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F:\1_МОНГОЛТАКС\1. Үндсэн үйлчилгээ\13_Тэмүүжин хүнс Х ААН\Х байгууллагууд\2023 он\"/>
    </mc:Choice>
  </mc:AlternateContent>
  <xr:revisionPtr revIDLastSave="0" documentId="13_ncr:1_{402964D5-AB73-462B-8D69-064F22532704}" xr6:coauthVersionLast="45" xr6:coauthVersionMax="46" xr10:uidLastSave="{00000000-0000-0000-0000-000000000000}"/>
  <bookViews>
    <workbookView xWindow="-120" yWindow="-120" windowWidth="29040" windowHeight="15840" activeTab="1" xr2:uid="{D3175100-FB9F-4A7E-87DB-576E001896DF}"/>
  </bookViews>
  <sheets>
    <sheet name="нүүр" sheetId="5" r:id="rId1"/>
    <sheet name="СТ1" sheetId="1" r:id="rId2"/>
    <sheet name="СТ2" sheetId="2" r:id="rId3"/>
    <sheet name="СТ3" sheetId="3" r:id="rId4"/>
    <sheet name="СТ4" sheetId="4" r:id="rId5"/>
  </sheets>
  <externalReferences>
    <externalReference r:id="rId6"/>
    <externalReference r:id="rId7"/>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3" l="1"/>
  <c r="J24" i="3"/>
  <c r="D16" i="3"/>
  <c r="E16" i="3"/>
  <c r="E24" i="3" s="1"/>
  <c r="F16" i="3"/>
  <c r="F24" i="3" s="1"/>
  <c r="G16" i="3"/>
  <c r="H16" i="3"/>
  <c r="H24" i="3" s="1"/>
  <c r="I16" i="3"/>
  <c r="I24" i="3" s="1"/>
  <c r="J16" i="3"/>
  <c r="C16" i="3"/>
  <c r="C24" i="3" s="1"/>
  <c r="D24" i="3"/>
  <c r="G24" i="3"/>
  <c r="C57" i="4"/>
  <c r="C59" i="4"/>
  <c r="B3" i="2" l="1"/>
  <c r="B3" i="3" s="1"/>
  <c r="B3" i="4" s="1"/>
  <c r="C3" i="1"/>
  <c r="J8" i="3"/>
  <c r="D74" i="1"/>
  <c r="D76" i="1"/>
  <c r="I19" i="3"/>
  <c r="E67" i="1"/>
  <c r="I8" i="3"/>
  <c r="J19" i="3" l="1"/>
  <c r="E21" i="1"/>
  <c r="C44" i="4"/>
  <c r="D16" i="4"/>
  <c r="D26" i="4" s="1"/>
  <c r="C16" i="4"/>
  <c r="J15" i="3"/>
  <c r="J14" i="3"/>
  <c r="J13" i="3"/>
  <c r="J12" i="3"/>
  <c r="I11" i="3"/>
  <c r="J11" i="3" s="1"/>
  <c r="J10" i="3"/>
  <c r="J9" i="3"/>
  <c r="E66" i="1"/>
  <c r="E60" i="1"/>
  <c r="E50" i="1"/>
  <c r="D50" i="1"/>
  <c r="D57" i="1" s="1"/>
  <c r="D21" i="1"/>
  <c r="E32" i="1"/>
  <c r="D32" i="1"/>
  <c r="D4" i="4"/>
  <c r="J4" i="3"/>
  <c r="D5" i="2"/>
  <c r="D4" i="1"/>
  <c r="A53" i="5"/>
  <c r="C64" i="4"/>
  <c r="C62" i="4"/>
  <c r="D49" i="4"/>
  <c r="C49" i="4"/>
  <c r="D44" i="4"/>
  <c r="C36" i="4"/>
  <c r="D28" i="4"/>
  <c r="D42" i="4" s="1"/>
  <c r="C28" i="4"/>
  <c r="C42" i="4" s="1"/>
  <c r="D9" i="4"/>
  <c r="C9" i="4"/>
  <c r="C26" i="4" s="1"/>
  <c r="D5" i="4"/>
  <c r="B4" i="4"/>
  <c r="C27" i="3"/>
  <c r="C25" i="3"/>
  <c r="J23" i="3"/>
  <c r="J22" i="3"/>
  <c r="J21" i="3"/>
  <c r="J20" i="3"/>
  <c r="J17" i="3"/>
  <c r="H8" i="3"/>
  <c r="C8" i="3"/>
  <c r="J5" i="3"/>
  <c r="B4" i="3"/>
  <c r="C41" i="2"/>
  <c r="C39" i="2"/>
  <c r="D11" i="2"/>
  <c r="D26" i="2" s="1"/>
  <c r="D28" i="2" s="1"/>
  <c r="D30" i="2" s="1"/>
  <c r="C11" i="2"/>
  <c r="C26" i="2" s="1"/>
  <c r="C28" i="2" s="1"/>
  <c r="C30" i="2" s="1"/>
  <c r="D6" i="2"/>
  <c r="B4" i="2"/>
  <c r="D69" i="1"/>
  <c r="E56" i="1"/>
  <c r="D55" i="4" l="1"/>
  <c r="D57" i="4" s="1"/>
  <c r="D70" i="1"/>
  <c r="D33" i="1"/>
  <c r="D71" i="1" s="1"/>
  <c r="E33" i="1"/>
  <c r="E69" i="1"/>
  <c r="E57" i="1"/>
  <c r="C55" i="4"/>
  <c r="D58" i="4" s="1"/>
  <c r="D59" i="4" l="1"/>
  <c r="E70" i="1"/>
  <c r="E71" i="1" s="1"/>
</calcChain>
</file>

<file path=xl/sharedStrings.xml><?xml version="1.0" encoding="utf-8"?>
<sst xmlns="http://schemas.openxmlformats.org/spreadsheetml/2006/main" count="276" uniqueCount="252">
  <si>
    <t>Санхүүгийн байдлын тайлан</t>
  </si>
  <si>
    <t>(Аж ахуйн нэгж, байгууллагын нэр)</t>
  </si>
  <si>
    <t>(төгрөгөөр)</t>
  </si>
  <si>
    <t>БАЛАНСЫН ЗҮЙЛ</t>
  </si>
  <si>
    <t>Үлдэгдэл</t>
  </si>
  <si>
    <t>01-р сарын 01</t>
  </si>
  <si>
    <t>12-р сарын 31</t>
  </si>
  <si>
    <t>А</t>
  </si>
  <si>
    <t>Б</t>
  </si>
  <si>
    <t>ХӨРӨНГӨ</t>
  </si>
  <si>
    <t>1.1.</t>
  </si>
  <si>
    <t>Эргэлтийн хөрөнгө</t>
  </si>
  <si>
    <t>1.1.1.</t>
  </si>
  <si>
    <t>Мөнгө ба түүнтэй адилтгах хөрөнгө</t>
  </si>
  <si>
    <t>1.1.2.</t>
  </si>
  <si>
    <t>Дансны авлага</t>
  </si>
  <si>
    <t>1.1.3.</t>
  </si>
  <si>
    <t>Татвар, НДШ-ийн авлага</t>
  </si>
  <si>
    <t>1.1.4.</t>
  </si>
  <si>
    <t>Бусад авлага</t>
  </si>
  <si>
    <t>1.1.5.</t>
  </si>
  <si>
    <t>Бусад санхүүгийн хөрөнгө</t>
  </si>
  <si>
    <t>1.1.6.</t>
  </si>
  <si>
    <t>Бараа материал</t>
  </si>
  <si>
    <t>1.1.7.</t>
  </si>
  <si>
    <t xml:space="preserve">Урьдчилж төлсөн зардал/тооцоо </t>
  </si>
  <si>
    <t>1.1.8.</t>
  </si>
  <si>
    <t>2023 ОНЫ 4-Р УЛИРЛЫН</t>
  </si>
  <si>
    <t>1.1.9.</t>
  </si>
  <si>
    <t>Борлуулах зорилгоор эзэмшиж буй эргэлтийн бус хөрөнгө (борлуулах бүлэг хөрөнгө)</t>
  </si>
  <si>
    <t>1.1.10.</t>
  </si>
  <si>
    <t>1.1.11.</t>
  </si>
  <si>
    <t>Эргэлтийн хөрөнгийн дүн</t>
  </si>
  <si>
    <t>1.2.</t>
  </si>
  <si>
    <t>Эргэлтийн бус хөрөнгө</t>
  </si>
  <si>
    <t>1.2.1.</t>
  </si>
  <si>
    <t>Үндсэн хөрөнгө</t>
  </si>
  <si>
    <t>1.2.2.</t>
  </si>
  <si>
    <t>Биет бус хөрөнгө</t>
  </si>
  <si>
    <t>1.2.3.</t>
  </si>
  <si>
    <t>Биологийн хөрөнгө</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</si>
  <si>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</si>
  <si>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</si>
  <si>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</si>
  <si>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</si>
  <si>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</si>
  <si>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</si>
  <si>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</si>
  <si>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</si>
  <si>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</si>
  <si>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</si>
  <si>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1.2.9.</t>
  </si>
  <si>
    <t>1.2.10.</t>
  </si>
  <si>
    <t>Эргэлтийн бус хөрөнгийн дүн</t>
  </si>
  <si>
    <t>1.3.</t>
  </si>
  <si>
    <t>НИЙТ ХӨРӨНГИЙН ДҮН</t>
  </si>
  <si>
    <t>ӨР ТӨЛБӨР БА ЭЗЭМШИГЧДИЙН ӨМЧ</t>
  </si>
  <si>
    <t>2.1.</t>
  </si>
  <si>
    <t>Өр төлбөр</t>
  </si>
  <si>
    <t>2.1.1.</t>
  </si>
  <si>
    <t xml:space="preserve">Богино хугацаат өр төлбөр </t>
  </si>
  <si>
    <t>2.1.1.1.</t>
  </si>
  <si>
    <t>Дансны өглөг</t>
  </si>
  <si>
    <t>2.1.1.2.</t>
  </si>
  <si>
    <t>Цалингийн өглөг</t>
  </si>
  <si>
    <t>2.1.1.3.</t>
  </si>
  <si>
    <t>Татварын өр</t>
  </si>
  <si>
    <t>2.1.1.4.</t>
  </si>
  <si>
    <t>ЭМНД-ын шимтгэлийн өглөг</t>
  </si>
  <si>
    <t>2.1.1.5.</t>
  </si>
  <si>
    <t>Банкны богино хугацаат зээл</t>
  </si>
  <si>
    <t>2.1.1.6.</t>
  </si>
  <si>
    <t>Хүүний өглөг</t>
  </si>
  <si>
    <t>2.1.1.7.</t>
  </si>
  <si>
    <t>Ногдол ашгийн өглөг</t>
  </si>
  <si>
    <t>2.1.1.8.</t>
  </si>
  <si>
    <t>Урьдчилж орсон орлого</t>
  </si>
  <si>
    <t>2.1.1.9.</t>
  </si>
  <si>
    <t>Нөөц /өр төлбөр/</t>
  </si>
  <si>
    <t>2.1.1.10.</t>
  </si>
  <si>
    <t>Бусад богино хугацаат өр төлбөр</t>
  </si>
  <si>
    <t>2.1.1.11</t>
  </si>
  <si>
    <t>Борлуулах зорилгоор эзэмшиж буй эргэлтийн бус хөрөнгө (борлуулах бүлэг хөрөнгө)-нд хамаарах өр төлбөр</t>
  </si>
  <si>
    <t>2.1.1.12.</t>
  </si>
  <si>
    <t>2.1.1.13.</t>
  </si>
  <si>
    <t>Богино хугацаат өр төлбөрийн дүн</t>
  </si>
  <si>
    <t>2.1.2.</t>
  </si>
  <si>
    <t>Урт хугацаат өр төлбөр</t>
  </si>
  <si>
    <t>2.1.2.1.</t>
  </si>
  <si>
    <t>Урт хугацаат зээл</t>
  </si>
  <si>
    <t>2.1.2.2.</t>
  </si>
  <si>
    <t>2.1.2.3.</t>
  </si>
  <si>
    <t>Хойшлогдсон татварын өр</t>
  </si>
  <si>
    <t>2.1.2.4.</t>
  </si>
  <si>
    <t>Бусад урт хугацаат өглөг</t>
  </si>
  <si>
    <t>2.1.2.6.</t>
  </si>
  <si>
    <t>Урт хугацаат өр төлбөрийн дүн</t>
  </si>
  <si>
    <t>2.2.20.</t>
  </si>
  <si>
    <t>Өр төлбөрийн нийт дүн</t>
  </si>
  <si>
    <t>2.3.</t>
  </si>
  <si>
    <t>Эзэмшигчийн өмч</t>
  </si>
  <si>
    <t>2.3.1.</t>
  </si>
  <si>
    <t>Өмч:                         а.төрийн</t>
  </si>
  <si>
    <t>2.3.2.</t>
  </si>
  <si>
    <t xml:space="preserve">б.хувийн </t>
  </si>
  <si>
    <t>2.2.3</t>
  </si>
  <si>
    <t>в.хувьцаат</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</si>
  <si>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</si>
  <si>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</si>
  <si>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</si>
  <si>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</si>
  <si>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</si>
  <si>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</si>
  <si>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</si>
  <si>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</si>
  <si>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</si>
  <si>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Эзэмшигчдийн өмчийн бусад хэсэг</t>
  </si>
  <si>
    <t>2.3.9.</t>
  </si>
  <si>
    <t xml:space="preserve">Хуримтлагдсан ашиг: </t>
  </si>
  <si>
    <t>2.3.9.1</t>
  </si>
  <si>
    <t>2.3.11.</t>
  </si>
  <si>
    <t>Эзэмшигчдийн өмчийн дүн</t>
  </si>
  <si>
    <t>2.4.</t>
  </si>
  <si>
    <t>ӨР ТӨЛБӨР БА ЭЗЭМШИГЧДИЙН ӨМЧИЙН ДҮН</t>
  </si>
  <si>
    <t xml:space="preserve">                                                               ОРЛОГЫН ДЭЛГЭРЭНГҮЙ ТАЙЛАН</t>
  </si>
  <si>
    <t>СТ-2</t>
  </si>
  <si>
    <t>Мөрийн дугаар</t>
  </si>
  <si>
    <t>ҮЗҮҮЛЭЛТ</t>
  </si>
  <si>
    <t>Өмнөх жилийн дүн</t>
  </si>
  <si>
    <t>Тайлант жилийн дүн</t>
  </si>
  <si>
    <t>Борлуулалтын орлого /Цэвэр/</t>
  </si>
  <si>
    <t>Борлуулалтын өртөг</t>
  </si>
  <si>
    <t>Нийт ашиг (алдагдал)</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</si>
  <si>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</si>
  <si>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</si>
  <si>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</si>
  <si>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</si>
  <si>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</si>
  <si>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</si>
  <si>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</si>
  <si>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</si>
  <si>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</si>
  <si>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</si>
  <si>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</si>
  <si>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</si>
  <si>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</si>
  <si>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</si>
  <si>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Татвар төлөхийн өмнөх ашиг /алдагдал/</t>
  </si>
  <si>
    <t>Орлогын татварын зардал</t>
  </si>
  <si>
    <t>Татварын дараах ашиг (алдагдал)</t>
  </si>
  <si>
    <t>Зогсоосон үйл ажиллагааны татварын дараах ашиг/алдагдал/</t>
  </si>
  <si>
    <t>Тайлант үеийн цэвэр ашиг /алдагдал/</t>
  </si>
  <si>
    <t>Бусад дэлгэрэнгүй орлого</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</si>
  <si>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</si>
  <si>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</si>
  <si>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</si>
  <si>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</si>
  <si>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/алдагдал/</t>
  </si>
  <si>
    <t xml:space="preserve">                                                                                                  ӨМЧИЙН ӨӨРЧЛӨЛТИЙН ТАЙЛАН</t>
  </si>
  <si>
    <t>СТ-3</t>
  </si>
  <si>
    <t>№</t>
  </si>
  <si>
    <t>Өмч</t>
  </si>
  <si>
    <t>Хуримтлагдсан ашиг</t>
  </si>
  <si>
    <t>Нийт дүн</t>
  </si>
  <si>
    <t>Нягтлан бодох бүртгэлийн бодлогын өөрчлөлтийн нөлөө, алдааны залруулга</t>
  </si>
  <si>
    <t>Залруулсан үлдэгдэл</t>
  </si>
  <si>
    <t>Тайлант үеийн цэвэр ашиг/алдагдал/</t>
  </si>
  <si>
    <t>Өмчид гарсан өөрчлөлт</t>
  </si>
  <si>
    <t>Зарласан ногдол ашиг</t>
  </si>
  <si>
    <t>Дахин үнэлгээний нэмэгдлийн хэрэгжсэн дүн</t>
  </si>
  <si>
    <t xml:space="preserve">                                                                        МӨНГӨН ГҮЙЛГЭЭНИЙ ТАЙЛАН</t>
  </si>
  <si>
    <t>СТ-4</t>
  </si>
  <si>
    <t>Дүн</t>
  </si>
  <si>
    <t>Өмнөх оны дүн</t>
  </si>
  <si>
    <t>Үндсэн үйл ажиллагааны мөнгөн гүйлгээ</t>
  </si>
  <si>
    <t>Мөнгөн орлогын дүн (+)</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</si>
  <si>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</si>
  <si>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</si>
  <si>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</si>
  <si>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</si>
  <si>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</si>
  <si>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</si>
  <si>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 (-)</t>
  </si>
  <si>
    <t>Ажиллагчдад төлсөн</t>
  </si>
  <si>
    <t>Нийгмийн даатгалын байгууллагад төлсөн</t>
  </si>
  <si>
    <t xml:space="preserve">Бараа материал худалдан авахад төлсөн </t>
  </si>
  <si>
    <t xml:space="preserve">Ашиглалтын зардалд төлсөн </t>
  </si>
  <si>
    <t>Түлш шатахуун, тээврийн хөлс, сэлбэг хэрэгсэлд төлсөн</t>
  </si>
  <si>
    <t>Хүүний төлбөрт төлсөн</t>
  </si>
  <si>
    <t>Татварын байгууллагад төлсөн</t>
  </si>
  <si>
    <t>Даатгалын төлбөрт төлсөн мөнгө</t>
  </si>
  <si>
    <t>Бусад мөнгөн зарлага</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</si>
  <si>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</si>
  <si>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</si>
  <si>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</si>
  <si>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Биет бус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</si>
  <si>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</si>
  <si>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</si>
  <si>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</si>
  <si>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</si>
  <si>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</si>
  <si>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Үндсэн хөрөнгө олж эзэмшихэд төлсөн</t>
  </si>
  <si>
    <t>Биет бус хөрөнгө олж эзэмшихэд төлсөн</t>
  </si>
  <si>
    <t>Хөрөнгө оруулалт олз эзэмшихэд төлсөн</t>
  </si>
  <si>
    <t>Бусад урт хугацаат хөрөнгө олз эзэмшихэд төлсөн</t>
  </si>
  <si>
    <t>Бусдад олгосон зээл болон урьдчилгаа</t>
  </si>
  <si>
    <t>Хөрөнгө оруулалтын үйл ажиллагааны цэвэр мөнгөн гүйлгээний дүн</t>
  </si>
  <si>
    <t>Санхүүгийн үйл ажиллагааны мөнгөн гүйлгээ</t>
  </si>
  <si>
    <t>Зээл авсан, өрийн үнэт цаас гаргаснаас хүлээн авсан</t>
  </si>
  <si>
    <t>Хувьцаа болон өмчийн бусад үнэт цаас гаргаснаас хүлээн авсан</t>
  </si>
  <si>
    <t>Төрөл бүрийн хандив</t>
  </si>
  <si>
    <t xml:space="preserve">Зээл, өрийн үнэт цаасны төлбөрт төлсөн </t>
  </si>
  <si>
    <t>Санхүүгийн түрээснийн өглөгт төлсөн</t>
  </si>
  <si>
    <t>Хувьцаа буцаан худалдаж авахад төлсөн</t>
  </si>
  <si>
    <t>Төлсөн ногдол ашиг</t>
  </si>
  <si>
    <t>Санхүүгийн цэвэр мөнгөн гүйлгээ</t>
  </si>
  <si>
    <t>Вальютын ханш</t>
  </si>
  <si>
    <t>Бүх цэвэр мөнгөн гүйлгээ</t>
  </si>
  <si>
    <t>Мөнгө, түүнтэй адилтгах хөрөнгийн эхний үлдэгдэл</t>
  </si>
  <si>
    <t>Мөнгө, түүнтэй адилтгах хөрөнгийн эцсийн үлдэгдэл</t>
  </si>
  <si>
    <t>Сангийн сайдын 2012 оны 77 тоот тушаалын</t>
  </si>
  <si>
    <t>3 дугаар хавсралт</t>
  </si>
  <si>
    <t xml:space="preserve">Регистрийн дугаар: </t>
  </si>
  <si>
    <t>Хаяг:</t>
  </si>
  <si>
    <t>Шуудангийн хаяг:</t>
  </si>
  <si>
    <t>Утас:</t>
  </si>
  <si>
    <t>Факс:</t>
  </si>
  <si>
    <t>Өмчийн хэлбэр:</t>
  </si>
  <si>
    <t>Төрийн........хувь</t>
  </si>
  <si>
    <t>Хувийн......хувь.</t>
  </si>
  <si>
    <t>САНХҮҮГИЙН ТАЙЛАН</t>
  </si>
  <si>
    <t>Хянаж хүлээн авсан байгууллагын нэр</t>
  </si>
  <si>
    <t>Сар өдөр</t>
  </si>
  <si>
    <t>Гарын үсэг</t>
  </si>
  <si>
    <t>БГД</t>
  </si>
  <si>
    <t>бодит байдлын тухай мэдэгдэл</t>
  </si>
  <si>
    <t xml:space="preserve">1.Бүх  ажил   бодитоор   гарсан   бөгөөд   холбогдох   анхан   шатны    баримтыг   үндэслэн нягтлан  бодох  бүртгэл,  санхүүгийн  тайланд  үнэн  зөв  тусгасан.                  </t>
  </si>
  <si>
    <t>2.Санхүүгийн тайланд тусгагдсан бүх тооцоолол үнэн зөв хийгдсэн.</t>
  </si>
  <si>
    <t>3.Аж    ахуйн   нэгжийн   үйл  ажиллагааны  эдийн  засаг,   санхүүгийн  бүхий  л  үйл  явцыг иж бүрэн хамарсан.</t>
  </si>
  <si>
    <t>4.Тайлант үеийн үр дүнд өмнөх оны ажил гүйлгээнээс шилжин тусгагдаагүй,  мөн  тайлант оны ажил гүйлгээнээс орхигдсон зүйл байхгүй.</t>
  </si>
  <si>
    <t>5.Бүх хөрөнгө, авлага, өр төлбөр, орлого, зардлыг  Санхүүгийн  тайлагналын  олон  улсын стандартын дагуу үнэн зөв тусгасан.</t>
  </si>
  <si>
    <t>6.Энэ тайланд тусгагдсан бүхий  л  зүйл  манай  байгууллагын  албан ёсны өмчлөлд байдаг бөгөөд орхигдсон зүйл үгүй болно.</t>
  </si>
  <si>
    <t>2023 оны 4-р улирлын санхүүгийн тайлангийн</t>
  </si>
  <si>
    <t>2023 оны 12- р сарын  31 өдөр</t>
  </si>
  <si>
    <r>
      <t xml:space="preserve"> Захирал   </t>
    </r>
    <r>
      <rPr>
        <b/>
        <i/>
        <sz val="11"/>
        <rFont val="Times New Roman"/>
        <family val="1"/>
      </rPr>
      <t xml:space="preserve"> He Jingwen</t>
    </r>
    <r>
      <rPr>
        <i/>
        <sz val="11"/>
        <rFont val="Times New Roman"/>
        <family val="1"/>
      </rPr>
      <t xml:space="preserve">   </t>
    </r>
    <r>
      <rPr>
        <sz val="11"/>
        <rFont val="Times New Roman"/>
        <family val="1"/>
        <charset val="204"/>
      </rPr>
      <t xml:space="preserve"> овогтой    </t>
    </r>
    <r>
      <rPr>
        <b/>
        <i/>
        <sz val="11"/>
        <rFont val="Times New Roman"/>
        <family val="1"/>
      </rPr>
      <t>М.Жавхлан</t>
    </r>
    <r>
      <rPr>
        <sz val="11"/>
        <rFont val="Times New Roman"/>
        <family val="1"/>
        <charset val="204"/>
      </rPr>
      <t xml:space="preserve">  , ерөнхий нягтлан бодогч  </t>
    </r>
    <r>
      <rPr>
        <i/>
        <sz val="11"/>
        <rFont val="Times New Roman"/>
        <family val="1"/>
      </rPr>
      <t xml:space="preserve">    </t>
    </r>
    <r>
      <rPr>
        <sz val="11"/>
        <rFont val="Times New Roman"/>
        <family val="1"/>
        <charset val="204"/>
      </rPr>
      <t xml:space="preserve">  овогтой         </t>
    </r>
    <r>
      <rPr>
        <i/>
        <sz val="11"/>
        <rFont val="Times New Roman"/>
        <family val="1"/>
      </rPr>
      <t xml:space="preserve"> </t>
    </r>
    <r>
      <rPr>
        <sz val="11"/>
        <rFont val="Times New Roman"/>
        <family val="1"/>
        <charset val="204"/>
      </rPr>
      <t xml:space="preserve">   бид манай аж ахуйн нэгжийн  </t>
    </r>
    <r>
      <rPr>
        <i/>
        <sz val="11"/>
        <rFont val="Times New Roman"/>
        <family val="1"/>
      </rPr>
      <t>2023 оны  12 -р сарын   31</t>
    </r>
    <r>
      <rPr>
        <sz val="11"/>
        <rFont val="Times New Roman"/>
        <family val="1"/>
        <charset val="204"/>
      </rPr>
      <t xml:space="preserve"> </t>
    </r>
    <r>
      <rPr>
        <i/>
        <sz val="11"/>
        <rFont val="Times New Roman"/>
        <family val="1"/>
      </rPr>
      <t>-ний</t>
    </r>
    <r>
      <rPr>
        <sz val="11"/>
        <rFont val="Times New Roman"/>
        <family val="1"/>
        <charset val="204"/>
      </rPr>
      <t xml:space="preserve">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 </t>
    </r>
  </si>
  <si>
    <t>2022 оны  1 -р сарын  1-ний үлдэгдэл</t>
  </si>
  <si>
    <t>2022  оны  12 -р сарын  31-ний үлдэгдэл</t>
  </si>
  <si>
    <t>2023  оны  12 -р сарын  31-ний үлдэгдэл</t>
  </si>
  <si>
    <t>Захирал . . . . . . . . . . . . . . . .  . . . . . . . . ./  He Jingwen    /</t>
  </si>
  <si>
    <t>Ерөнхий нягтлан бодогч . . .  . . . . . . . . . . . . . . . . . . ./   М.Жавхлан  /</t>
  </si>
  <si>
    <t>" Глобал лайф технологи" ХК</t>
  </si>
  <si>
    <t>Бусад эргэлтийн хөрөнгө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</si>
</sst>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_-;_-* &quot;-&quot;??_₮_-;_-@_-"/>
    <numFmt numFmtId="165" formatCode="_-* #,##0.00_₮_-;\-* #,##0.00_₮_-;_-* &quot;-&quot;??_₮_-;_-@_-"/>
    <numFmt numFmtId="166" formatCode="_-* #,##0.00_¥_-;_-* #,##0.00_¥\-;_-* &quot;-&quot;??_¥_-;_-@_-"/>
    <numFmt numFmtId="167" formatCode="#,##0.0_);\(#,##0.0\)"/>
    <numFmt numFmtId="168" formatCode="_(* #,##0.0_);_(* \(#,##0.0\);_(* &quot;-&quot;??_);_(@_)"/>
    <numFmt numFmtId="169" formatCode="_-* #,##0.00_-;\-* #,##0.00_-;_-* &quot;-&quot;??_-;_-@_-"/>
    <numFmt numFmtId="170" formatCode="&quot;$&quot;#,##0_);&quot;\&quot;&quot;\&quot;&quot;\&quot;\(&quot;$&quot;#,##0&quot;\&quot;&quot;\&quot;&quot;\&quot;\)"/>
    <numFmt numFmtId="171" formatCode="_-#,##0_-;\(#,##0\);_-\ \ &quot;-&quot;_-;_-@_-"/>
    <numFmt numFmtId="172" formatCode="_-#,##0.00_-;\(#,##0.00\);_-\ \ &quot;-&quot;_-;_-@_-"/>
    <numFmt numFmtId="173" formatCode="mmm/dd/yyyy;_-\ &quot;N/A&quot;_-;_-\ &quot;-&quot;_-"/>
    <numFmt numFmtId="174" formatCode="mmm/yyyy;_-\ &quot;N/A&quot;_-;_-\ &quot;-&quot;_-"/>
    <numFmt numFmtId="175" formatCode="_-#,##0%_-;\(#,##0%\);_-\ &quot;-&quot;_-"/>
    <numFmt numFmtId="176" formatCode="_-#,###,_-;\(#,###,\);_-\ \ &quot;-&quot;_-;_-@_-"/>
    <numFmt numFmtId="177" formatCode="_-#,###.00,_-;\(#,###.00,\);_-\ \ &quot;-&quot;_-;_-@_-"/>
    <numFmt numFmtId="178" formatCode="_-#0&quot;.&quot;0,_-;\(#0&quot;.&quot;0,\);_-\ \ &quot;-&quot;_-;_-@_-"/>
    <numFmt numFmtId="179" formatCode="_-#0&quot;.&quot;0000_-;\(#0&quot;.&quot;0000\);_-\ \ &quot;-&quot;_-;_-@_-"/>
    <numFmt numFmtId="180" formatCode="0%;\(0%\)"/>
    <numFmt numFmtId="181" formatCode="_([$€-2]* #,##0_);_([$€-2]* \(#,##0\);_([$€-2]* &quot;-&quot;??_)"/>
    <numFmt numFmtId="182" formatCode="0.0%"/>
    <numFmt numFmtId="183" formatCode="&quot;$&quot;#,##0;\-&quot;$&quot;#,##0"/>
    <numFmt numFmtId="184" formatCode="#,##0;\-#,##0;&quot;-&quot;"/>
    <numFmt numFmtId="185" formatCode="_(* #,##0.000_);_(* \(#,##0.000\);_(* &quot;-&quot;??_);_(@_)"/>
    <numFmt numFmtId="186" formatCode="0;[Red]0"/>
    <numFmt numFmtId="187" formatCode="0.00_);[Red]\(0.00\)"/>
    <numFmt numFmtId="188" formatCode="0.00_);\(0.00\)"/>
    <numFmt numFmtId="189" formatCode="0.00;[Red]0.00"/>
    <numFmt numFmtId="190" formatCode="0.0_);\(0.0\)"/>
    <numFmt numFmtId="191" formatCode=";;;"/>
    <numFmt numFmtId="192" formatCode="_(* #,##0_);_(* \(#,##0\);_(* &quot;-&quot;??_);_(@_)"/>
    <numFmt numFmtId="193" formatCode="#,##0;\(#,##0\)"/>
    <numFmt numFmtId="194" formatCode="#,##0.0"/>
    <numFmt numFmtId="195" formatCode="\$#,##0_);[Red]\(\$#,##0\)"/>
    <numFmt numFmtId="196" formatCode="\$#,##0.00_);\(\$#,##0.00\)"/>
    <numFmt numFmtId="197" formatCode="&quot;\&quot;#,##0;&quot;\&quot;\-#,##0"/>
    <numFmt numFmtId="198" formatCode="\$#,##0.00;\(\$#,##0.00\)"/>
    <numFmt numFmtId="199" formatCode="0.0#"/>
    <numFmt numFmtId="200" formatCode="General_)"/>
    <numFmt numFmtId="201" formatCode="_([$€-2]* #,##0.00_);_([$€-2]* \(#,##0.00\);_([$€-2]* &quot;-&quot;??_)"/>
    <numFmt numFmtId="202" formatCode="#,##0_₮"/>
    <numFmt numFmtId="203" formatCode="mmmm\ d\,\ yyyy"/>
    <numFmt numFmtId="204" formatCode="#,##0&quot;£&quot;_);\(#,##0&quot;£&quot;\)"/>
    <numFmt numFmtId="205" formatCode="_(* #,##0.0000_);_(* \(#,##0.0000\);_(* &quot;-&quot;??_);_(@_)"/>
    <numFmt numFmtId="206" formatCode="\$#,##0;\(\$#,##0\)"/>
    <numFmt numFmtId="207" formatCode="_-&quot;$&quot;* #,##0.00_-;\-&quot;$&quot;* #,##0.00_-;_-&quot;$&quot;* &quot;-&quot;??_-;_-@_-"/>
    <numFmt numFmtId="208" formatCode="_-&quot;$&quot;* #,##0_-;\-&quot;$&quot;* #,##0_-;_-&quot;$&quot;* &quot;-&quot;_-;_-@_-"/>
    <numFmt numFmtId="209" formatCode="#,##0.000_);[Red]\(#,##0.000\)"/>
    <numFmt numFmtId="210" formatCode="#,##0\ &quot; &quot;;\(#,##0\)\ ;&quot;—&quot;&quot; &quot;&quot; &quot;&quot; &quot;&quot; &quot;"/>
    <numFmt numFmtId="211" formatCode="#."/>
    <numFmt numFmtId="212" formatCode="0.000%"/>
    <numFmt numFmtId="213" formatCode="_ * #,##0_ ;_ * \-#,##0_ ;_ * &quot;-&quot;_ ;_ @_ "/>
    <numFmt numFmtId="214" formatCode="_ * #,##0.00_ ;_ * \-#,##0.00_ ;_ * &quot;-&quot;??_ ;_ @_ "/>
    <numFmt numFmtId="215" formatCode="_-* #,##0\ _F_-;\-* #,##0\ _F_-;_-* &quot;-&quot;\ _F_-;_-@_-"/>
    <numFmt numFmtId="216" formatCode="_-* #,##0.00\ _F_-;\-* #,##0.00\ _F_-;_-* &quot;-&quot;??\ _F_-;_-@_-"/>
    <numFmt numFmtId="217" formatCode="_-* #,##0\ &quot;F&quot;_-;\-* #,##0\ &quot;F&quot;_-;_-* &quot;-&quot;\ &quot;F&quot;_-;_-@_-"/>
    <numFmt numFmtId="218" formatCode="_-* #,##0.00\ &quot;F&quot;_-;\-* #,##0.00\ &quot;F&quot;_-;_-* &quot;-&quot;??\ &quot;F&quot;_-;_-@_-"/>
    <numFmt numFmtId="219" formatCode="0.00_)"/>
    <numFmt numFmtId="220" formatCode="dd/mm/yy_)"/>
    <numFmt numFmtId="221" formatCode="_(* #,##0.0000000000000000_);_(* \(#,##0.0000000000000000\);_(* &quot;-&quot;??_);_(@_)"/>
    <numFmt numFmtId="222" formatCode="0%_);\(0%\)"/>
    <numFmt numFmtId="223" formatCode="#,##0.000"/>
    <numFmt numFmtId="224" formatCode="0_);\(0\)"/>
    <numFmt numFmtId="225" formatCode="\+0,000"/>
    <numFmt numFmtId="226" formatCode="0.0_);[Red]\(0.0\)"/>
    <numFmt numFmtId="227" formatCode="dd\-mmm\-yy_)"/>
    <numFmt numFmtId="228" formatCode="_(* #,##0.0,_);_(* \(#,##0.0,\);_(* &quot;-&quot;_);_(@_)"/>
    <numFmt numFmtId="229" formatCode="_-* #,##0&quot;р.&quot;_-;\-* #,##0&quot;р.&quot;_-;_-* &quot;-&quot;&quot;р.&quot;_-;_-@_-"/>
    <numFmt numFmtId="230" formatCode="_-* #,##0.00&quot;р.&quot;_-;\-* #,##0.00&quot;р.&quot;_-;_-* &quot;-&quot;??&quot;р.&quot;_-;_-@_-"/>
    <numFmt numFmtId="231" formatCode="_-* #,##0_р_._-;\-* #,##0_р_._-;_-* &quot;-&quot;_р_._-;_-@_-"/>
    <numFmt numFmtId="232" formatCode="_-* #,##0.00_р_._-;\-* #,##0.00_р_._-;_-* &quot;-&quot;??_р_._-;_-@_-"/>
    <numFmt numFmtId="233" formatCode="&quot;\&quot;#,##0.00;[Red]&quot;\&quot;\-#,##0.00"/>
    <numFmt numFmtId="234" formatCode="&quot;\&quot;#,##0;[Red]&quot;\&quot;\-#,##0"/>
    <numFmt numFmtId="235" formatCode="#,##0.000_ "/>
    <numFmt numFmtId="236" formatCode="0.00_ "/>
    <numFmt numFmtId="237" formatCode="_ &quot;￥&quot;* #,##0_ ;_ &quot;￥&quot;* \-#,##0_ ;_ &quot;￥&quot;* &quot;-&quot;_ ;_ @_ "/>
    <numFmt numFmtId="238" formatCode="_ &quot;￥&quot;* #,##0.00_ ;_ &quot;￥&quot;* \-#,##0.00_ ;_ &quot;￥&quot;* &quot;-&quot;??_ ;_ @_ "/>
    <numFmt numFmtId="239" formatCode="#,##0.00000000_ "/>
  </numFmts>
  <fonts count="184">
    <font>
      <sz val="11"/>
      <color theme="1"/>
      <name val="Calibri"/>
      <family val="2"/>
      <scheme val="minor"/>
    </font>
    <font>
      <sz val="11"/>
      <color theme="1"/>
      <name val="Calibri"/>
      <family val="2"/>
      <scheme val="minor"/>
    </font>
    <font>
      <sz val="10"/>
      <name val="Arial"/>
      <family val="2"/>
      <charset val="204"/>
    </font>
    <font>
      <sz val="10"/>
      <name val="Times New Roman"/>
      <family val="1"/>
      <charset val="204"/>
    </font>
    <font>
      <b/>
      <sz val="11"/>
      <name val="Times New Roman"/>
      <family val="1"/>
      <charset val="204"/>
    </font>
    <font>
      <sz val="11"/>
      <name val="Times New Roman"/>
      <family val="1"/>
      <charset val="204"/>
    </font>
    <font>
      <b/>
      <sz val="10"/>
      <name val="Times New Roman"/>
      <family val="1"/>
      <charset val="204"/>
    </font>
    <font>
      <b/>
      <i/>
      <sz val="10"/>
      <name val="Times New Roman"/>
      <family val="1"/>
      <charset val="204"/>
    </font>
    <font>
      <b/>
      <u/>
      <sz val="10"/>
      <name val="Times New Roman"/>
      <family val="1"/>
      <charset val="204"/>
    </font>
    <font>
      <sz val="10"/>
      <name val="Arial"/>
      <family val="2"/>
    </font>
    <font>
      <b/>
      <sz val="10"/>
      <name val="Times New Roman"/>
      <family val="1"/>
    </font>
    <font>
      <sz val="10"/>
      <name val="Times New Roman"/>
      <family val="1"/>
    </font>
    <font>
      <sz val="12"/>
      <name val="Times New Roman"/>
      <family val="1"/>
      <charset val="204"/>
    </font>
    <font>
      <sz val="10"/>
      <name val="Arial Cyr"/>
      <charset val="204"/>
    </font>
    <font>
      <b/>
      <u val="double"/>
      <sz val="10"/>
      <name val="Times New Roman"/>
      <family val="1"/>
      <charset val="204"/>
    </font>
    <font>
      <sz val="8"/>
      <name val="Times New Roman"/>
      <family val="1"/>
      <charset val="204"/>
    </font>
    <font>
      <sz val="14"/>
      <name val="Times New Roman"/>
      <family val="1"/>
      <charset val="204"/>
    </font>
    <font>
      <b/>
      <sz val="11"/>
      <name val="Times New Roman"/>
      <family val="1"/>
    </font>
    <font>
      <b/>
      <sz val="48"/>
      <name val="Times New Roman"/>
      <family val="1"/>
      <charset val="204"/>
    </font>
    <font>
      <b/>
      <sz val="48"/>
      <name val="Times New Roman"/>
      <family val="1"/>
    </font>
    <font>
      <b/>
      <sz val="20"/>
      <name val="Times New Roman"/>
      <family val="1"/>
    </font>
    <font>
      <b/>
      <sz val="16"/>
      <name val="Times New Roman"/>
      <family val="1"/>
    </font>
    <font>
      <b/>
      <i/>
      <sz val="11"/>
      <name val="Times New Roman"/>
      <family val="1"/>
    </font>
    <font>
      <i/>
      <sz val="11"/>
      <name val="Times New Roman"/>
      <family val="1"/>
    </font>
    <font>
      <sz val="11"/>
      <color theme="1"/>
      <name val="Calibri"/>
      <family val="2"/>
      <charset val="1"/>
      <scheme val="minor"/>
    </font>
    <font>
      <sz val="10"/>
      <name val="Arial Mon"/>
      <family val="2"/>
    </font>
    <font>
      <sz val="11"/>
      <color indexed="8"/>
      <name val="Arial"/>
      <family val="2"/>
    </font>
    <font>
      <sz val="8"/>
      <color theme="1"/>
      <name val="Arial"/>
      <family val="2"/>
    </font>
    <font>
      <sz val="11"/>
      <color theme="1"/>
      <name val="Arial Mon"/>
      <family val="2"/>
    </font>
    <font>
      <sz val="11"/>
      <color indexed="8"/>
      <name val="Calibri"/>
      <family val="2"/>
    </font>
    <font>
      <sz val="11"/>
      <name val="Times New Roman"/>
      <family val="1"/>
    </font>
    <font>
      <sz val="8"/>
      <color theme="1"/>
      <name val="Calibri"/>
      <family val="2"/>
      <scheme val="minor"/>
    </font>
    <font>
      <b/>
      <sz val="12"/>
      <name val="Times New Roman"/>
      <family val="1"/>
    </font>
    <font>
      <b/>
      <sz val="12"/>
      <color indexed="8"/>
      <name val="DUTCH"/>
    </font>
    <font>
      <sz val="12"/>
      <name val="DUTCH"/>
    </font>
    <font>
      <sz val="11"/>
      <name val="MS P????"/>
      <family val="3"/>
    </font>
    <font>
      <sz val="11"/>
      <name val="ＭＳ Ｐゴシック"/>
      <family val="3"/>
      <charset val="134"/>
    </font>
    <font>
      <u/>
      <sz val="8.1999999999999993"/>
      <color indexed="12"/>
      <name val="Arial"/>
      <family val="2"/>
    </font>
    <font>
      <u/>
      <sz val="8.1999999999999993"/>
      <color indexed="36"/>
      <name val="Arial"/>
      <family val="2"/>
    </font>
    <font>
      <sz val="11"/>
      <name val="MS ????"/>
      <family val="3"/>
    </font>
    <font>
      <sz val="10"/>
      <name val="Helv"/>
      <family val="2"/>
    </font>
    <font>
      <sz val="10"/>
      <color indexed="8"/>
      <name val="Arial"/>
      <family val="2"/>
    </font>
    <font>
      <sz val="12"/>
      <name val="宋体"/>
      <charset val="134"/>
    </font>
    <font>
      <sz val="10"/>
      <color indexed="8"/>
      <name val="MS Sans Serif"/>
      <family val="2"/>
    </font>
    <font>
      <sz val="12"/>
      <name val="Times New Roman"/>
      <family val="1"/>
    </font>
    <font>
      <sz val="9"/>
      <color indexed="8"/>
      <name val="Arial"/>
      <family val="2"/>
    </font>
    <font>
      <u val="singleAccounting"/>
      <vertAlign val="subscript"/>
      <sz val="10"/>
      <name val="Times New Roman"/>
      <family val="1"/>
    </font>
    <font>
      <i/>
      <sz val="9"/>
      <name val="Times New Roman"/>
      <family val="1"/>
    </font>
    <font>
      <u/>
      <sz val="12"/>
      <color indexed="12"/>
      <name val="Arial"/>
      <family val="2"/>
    </font>
    <font>
      <u/>
      <sz val="10"/>
      <color indexed="36"/>
      <name val="Arial"/>
      <family val="2"/>
    </font>
    <font>
      <sz val="9"/>
      <name val="‚l‚r –¾’©"/>
      <family val="3"/>
      <charset val="128"/>
    </font>
    <font>
      <sz val="13"/>
      <name val="Tms Rmn"/>
      <family val="1"/>
    </font>
    <font>
      <sz val="10"/>
      <name val="Geneva"/>
      <family val="2"/>
    </font>
    <font>
      <sz val="11"/>
      <color indexed="8"/>
      <name val="宋体"/>
      <charset val="134"/>
    </font>
    <font>
      <sz val="11"/>
      <color indexed="9"/>
      <name val="Calibri"/>
      <family val="2"/>
    </font>
    <font>
      <sz val="11"/>
      <color indexed="9"/>
      <name val="宋体"/>
      <charset val="134"/>
    </font>
    <font>
      <sz val="12"/>
      <color indexed="8"/>
      <name val="SWISS"/>
    </font>
    <font>
      <sz val="8"/>
      <name val="Arial"/>
      <family val="2"/>
    </font>
    <font>
      <u/>
      <sz val="12"/>
      <color indexed="36"/>
      <name val="Arial"/>
      <family val="2"/>
    </font>
    <font>
      <sz val="12"/>
      <name val="Arial"/>
      <family val="2"/>
    </font>
    <font>
      <sz val="8"/>
      <name val="Times New Roman"/>
      <family val="1"/>
    </font>
    <font>
      <sz val="9"/>
      <name val="MS Serif"/>
      <family val="1"/>
    </font>
    <font>
      <sz val="11"/>
      <color indexed="20"/>
      <name val="Calibri"/>
      <family val="2"/>
    </font>
    <font>
      <sz val="7"/>
      <name val="Helv"/>
      <family val="2"/>
    </font>
    <font>
      <b/>
      <sz val="10"/>
      <name val="MS Sans Serif"/>
      <family val="2"/>
    </font>
    <font>
      <b/>
      <sz val="11"/>
      <color indexed="52"/>
      <name val="Calibri"/>
      <family val="2"/>
    </font>
    <font>
      <sz val="10"/>
      <name val="MS Sans Serif"/>
      <family val="2"/>
    </font>
    <font>
      <b/>
      <sz val="11"/>
      <color indexed="9"/>
      <name val="Calibri"/>
      <family val="2"/>
    </font>
    <font>
      <b/>
      <sz val="13"/>
      <name val="Tms Rmn"/>
      <family val="1"/>
    </font>
    <font>
      <u/>
      <sz val="10"/>
      <color indexed="12"/>
      <name val="Arial"/>
      <family val="2"/>
    </font>
    <font>
      <i/>
      <sz val="12"/>
      <name val="Times New Roman"/>
      <family val="1"/>
    </font>
    <font>
      <b/>
      <sz val="8"/>
      <name val="Arial"/>
      <family val="2"/>
    </font>
    <font>
      <sz val="10"/>
      <name val="Tms Rmn"/>
    </font>
    <font>
      <sz val="10"/>
      <color indexed="8"/>
      <name val="Tahoma"/>
      <family val="2"/>
    </font>
    <font>
      <sz val="9"/>
      <color theme="1"/>
      <name val="Arial"/>
      <family val="2"/>
    </font>
    <font>
      <sz val="8"/>
      <color indexed="8"/>
      <name val="Arial Mon"/>
      <family val="2"/>
    </font>
    <font>
      <sz val="8"/>
      <color theme="1"/>
      <name val="Arial Mon"/>
      <family val="2"/>
    </font>
    <font>
      <b/>
      <sz val="10"/>
      <name val="Arial"/>
      <family val="2"/>
    </font>
    <font>
      <sz val="9"/>
      <color indexed="8"/>
      <name val="Tahoma"/>
      <family val="2"/>
    </font>
    <font>
      <sz val="10"/>
      <color theme="1"/>
      <name val="Arial"/>
      <family val="2"/>
    </font>
    <font>
      <sz val="11"/>
      <color theme="1"/>
      <name val="Arial"/>
      <family val="2"/>
    </font>
    <font>
      <sz val="10"/>
      <color theme="1"/>
      <name val="Tahoma"/>
      <family val="2"/>
    </font>
    <font>
      <sz val="8"/>
      <color theme="1"/>
      <name val="Tahoma"/>
      <family val="2"/>
    </font>
    <font>
      <sz val="10"/>
      <name val="ＭＳ Ｐゴシック"/>
      <family val="3"/>
      <charset val="134"/>
    </font>
    <font>
      <sz val="10"/>
      <name val="MS Serif"/>
      <family val="1"/>
    </font>
    <font>
      <sz val="10"/>
      <name val="Courier"/>
      <family val="3"/>
    </font>
    <font>
      <sz val="12"/>
      <name val="Helv"/>
      <family val="2"/>
    </font>
    <font>
      <sz val="12"/>
      <name val="Helv"/>
    </font>
    <font>
      <sz val="10"/>
      <color indexed="12"/>
      <name val="Arial"/>
      <family val="2"/>
    </font>
    <font>
      <sz val="16"/>
      <name val="Courier"/>
      <family val="3"/>
    </font>
    <font>
      <b/>
      <sz val="10"/>
      <color indexed="48"/>
      <name val="Arial"/>
      <family val="2"/>
    </font>
    <font>
      <sz val="10"/>
      <name val="Century Gothic"/>
      <family val="2"/>
    </font>
    <font>
      <b/>
      <sz val="10"/>
      <color indexed="10"/>
      <name val="Arial"/>
      <family val="2"/>
    </font>
    <font>
      <sz val="12"/>
      <name val="Tms Rmn"/>
    </font>
    <font>
      <sz val="10"/>
      <color indexed="13"/>
      <name val="DUTCH"/>
    </font>
    <font>
      <sz val="10"/>
      <color indexed="16"/>
      <name val="MS Serif"/>
      <family val="1"/>
    </font>
    <font>
      <i/>
      <sz val="11"/>
      <color indexed="23"/>
      <name val="Calibri"/>
      <family val="2"/>
    </font>
    <font>
      <i/>
      <sz val="10"/>
      <name val="Century Schoolbook"/>
      <family val="1"/>
    </font>
    <font>
      <b/>
      <sz val="12"/>
      <name val="DUTCH"/>
    </font>
    <font>
      <b/>
      <sz val="10"/>
      <name val="Geneva"/>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8"/>
      <color indexed="12"/>
      <name val="Arial"/>
      <family val="2"/>
    </font>
    <font>
      <u/>
      <sz val="8"/>
      <color indexed="36"/>
      <name val="Arial"/>
      <family val="2"/>
    </font>
    <font>
      <sz val="8"/>
      <name val="Helv"/>
    </font>
    <font>
      <u/>
      <sz val="5"/>
      <color indexed="12"/>
      <name val="Arial"/>
      <family val="2"/>
    </font>
    <font>
      <u/>
      <sz val="11"/>
      <color theme="10"/>
      <name val="Calibri"/>
      <family val="2"/>
    </font>
    <font>
      <sz val="11"/>
      <color indexed="62"/>
      <name val="Calibri"/>
      <family val="2"/>
    </font>
    <font>
      <sz val="18"/>
      <name val="Times New Roman"/>
      <family val="1"/>
    </font>
    <font>
      <b/>
      <sz val="13"/>
      <name val="Times New Roman"/>
      <family val="1"/>
    </font>
    <font>
      <b/>
      <i/>
      <sz val="12"/>
      <name val="Times New Roman"/>
      <family val="1"/>
    </font>
    <font>
      <b/>
      <sz val="14"/>
      <name val="Helv"/>
      <family val="2"/>
    </font>
    <font>
      <b/>
      <sz val="14"/>
      <name val="Courier"/>
      <family val="3"/>
    </font>
    <font>
      <sz val="10"/>
      <name val="Helv"/>
      <charset val="204"/>
    </font>
    <font>
      <sz val="10"/>
      <name val="Helv"/>
    </font>
    <font>
      <sz val="11"/>
      <color indexed="52"/>
      <name val="Calibri"/>
      <family val="2"/>
    </font>
    <font>
      <sz val="12"/>
      <color indexed="9"/>
      <name val="Helv"/>
    </font>
    <font>
      <b/>
      <sz val="12"/>
      <name val="Book Antiqua"/>
      <family val="1"/>
    </font>
    <font>
      <sz val="11"/>
      <color indexed="60"/>
      <name val="Calibri"/>
      <family val="2"/>
    </font>
    <font>
      <sz val="7"/>
      <name val="Small Fonts"/>
      <family val="2"/>
    </font>
    <font>
      <b/>
      <i/>
      <sz val="16"/>
      <name val="Helv"/>
      <family val="2"/>
    </font>
    <font>
      <sz val="9"/>
      <color theme="1"/>
      <name val="Tahoma"/>
      <family val="2"/>
    </font>
    <font>
      <b/>
      <sz val="11"/>
      <name val="Arial"/>
      <family val="2"/>
    </font>
    <font>
      <b/>
      <sz val="11"/>
      <color indexed="63"/>
      <name val="Calibri"/>
      <family val="2"/>
    </font>
    <font>
      <b/>
      <sz val="11"/>
      <color indexed="16"/>
      <name val="Times New Roman"/>
      <family val="1"/>
    </font>
    <font>
      <sz val="12"/>
      <color indexed="8"/>
      <name val="Times New Roman"/>
      <family val="1"/>
    </font>
    <font>
      <sz val="8"/>
      <name val="arial mon"/>
      <family val="2"/>
    </font>
    <font>
      <sz val="8"/>
      <color indexed="8"/>
      <name val="Times New Roman"/>
      <family val="2"/>
    </font>
    <font>
      <sz val="7"/>
      <color indexed="10"/>
      <name val="Helv"/>
      <family val="2"/>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b/>
      <sz val="14"/>
      <color indexed="9"/>
      <name val="Times New Roman"/>
      <family val="1"/>
    </font>
    <font>
      <u val="singleAccounting"/>
      <sz val="10"/>
      <name val="Times New Roman"/>
      <family val="1"/>
    </font>
    <font>
      <b/>
      <sz val="12"/>
      <name val="MS Sans Serif"/>
      <family val="2"/>
    </font>
    <font>
      <sz val="12"/>
      <name val="MS Sans Serif"/>
      <family val="2"/>
    </font>
    <font>
      <b/>
      <sz val="8"/>
      <color indexed="8"/>
      <name val="Helv"/>
    </font>
    <font>
      <sz val="24"/>
      <color indexed="13"/>
      <name val="Helv"/>
      <family val="2"/>
    </font>
    <font>
      <sz val="12"/>
      <color indexed="13"/>
      <name val="Courier"/>
      <family val="3"/>
    </font>
    <font>
      <sz val="12"/>
      <color indexed="13"/>
      <name val="Helv"/>
    </font>
    <font>
      <b/>
      <sz val="18"/>
      <color indexed="56"/>
      <name val="Cambria"/>
      <family val="2"/>
    </font>
    <font>
      <b/>
      <sz val="11"/>
      <color indexed="8"/>
      <name val="Calibri"/>
      <family val="2"/>
    </font>
    <font>
      <b/>
      <sz val="12"/>
      <name val="Helv"/>
    </font>
    <font>
      <sz val="11"/>
      <color indexed="12"/>
      <name val="Times New Roman"/>
      <family val="1"/>
    </font>
    <font>
      <sz val="11"/>
      <color indexed="13"/>
      <name val="SWISS"/>
    </font>
    <font>
      <sz val="11"/>
      <color indexed="10"/>
      <name val="Calibri"/>
      <family val="2"/>
    </font>
    <font>
      <sz val="11"/>
      <name val="ｵｸｿ "/>
      <family val="3"/>
      <charset val="128"/>
    </font>
    <font>
      <sz val="12"/>
      <name val="ｹﾙﾅﾁﾃｼ"/>
      <family val="1"/>
      <charset val="128"/>
    </font>
    <font>
      <sz val="10"/>
      <name val="ｱｼｸｲﾃｼ"/>
      <family val="1"/>
      <charset val="128"/>
    </font>
    <font>
      <sz val="12"/>
      <name val="新細明體"/>
      <family val="1"/>
      <charset val="136"/>
    </font>
    <font>
      <sz val="10"/>
      <name val="宋体"/>
      <charset val="134"/>
    </font>
    <font>
      <u/>
      <sz val="9"/>
      <color indexed="36"/>
      <name val="Times New Roman"/>
      <family val="1"/>
    </font>
    <font>
      <sz val="12"/>
      <name val="바탕체"/>
      <family val="3"/>
    </font>
    <font>
      <sz val="11"/>
      <color indexed="17"/>
      <name val="宋体"/>
      <charset val="134"/>
    </font>
    <font>
      <sz val="11"/>
      <color indexed="20"/>
      <name val="宋体"/>
      <charset val="134"/>
    </font>
    <font>
      <sz val="12"/>
      <name val="楷体"/>
      <family val="3"/>
      <charset val="134"/>
    </font>
    <font>
      <sz val="12"/>
      <name val="Courier"/>
      <family val="3"/>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name val="明朝"/>
      <family val="1"/>
      <charset val="128"/>
    </font>
    <font>
      <b/>
      <sz val="11"/>
      <color indexed="9"/>
      <name val="宋体"/>
      <charset val="134"/>
    </font>
    <font>
      <sz val="11"/>
      <name val="ＭＳ Ｐゴシック"/>
      <charset val="128"/>
    </font>
    <font>
      <b/>
      <sz val="11"/>
      <color indexed="8"/>
      <name val="宋体"/>
      <charset val="134"/>
    </font>
    <font>
      <i/>
      <sz val="11"/>
      <color indexed="23"/>
      <name val="宋体"/>
      <charset val="134"/>
    </font>
    <font>
      <sz val="11"/>
      <color indexed="10"/>
      <name val="宋体"/>
      <charset val="134"/>
    </font>
    <font>
      <b/>
      <sz val="11"/>
      <color indexed="52"/>
      <name val="宋体"/>
      <charset val="134"/>
    </font>
    <font>
      <u/>
      <sz val="9"/>
      <color indexed="12"/>
      <name val="Times New Roman"/>
      <family val="1"/>
    </font>
    <font>
      <u/>
      <sz val="12"/>
      <color indexed="12"/>
      <name val="宋体"/>
      <charset val="134"/>
    </font>
    <font>
      <sz val="11"/>
      <color indexed="62"/>
      <name val="宋体"/>
      <charset val="134"/>
    </font>
    <font>
      <b/>
      <sz val="11"/>
      <color indexed="63"/>
      <name val="宋体"/>
      <charset val="134"/>
    </font>
    <font>
      <sz val="11"/>
      <color indexed="60"/>
      <name val="宋体"/>
      <charset val="134"/>
    </font>
    <font>
      <sz val="11"/>
      <name val="蹈框"/>
      <charset val="134"/>
    </font>
    <font>
      <sz val="11"/>
      <color indexed="52"/>
      <name val="宋体"/>
      <charset val="134"/>
    </font>
    <font>
      <sz val="12"/>
      <name val=" "/>
      <family val="1"/>
      <charset val="128"/>
    </font>
  </fonts>
  <fills count="5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indexed="22"/>
        <bgColor indexed="64"/>
      </patternFill>
    </fill>
    <fill>
      <patternFill patternType="solid">
        <fgColor indexed="13"/>
        <bgColor indexed="13"/>
      </patternFill>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2"/>
        <bgColor indexed="64"/>
      </patternFill>
    </fill>
    <fill>
      <patternFill patternType="solid">
        <fgColor indexed="12"/>
        <bgColor indexed="12"/>
      </patternFill>
    </fill>
    <fill>
      <patternFill patternType="solid">
        <fgColor indexed="13"/>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31"/>
        <bgColor indexed="64"/>
      </patternFill>
    </fill>
    <fill>
      <patternFill patternType="solid">
        <fgColor indexed="13"/>
      </patternFill>
    </fill>
    <fill>
      <patternFill patternType="solid">
        <fgColor indexed="12"/>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s>
  <borders count="37">
    <border>
      <left/>
      <right/>
      <top/>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top style="hair">
        <color indexed="8"/>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top/>
      <bottom/>
      <diagonal/>
    </border>
    <border>
      <left/>
      <right/>
      <top style="double">
        <color indexed="64"/>
      </top>
      <bottom style="double">
        <color indexed="64"/>
      </bottom>
      <diagonal/>
    </border>
    <border>
      <left style="thin">
        <color indexed="8"/>
      </left>
      <right style="thin">
        <color indexed="8"/>
      </right>
      <top style="double">
        <color indexed="8"/>
      </top>
      <bottom style="thin">
        <color indexed="8"/>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64"/>
      </left>
      <right style="thin">
        <color indexed="64"/>
      </right>
      <top style="double">
        <color indexed="64"/>
      </top>
      <bottom style="thin">
        <color indexed="64"/>
      </bottom>
      <diagonal/>
    </border>
  </borders>
  <cellStyleXfs count="3509">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9"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5" fillId="0" borderId="0" applyFont="0" applyFill="0" applyBorder="0" applyAlignment="0" applyProtection="0"/>
    <xf numFmtId="165" fontId="25" fillId="0" borderId="0" applyFont="0" applyFill="0" applyBorder="0" applyAlignment="0" applyProtection="0"/>
    <xf numFmtId="166" fontId="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24" fillId="0" borderId="0"/>
    <xf numFmtId="0" fontId="9"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3" fillId="0" borderId="0"/>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25" fillId="0" borderId="0"/>
    <xf numFmtId="0" fontId="25" fillId="0" borderId="0"/>
    <xf numFmtId="0" fontId="27" fillId="0" borderId="0"/>
    <xf numFmtId="0" fontId="25" fillId="0" borderId="0"/>
    <xf numFmtId="0" fontId="9" fillId="0" borderId="0"/>
    <xf numFmtId="0" fontId="28" fillId="0" borderId="0"/>
    <xf numFmtId="0" fontId="1" fillId="0" borderId="0"/>
    <xf numFmtId="0" fontId="29" fillId="0" borderId="0"/>
    <xf numFmtId="0" fontId="1" fillId="0" borderId="0"/>
    <xf numFmtId="0" fontId="25" fillId="0" borderId="0"/>
    <xf numFmtId="0" fontId="9" fillId="0" borderId="0"/>
    <xf numFmtId="0" fontId="33" fillId="5" borderId="15"/>
    <xf numFmtId="0" fontId="33" fillId="6" borderId="16"/>
    <xf numFmtId="0" fontId="34" fillId="0" borderId="15"/>
    <xf numFmtId="0" fontId="9" fillId="0" borderId="0"/>
    <xf numFmtId="0" fontId="9" fillId="0" borderId="0"/>
    <xf numFmtId="0" fontId="9" fillId="0" borderId="0"/>
    <xf numFmtId="0" fontId="34" fillId="0" borderId="15"/>
    <xf numFmtId="0" fontId="35" fillId="0" borderId="0"/>
    <xf numFmtId="169" fontId="9" fillId="0" borderId="0" applyFont="0" applyFill="0" applyBorder="0" applyAlignment="0" applyProtection="0"/>
    <xf numFmtId="0" fontId="36" fillId="0" borderId="0" applyFont="0" applyFill="0" applyBorder="0" applyAlignment="0" applyProtection="0"/>
    <xf numFmtId="0" fontId="9" fillId="0" borderId="0"/>
    <xf numFmtId="170" fontId="9" fillId="0" borderId="0" applyFon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41" fontId="35" fillId="0" borderId="0" applyFont="0" applyFill="0" applyBorder="0" applyAlignment="0" applyProtection="0"/>
    <xf numFmtId="0" fontId="39" fillId="0" borderId="0"/>
    <xf numFmtId="49" fontId="11" fillId="0" borderId="0" applyProtection="0">
      <alignment horizontal="left"/>
    </xf>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49" fontId="11" fillId="0" borderId="0"/>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49" fontId="11" fillId="0" borderId="0"/>
    <xf numFmtId="49" fontId="11" fillId="0" borderId="0"/>
    <xf numFmtId="49" fontId="11" fillId="0" borderId="0"/>
    <xf numFmtId="49" fontId="11" fillId="0" borderId="0" applyProtection="0">
      <alignment horizontal="left"/>
    </xf>
    <xf numFmtId="49" fontId="11" fillId="0" borderId="0"/>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49" fontId="11" fillId="0" borderId="0"/>
    <xf numFmtId="49" fontId="11" fillId="0" borderId="0" applyProtection="0">
      <alignment horizontal="left"/>
    </xf>
    <xf numFmtId="49" fontId="11" fillId="0" borderId="0"/>
    <xf numFmtId="49" fontId="11" fillId="0" borderId="0"/>
    <xf numFmtId="49" fontId="11" fillId="0" borderId="0"/>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49" fontId="11" fillId="0" borderId="0" applyProtection="0">
      <alignment horizontal="left"/>
    </xf>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applyProtection="0">
      <alignment horizontal="left"/>
    </xf>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49" fontId="11" fillId="0" borderId="0" applyProtection="0">
      <alignment horizontal="left"/>
    </xf>
    <xf numFmtId="49" fontId="11" fillId="0" borderId="0"/>
    <xf numFmtId="49" fontId="11" fillId="0" borderId="0"/>
    <xf numFmtId="49" fontId="11" fillId="0" borderId="0"/>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49" fontId="11" fillId="0" borderId="0" applyProtection="0">
      <alignment horizontal="left"/>
    </xf>
    <xf numFmtId="0" fontId="9" fillId="0" borderId="0">
      <protection locked="0"/>
    </xf>
    <xf numFmtId="0" fontId="40" fillId="0" borderId="0">
      <protection locked="0"/>
    </xf>
    <xf numFmtId="0" fontId="40" fillId="0" borderId="0">
      <protection locked="0"/>
    </xf>
    <xf numFmtId="0" fontId="9" fillId="0" borderId="0"/>
    <xf numFmtId="0" fontId="9" fillId="0" borderId="0">
      <protection locked="0"/>
    </xf>
    <xf numFmtId="0" fontId="9" fillId="0" borderId="0">
      <protection locked="0"/>
    </xf>
    <xf numFmtId="0" fontId="9" fillId="0" borderId="0">
      <protection locked="0"/>
    </xf>
    <xf numFmtId="0" fontId="9" fillId="0" borderId="0"/>
    <xf numFmtId="0" fontId="9" fillId="0" borderId="0"/>
    <xf numFmtId="0" fontId="9" fillId="0" borderId="0">
      <protection locked="0"/>
    </xf>
    <xf numFmtId="0" fontId="9" fillId="0" borderId="0">
      <protection locked="0"/>
    </xf>
    <xf numFmtId="0" fontId="40" fillId="0" borderId="0"/>
    <xf numFmtId="0" fontId="9" fillId="0" borderId="0" applyBorder="0"/>
    <xf numFmtId="0" fontId="40" fillId="0" borderId="0">
      <protection locked="0"/>
    </xf>
    <xf numFmtId="0" fontId="9" fillId="0" borderId="0">
      <protection locked="0"/>
    </xf>
    <xf numFmtId="0" fontId="9" fillId="0" borderId="0">
      <protection locked="0"/>
    </xf>
    <xf numFmtId="0" fontId="9" fillId="0" borderId="0">
      <protection locked="0"/>
    </xf>
    <xf numFmtId="0" fontId="41" fillId="0" borderId="0">
      <alignment vertical="top"/>
      <protection locked="0"/>
    </xf>
    <xf numFmtId="0" fontId="9" fillId="0" borderId="0">
      <protection locked="0"/>
    </xf>
    <xf numFmtId="0" fontId="9" fillId="0" borderId="0">
      <protection locked="0"/>
    </xf>
    <xf numFmtId="0" fontId="9" fillId="0" borderId="0">
      <protection locked="0"/>
    </xf>
    <xf numFmtId="0" fontId="41" fillId="0" borderId="0">
      <alignment vertical="top"/>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xf numFmtId="0" fontId="9" fillId="0" borderId="0">
      <protection locked="0"/>
    </xf>
    <xf numFmtId="0" fontId="9" fillId="0" borderId="0">
      <protection locked="0"/>
    </xf>
    <xf numFmtId="0" fontId="9" fillId="0" borderId="0"/>
    <xf numFmtId="0" fontId="9" fillId="0" borderId="0">
      <protection locked="0"/>
    </xf>
    <xf numFmtId="0" fontId="9" fillId="0" borderId="0">
      <protection locked="0"/>
    </xf>
    <xf numFmtId="0" fontId="9" fillId="0" borderId="0"/>
    <xf numFmtId="0" fontId="9" fillId="0" borderId="0">
      <protection locked="0"/>
    </xf>
    <xf numFmtId="0" fontId="9" fillId="0" borderId="0">
      <protection locked="0"/>
    </xf>
    <xf numFmtId="0" fontId="9" fillId="0" borderId="0">
      <protection locked="0"/>
    </xf>
    <xf numFmtId="0" fontId="40" fillId="0" borderId="0">
      <protection locked="0"/>
    </xf>
    <xf numFmtId="0" fontId="42"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xf numFmtId="0" fontId="40" fillId="0" borderId="0">
      <protection locked="0"/>
    </xf>
    <xf numFmtId="0" fontId="40" fillId="0" borderId="0">
      <protection locked="0"/>
    </xf>
    <xf numFmtId="0" fontId="41" fillId="0" borderId="0">
      <alignment vertical="top"/>
    </xf>
    <xf numFmtId="0" fontId="9" fillId="0" borderId="0"/>
    <xf numFmtId="0" fontId="9" fillId="0" borderId="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41" fillId="0" borderId="0">
      <alignment vertical="top"/>
    </xf>
    <xf numFmtId="0" fontId="9" fillId="0" borderId="0"/>
    <xf numFmtId="0" fontId="43" fillId="0" borderId="0"/>
    <xf numFmtId="0" fontId="9" fillId="0" borderId="0">
      <protection locked="0"/>
    </xf>
    <xf numFmtId="0" fontId="41" fillId="0" borderId="0">
      <alignment vertical="top"/>
    </xf>
    <xf numFmtId="0" fontId="41" fillId="0" borderId="0">
      <alignment vertical="top"/>
    </xf>
    <xf numFmtId="0" fontId="41" fillId="0" borderId="0">
      <alignment vertical="top"/>
    </xf>
    <xf numFmtId="0" fontId="9" fillId="0" borderId="0">
      <protection locked="0"/>
    </xf>
    <xf numFmtId="0" fontId="41" fillId="0" borderId="0">
      <alignment vertical="top"/>
    </xf>
    <xf numFmtId="0" fontId="9" fillId="0" borderId="0">
      <protection locked="0"/>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9" fillId="0" borderId="0">
      <protection locked="0"/>
    </xf>
    <xf numFmtId="0" fontId="41" fillId="0" borderId="0">
      <alignment vertical="top"/>
    </xf>
    <xf numFmtId="0" fontId="41" fillId="0" borderId="0">
      <alignment vertical="top"/>
    </xf>
    <xf numFmtId="0" fontId="9" fillId="0" borderId="0">
      <protection locked="0"/>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9" fillId="0" borderId="0">
      <protection locked="0"/>
    </xf>
    <xf numFmtId="0" fontId="44" fillId="0" borderId="0"/>
    <xf numFmtId="0" fontId="9" fillId="0" borderId="0">
      <protection locked="0"/>
    </xf>
    <xf numFmtId="0" fontId="9" fillId="0" borderId="0">
      <protection locked="0"/>
    </xf>
    <xf numFmtId="0" fontId="9" fillId="0" borderId="0">
      <protection locked="0"/>
    </xf>
    <xf numFmtId="0" fontId="41" fillId="0" borderId="0">
      <alignment vertical="top"/>
    </xf>
    <xf numFmtId="0" fontId="44" fillId="0" borderId="0">
      <protection locked="0"/>
    </xf>
    <xf numFmtId="0" fontId="41" fillId="0" borderId="0">
      <alignment vertical="top"/>
    </xf>
    <xf numFmtId="0" fontId="41" fillId="0" borderId="0">
      <alignment vertical="top"/>
    </xf>
    <xf numFmtId="0" fontId="9" fillId="0" borderId="0">
      <protection locked="0"/>
    </xf>
    <xf numFmtId="0" fontId="41" fillId="0" borderId="0">
      <alignment vertical="top"/>
    </xf>
    <xf numFmtId="0" fontId="41" fillId="0" borderId="0">
      <alignment vertical="top"/>
    </xf>
    <xf numFmtId="0" fontId="41" fillId="0" borderId="0">
      <alignment vertical="top"/>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42" fillId="0" borderId="0"/>
    <xf numFmtId="0" fontId="9" fillId="0" borderId="0"/>
    <xf numFmtId="0" fontId="40" fillId="0" borderId="0">
      <protection locked="0"/>
    </xf>
    <xf numFmtId="0" fontId="40"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xf numFmtId="0" fontId="9" fillId="0" borderId="0"/>
    <xf numFmtId="0" fontId="9" fillId="0" borderId="0"/>
    <xf numFmtId="0" fontId="44" fillId="0" borderId="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xf numFmtId="0" fontId="40" fillId="0" borderId="0"/>
    <xf numFmtId="0" fontId="40" fillId="0" borderId="0"/>
    <xf numFmtId="0" fontId="40" fillId="0" borderId="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40" fillId="0" borderId="0">
      <protection locked="0"/>
    </xf>
    <xf numFmtId="0" fontId="40" fillId="0" borderId="0">
      <protection locked="0"/>
    </xf>
    <xf numFmtId="0" fontId="9" fillId="0" borderId="0">
      <protection locked="0"/>
    </xf>
    <xf numFmtId="0" fontId="9" fillId="0" borderId="0">
      <protection locked="0"/>
    </xf>
    <xf numFmtId="0" fontId="9" fillId="0" borderId="0">
      <protection locked="0"/>
    </xf>
    <xf numFmtId="0" fontId="44" fillId="0" borderId="0"/>
    <xf numFmtId="0" fontId="9" fillId="0" borderId="0">
      <protection locked="0"/>
    </xf>
    <xf numFmtId="0" fontId="9" fillId="0" borderId="0">
      <protection locked="0"/>
    </xf>
    <xf numFmtId="0" fontId="9" fillId="0" borderId="0">
      <protection locked="0"/>
    </xf>
    <xf numFmtId="0" fontId="9" fillId="0" borderId="0"/>
    <xf numFmtId="0" fontId="45" fillId="0" borderId="17" applyNumberFormat="0" applyFill="0" applyAlignment="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40" fillId="0" borderId="0"/>
    <xf numFmtId="0" fontId="9" fillId="0" borderId="0">
      <protection locked="0"/>
    </xf>
    <xf numFmtId="0" fontId="40" fillId="0" borderId="0">
      <protection locked="0"/>
    </xf>
    <xf numFmtId="0" fontId="9" fillId="0" borderId="0">
      <protection locked="0"/>
    </xf>
    <xf numFmtId="0" fontId="9" fillId="0" borderId="0">
      <protection locked="0"/>
    </xf>
    <xf numFmtId="0" fontId="9" fillId="0" borderId="0"/>
    <xf numFmtId="0" fontId="9" fillId="0" borderId="0"/>
    <xf numFmtId="0" fontId="9" fillId="0" borderId="0"/>
    <xf numFmtId="0" fontId="9" fillId="0" borderId="0"/>
    <xf numFmtId="0" fontId="9" fillId="0" borderId="0">
      <protection locked="0"/>
    </xf>
    <xf numFmtId="0" fontId="9" fillId="0" borderId="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44" fillId="0" borderId="0"/>
    <xf numFmtId="0" fontId="41" fillId="0" borderId="0">
      <alignment vertical="top"/>
    </xf>
    <xf numFmtId="0" fontId="41" fillId="0" borderId="0">
      <alignment vertical="top"/>
    </xf>
    <xf numFmtId="0" fontId="9" fillId="0" borderId="0"/>
    <xf numFmtId="0" fontId="9" fillId="0" borderId="0"/>
    <xf numFmtId="0" fontId="9" fillId="0" borderId="0">
      <protection locked="0"/>
    </xf>
    <xf numFmtId="0" fontId="9" fillId="0" borderId="0">
      <protection locked="0"/>
    </xf>
    <xf numFmtId="0" fontId="40" fillId="0" borderId="0">
      <protection locked="0"/>
    </xf>
    <xf numFmtId="0" fontId="9" fillId="0" borderId="0"/>
    <xf numFmtId="171" fontId="11" fillId="0" borderId="0" applyFill="0" applyBorder="0" applyProtection="0">
      <alignment horizontal="right"/>
    </xf>
    <xf numFmtId="172" fontId="11" fillId="0" borderId="0" applyFill="0" applyBorder="0" applyProtection="0">
      <alignment horizontal="right"/>
    </xf>
    <xf numFmtId="173" fontId="46" fillId="0" borderId="0" applyFill="0" applyBorder="0" applyProtection="0">
      <alignment horizontal="center"/>
    </xf>
    <xf numFmtId="174" fontId="46" fillId="0" borderId="0" applyFill="0" applyBorder="0" applyProtection="0">
      <alignment horizontal="center"/>
    </xf>
    <xf numFmtId="175" fontId="47" fillId="0" borderId="0" applyFill="0" applyBorder="0" applyProtection="0">
      <alignment horizontal="right"/>
    </xf>
    <xf numFmtId="176" fontId="11" fillId="0" borderId="0" applyFill="0" applyBorder="0" applyProtection="0">
      <alignment horizontal="right"/>
    </xf>
    <xf numFmtId="177" fontId="11" fillId="0" borderId="0" applyFill="0" applyBorder="0" applyProtection="0">
      <alignment horizontal="right"/>
    </xf>
    <xf numFmtId="178" fontId="11" fillId="0" borderId="0" applyFill="0" applyBorder="0" applyProtection="0">
      <alignment horizontal="right"/>
    </xf>
    <xf numFmtId="179" fontId="11" fillId="0" borderId="0" applyFill="0" applyBorder="0" applyProtection="0">
      <alignment horizontal="right"/>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xf numFmtId="180" fontId="51" fillId="0" borderId="0" applyFont="0" applyFill="0" applyBorder="0" applyAlignment="0" applyProtection="0"/>
    <xf numFmtId="0" fontId="11" fillId="0" borderId="0">
      <protection locked="0"/>
    </xf>
    <xf numFmtId="181" fontId="11" fillId="0" borderId="0">
      <protection locked="0"/>
    </xf>
    <xf numFmtId="0" fontId="52" fillId="0" borderId="0">
      <protection locked="0"/>
    </xf>
    <xf numFmtId="181" fontId="11" fillId="0" borderId="0">
      <protection locked="0"/>
    </xf>
    <xf numFmtId="182" fontId="51" fillId="0" borderId="0" applyFont="0" applyFill="0" applyBorder="0" applyAlignment="0" applyProtection="0"/>
    <xf numFmtId="10" fontId="51"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53" fillId="7" borderId="0" applyNumberFormat="0" applyBorder="0" applyAlignment="0" applyProtection="0">
      <alignment vertical="center"/>
    </xf>
    <xf numFmtId="0" fontId="53" fillId="8" borderId="0" applyNumberFormat="0" applyBorder="0" applyAlignment="0" applyProtection="0">
      <alignment vertical="center"/>
    </xf>
    <xf numFmtId="0" fontId="53" fillId="9" borderId="0" applyNumberFormat="0" applyBorder="0" applyAlignment="0" applyProtection="0">
      <alignment vertical="center"/>
    </xf>
    <xf numFmtId="0" fontId="53" fillId="10" borderId="0" applyNumberFormat="0" applyBorder="0" applyAlignment="0" applyProtection="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9" fillId="0" borderId="0"/>
    <xf numFmtId="0" fontId="9" fillId="0" borderId="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3" fillId="15" borderId="0" applyNumberFormat="0" applyBorder="0" applyAlignment="0" applyProtection="0">
      <alignment vertical="center"/>
    </xf>
    <xf numFmtId="0" fontId="53" fillId="10" borderId="0" applyNumberFormat="0" applyBorder="0" applyAlignment="0" applyProtection="0">
      <alignment vertical="center"/>
    </xf>
    <xf numFmtId="0" fontId="53" fillId="13" borderId="0" applyNumberFormat="0" applyBorder="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xf numFmtId="0" fontId="54" fillId="17"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5" fillId="17"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55" fillId="18" borderId="0" applyNumberFormat="0" applyBorder="0" applyAlignment="0" applyProtection="0">
      <alignment vertical="center"/>
    </xf>
    <xf numFmtId="0" fontId="55" fillId="19" borderId="0" applyNumberFormat="0" applyBorder="0" applyAlignment="0" applyProtection="0">
      <alignment vertical="center"/>
    </xf>
    <xf numFmtId="0" fontId="55" fillId="20" borderId="0" applyNumberFormat="0" applyBorder="0" applyAlignment="0" applyProtection="0">
      <alignment vertical="center"/>
    </xf>
    <xf numFmtId="0" fontId="56" fillId="6" borderId="15"/>
    <xf numFmtId="0" fontId="54" fillId="21"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7" fillId="0" borderId="0" applyNumberFormat="0" applyAlignment="0"/>
    <xf numFmtId="0" fontId="58" fillId="0" borderId="0" applyNumberFormat="0" applyFill="0" applyBorder="0" applyAlignment="0" applyProtection="0">
      <alignment vertical="top"/>
      <protection locked="0"/>
    </xf>
    <xf numFmtId="0" fontId="59" fillId="0" borderId="0" applyAlignment="0"/>
    <xf numFmtId="0" fontId="60" fillId="0" borderId="0">
      <alignment horizontal="center" wrapText="1"/>
      <protection locked="0"/>
    </xf>
    <xf numFmtId="0" fontId="9" fillId="0" borderId="0"/>
    <xf numFmtId="0" fontId="9" fillId="0" borderId="0"/>
    <xf numFmtId="43" fontId="61" fillId="0" borderId="0" applyFont="0" applyFill="0" applyBorder="0" applyAlignment="0" applyProtection="0"/>
    <xf numFmtId="0" fontId="62" fillId="8" borderId="0" applyNumberFormat="0" applyBorder="0" applyAlignment="0" applyProtection="0"/>
    <xf numFmtId="0" fontId="62" fillId="8" borderId="0" applyNumberFormat="0" applyBorder="0" applyAlignment="0" applyProtection="0"/>
    <xf numFmtId="3" fontId="63" fillId="0" borderId="0"/>
    <xf numFmtId="183" fontId="64" fillId="0" borderId="11" applyAlignment="0" applyProtection="0"/>
    <xf numFmtId="184" fontId="41" fillId="0" borderId="0" applyFill="0" applyBorder="0" applyAlignment="0"/>
    <xf numFmtId="185" fontId="9" fillId="0" borderId="0" applyFill="0" applyBorder="0" applyAlignment="0"/>
    <xf numFmtId="185" fontId="9" fillId="0" borderId="0" applyFill="0" applyBorder="0" applyAlignment="0"/>
    <xf numFmtId="168" fontId="9" fillId="0" borderId="0" applyFill="0" applyBorder="0" applyAlignment="0"/>
    <xf numFmtId="186" fontId="9" fillId="0" borderId="0" applyFill="0" applyBorder="0" applyAlignment="0"/>
    <xf numFmtId="187" fontId="9" fillId="0" borderId="0" applyFill="0" applyBorder="0" applyAlignment="0"/>
    <xf numFmtId="188" fontId="9" fillId="0" borderId="0" applyFill="0" applyBorder="0" applyAlignment="0"/>
    <xf numFmtId="189" fontId="9" fillId="0" borderId="0" applyFill="0" applyBorder="0" applyAlignment="0"/>
    <xf numFmtId="185" fontId="9" fillId="0" borderId="0" applyFill="0" applyBorder="0" applyAlignment="0"/>
    <xf numFmtId="189" fontId="9" fillId="0" borderId="0" applyFill="0" applyBorder="0" applyAlignment="0"/>
    <xf numFmtId="190" fontId="9" fillId="0" borderId="0" applyFill="0" applyBorder="0" applyAlignment="0"/>
    <xf numFmtId="191" fontId="9" fillId="0" borderId="0" applyFill="0" applyBorder="0" applyAlignment="0"/>
    <xf numFmtId="190" fontId="9" fillId="0" borderId="0" applyFill="0" applyBorder="0" applyAlignment="0"/>
    <xf numFmtId="168" fontId="9" fillId="0" borderId="0" applyFill="0" applyBorder="0" applyAlignment="0"/>
    <xf numFmtId="0" fontId="65" fillId="25" borderId="18" applyNumberFormat="0" applyAlignment="0" applyProtection="0"/>
    <xf numFmtId="0" fontId="65" fillId="25" borderId="18" applyNumberFormat="0" applyAlignment="0" applyProtection="0"/>
    <xf numFmtId="3" fontId="66" fillId="0" borderId="4"/>
    <xf numFmtId="0" fontId="67" fillId="26" borderId="19" applyNumberFormat="0" applyAlignment="0" applyProtection="0"/>
    <xf numFmtId="0" fontId="67" fillId="26" borderId="19" applyNumberFormat="0" applyAlignment="0" applyProtection="0"/>
    <xf numFmtId="0" fontId="68" fillId="0" borderId="10" applyNumberFormat="0" applyFill="0" applyProtection="0">
      <alignment horizontal="center"/>
    </xf>
    <xf numFmtId="0" fontId="69" fillId="0" borderId="0" applyNumberFormat="0" applyFill="0" applyBorder="0" applyAlignment="0" applyProtection="0">
      <alignment vertical="top"/>
      <protection locked="0"/>
    </xf>
    <xf numFmtId="0" fontId="70" fillId="0" borderId="0" applyFill="0" applyBorder="0">
      <alignment horizontal="right"/>
    </xf>
    <xf numFmtId="0" fontId="44" fillId="0" borderId="0" applyFill="0" applyBorder="0">
      <alignment horizontal="right"/>
    </xf>
    <xf numFmtId="0" fontId="71" fillId="0" borderId="3">
      <alignment horizontal="center"/>
    </xf>
    <xf numFmtId="37" fontId="72" fillId="0" borderId="0"/>
    <xf numFmtId="37" fontId="72" fillId="0" borderId="0"/>
    <xf numFmtId="37" fontId="72" fillId="0" borderId="0"/>
    <xf numFmtId="37" fontId="72" fillId="0" borderId="0"/>
    <xf numFmtId="37" fontId="72" fillId="0" borderId="0"/>
    <xf numFmtId="37" fontId="72" fillId="0" borderId="0"/>
    <xf numFmtId="37" fontId="72" fillId="0" borderId="0"/>
    <xf numFmtId="37" fontId="72" fillId="0" borderId="0"/>
    <xf numFmtId="189" fontId="9" fillId="0" borderId="0" applyFont="0" applyFill="0" applyBorder="0" applyAlignment="0" applyProtection="0"/>
    <xf numFmtId="185" fontId="9" fillId="0" borderId="0" applyFont="0" applyFill="0" applyBorder="0" applyAlignment="0" applyProtection="0"/>
    <xf numFmtId="38" fontId="66" fillId="0" borderId="2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45"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75" fillId="0" borderId="0" applyFont="0" applyFill="0" applyBorder="0" applyAlignment="0" applyProtection="0"/>
    <xf numFmtId="43" fontId="76" fillId="0" borderId="0" applyFont="0" applyFill="0" applyBorder="0" applyAlignment="0" applyProtection="0"/>
    <xf numFmtId="43" fontId="45"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wrapText="1"/>
    </xf>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0" fontId="25"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25"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9"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77" fillId="0" borderId="0" applyFont="0" applyFill="0" applyBorder="0" applyAlignment="0" applyProtection="0"/>
    <xf numFmtId="43" fontId="2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9"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29" fillId="0" borderId="0" applyFont="0" applyFill="0" applyBorder="0" applyAlignment="0" applyProtection="0"/>
    <xf numFmtId="43" fontId="4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3" fillId="0" borderId="0" applyFont="0" applyFill="0" applyBorder="0" applyAlignment="0" applyProtection="0"/>
    <xf numFmtId="43" fontId="25"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9"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2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74"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3" fontId="11" fillId="0" borderId="0"/>
    <xf numFmtId="37" fontId="51" fillId="0" borderId="0" applyFont="0" applyFill="0" applyBorder="0" applyAlignment="0" applyProtection="0"/>
    <xf numFmtId="167" fontId="51" fillId="0" borderId="0" applyFont="0" applyFill="0" applyBorder="0" applyAlignment="0" applyProtection="0"/>
    <xf numFmtId="39" fontId="51" fillId="0" borderId="0" applyFont="0" applyFill="0" applyBorder="0" applyAlignment="0" applyProtection="0"/>
    <xf numFmtId="37" fontId="83" fillId="0" borderId="0" applyFont="0" applyFill="0" applyBorder="0" applyAlignment="0" applyProtection="0"/>
    <xf numFmtId="39" fontId="83" fillId="0" borderId="0" applyFont="0" applyFill="0" applyBorder="0" applyAlignment="0" applyProtection="0"/>
    <xf numFmtId="3" fontId="9" fillId="0" borderId="0" applyFill="0" applyBorder="0" applyAlignment="0" applyProtection="0"/>
    <xf numFmtId="194" fontId="11" fillId="0" borderId="0"/>
    <xf numFmtId="0" fontId="84" fillId="0" borderId="0" applyNumberFormat="0" applyAlignment="0">
      <alignment horizontal="left"/>
    </xf>
    <xf numFmtId="0" fontId="85" fillId="0" borderId="0" applyNumberFormat="0" applyAlignment="0"/>
    <xf numFmtId="193" fontId="77" fillId="27" borderId="0">
      <protection locked="0"/>
    </xf>
    <xf numFmtId="0" fontId="86" fillId="0" borderId="0"/>
    <xf numFmtId="168" fontId="9" fillId="0" borderId="0" applyFont="0" applyFill="0" applyBorder="0" applyAlignment="0" applyProtection="0"/>
    <xf numFmtId="44"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4" fontId="2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9" fillId="0" borderId="0" applyFont="0" applyFill="0" applyBorder="0" applyAlignment="0" applyProtection="0">
      <alignment wrapText="1"/>
    </xf>
    <xf numFmtId="185" fontId="9" fillId="0" borderId="0" applyFont="0" applyFill="0" applyBorder="0" applyAlignment="0" applyProtection="0"/>
    <xf numFmtId="185" fontId="9" fillId="0" borderId="0" applyFont="0" applyFill="0" applyBorder="0" applyAlignment="0" applyProtection="0"/>
    <xf numFmtId="44" fontId="1" fillId="0" borderId="0" applyFont="0" applyFill="0" applyBorder="0" applyAlignment="0" applyProtection="0"/>
    <xf numFmtId="195" fontId="83" fillId="0" borderId="0" applyFont="0" applyFill="0" applyBorder="0" applyAlignment="0" applyProtection="0"/>
    <xf numFmtId="196" fontId="83" fillId="0" borderId="0" applyFont="0" applyFill="0" applyBorder="0" applyAlignment="0" applyProtection="0"/>
    <xf numFmtId="5" fontId="51" fillId="0" borderId="0" applyFont="0" applyFill="0" applyBorder="0" applyAlignment="0" applyProtection="0"/>
    <xf numFmtId="7" fontId="51" fillId="0" borderId="0" applyFont="0" applyFill="0" applyBorder="0" applyAlignment="0" applyProtection="0"/>
    <xf numFmtId="197" fontId="83" fillId="0" borderId="0" applyFont="0" applyFill="0" applyBorder="0" applyAlignment="0" applyProtection="0"/>
    <xf numFmtId="197" fontId="9" fillId="0" borderId="0" applyFill="0" applyBorder="0" applyAlignment="0" applyProtection="0"/>
    <xf numFmtId="198" fontId="11" fillId="0" borderId="0"/>
    <xf numFmtId="199" fontId="9" fillId="4" borderId="0" applyFont="0" applyBorder="0"/>
    <xf numFmtId="0" fontId="87" fillId="0" borderId="0"/>
    <xf numFmtId="200" fontId="4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2" fontId="9" fillId="0" borderId="0"/>
    <xf numFmtId="192" fontId="9" fillId="0" borderId="0"/>
    <xf numFmtId="192" fontId="9" fillId="0" borderId="0"/>
    <xf numFmtId="192" fontId="9" fillId="0" borderId="0"/>
    <xf numFmtId="192" fontId="9" fillId="0" borderId="0"/>
    <xf numFmtId="192" fontId="9" fillId="0" borderId="0"/>
    <xf numFmtId="192" fontId="9" fillId="0" borderId="0"/>
    <xf numFmtId="192" fontId="9" fillId="0" borderId="0"/>
    <xf numFmtId="192" fontId="9" fillId="0" borderId="0"/>
    <xf numFmtId="192" fontId="9" fillId="0" borderId="0"/>
    <xf numFmtId="0" fontId="9" fillId="0" borderId="0"/>
    <xf numFmtId="0" fontId="88" fillId="0" borderId="0"/>
    <xf numFmtId="0" fontId="9" fillId="0" borderId="0"/>
    <xf numFmtId="0" fontId="9" fillId="0" borderId="0"/>
    <xf numFmtId="0" fontId="9" fillId="0" borderId="0"/>
    <xf numFmtId="192" fontId="9" fillId="0" borderId="0"/>
    <xf numFmtId="192" fontId="9"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201" fontId="9" fillId="0" borderId="0"/>
    <xf numFmtId="192" fontId="9" fillId="0" borderId="0"/>
    <xf numFmtId="192" fontId="9" fillId="0" borderId="0"/>
    <xf numFmtId="192" fontId="9" fillId="0" borderId="0"/>
    <xf numFmtId="192" fontId="9" fillId="0" borderId="0"/>
    <xf numFmtId="192"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0"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0" fontId="9" fillId="0" borderId="0"/>
    <xf numFmtId="20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2" fontId="9" fillId="0" borderId="0"/>
    <xf numFmtId="202" fontId="9" fillId="0" borderId="0"/>
    <xf numFmtId="202" fontId="9" fillId="0" borderId="0"/>
    <xf numFmtId="19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2" fontId="9" fillId="0" borderId="0"/>
    <xf numFmtId="202" fontId="9" fillId="0" borderId="0"/>
    <xf numFmtId="202" fontId="9" fillId="0" borderId="0"/>
    <xf numFmtId="202" fontId="9" fillId="0" borderId="0"/>
    <xf numFmtId="200" fontId="9" fillId="0" borderId="0"/>
    <xf numFmtId="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2"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0" fontId="9" fillId="0" borderId="0"/>
    <xf numFmtId="0" fontId="9" fillId="0" borderId="0"/>
    <xf numFmtId="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2" fontId="9" fillId="0" borderId="0"/>
    <xf numFmtId="200" fontId="9" fillId="0" borderId="0"/>
    <xf numFmtId="200" fontId="9" fillId="0" borderId="0"/>
    <xf numFmtId="202"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44" fillId="0" borderId="0"/>
    <xf numFmtId="200" fontId="9" fillId="0" borderId="0"/>
    <xf numFmtId="200" fontId="85" fillId="0" borderId="4" applyNumberFormat="0" applyFont="0" applyFill="0" applyAlignment="0">
      <alignment horizontal="left"/>
    </xf>
    <xf numFmtId="0" fontId="89" fillId="0" borderId="15"/>
    <xf numFmtId="193" fontId="90" fillId="0" borderId="0">
      <protection locked="0"/>
    </xf>
    <xf numFmtId="203" fontId="9" fillId="0" borderId="0" applyFill="0" applyBorder="0" applyAlignment="0" applyProtection="0"/>
    <xf numFmtId="14" fontId="41" fillId="0" borderId="0" applyFill="0" applyBorder="0" applyAlignment="0"/>
    <xf numFmtId="0" fontId="9" fillId="0" borderId="0">
      <protection locked="0"/>
    </xf>
    <xf numFmtId="0" fontId="85" fillId="0" borderId="0"/>
    <xf numFmtId="204" fontId="9" fillId="0" borderId="21">
      <alignment vertical="center"/>
    </xf>
    <xf numFmtId="205" fontId="9" fillId="0" borderId="21">
      <alignment vertical="center"/>
    </xf>
    <xf numFmtId="205" fontId="9" fillId="0" borderId="21">
      <alignment vertical="center"/>
    </xf>
    <xf numFmtId="41" fontId="91" fillId="0" borderId="0" applyFont="0" applyFill="0" applyBorder="0" applyAlignment="0" applyProtection="0"/>
    <xf numFmtId="43" fontId="9" fillId="0" borderId="0" applyFont="0" applyFill="0" applyBorder="0" applyAlignment="0" applyProtection="0"/>
    <xf numFmtId="206" fontId="11" fillId="0" borderId="0"/>
    <xf numFmtId="193" fontId="92" fillId="0" borderId="11"/>
    <xf numFmtId="0" fontId="85" fillId="0" borderId="15"/>
    <xf numFmtId="0" fontId="85" fillId="0" borderId="15"/>
    <xf numFmtId="0" fontId="9" fillId="0" borderId="0">
      <protection locked="0"/>
    </xf>
    <xf numFmtId="0" fontId="93" fillId="0" borderId="0" applyNumberFormat="0" applyFill="0" applyBorder="0" applyAlignment="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4" fillId="28" borderId="0"/>
    <xf numFmtId="189" fontId="9" fillId="0" borderId="0" applyFill="0" applyBorder="0" applyAlignment="0"/>
    <xf numFmtId="185" fontId="9" fillId="0" borderId="0" applyFill="0" applyBorder="0" applyAlignment="0"/>
    <xf numFmtId="189" fontId="9" fillId="0" borderId="0" applyFill="0" applyBorder="0" applyAlignment="0"/>
    <xf numFmtId="168" fontId="9" fillId="0" borderId="0" applyFill="0" applyBorder="0" applyAlignment="0"/>
    <xf numFmtId="189" fontId="9" fillId="0" borderId="0" applyFill="0" applyBorder="0" applyAlignment="0"/>
    <xf numFmtId="185" fontId="9" fillId="0" borderId="0" applyFill="0" applyBorder="0" applyAlignment="0"/>
    <xf numFmtId="189" fontId="9" fillId="0" borderId="0" applyFill="0" applyBorder="0" applyAlignment="0"/>
    <xf numFmtId="190" fontId="9" fillId="0" borderId="0" applyFill="0" applyBorder="0" applyAlignment="0"/>
    <xf numFmtId="191" fontId="9" fillId="0" borderId="0" applyFill="0" applyBorder="0" applyAlignment="0"/>
    <xf numFmtId="190" fontId="9" fillId="0" borderId="0" applyFill="0" applyBorder="0" applyAlignment="0"/>
    <xf numFmtId="168" fontId="9" fillId="0" borderId="0" applyFill="0" applyBorder="0" applyAlignment="0"/>
    <xf numFmtId="0" fontId="95" fillId="0" borderId="0" applyNumberFormat="0" applyAlignment="0">
      <alignment horizontal="left"/>
    </xf>
    <xf numFmtId="0" fontId="57" fillId="29" borderId="4"/>
    <xf numFmtId="201" fontId="44"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207" fontId="9" fillId="0" borderId="0" applyFont="0" applyFill="0" applyBorder="0" applyAlignment="0" applyProtection="0"/>
    <xf numFmtId="0" fontId="44" fillId="0" borderId="0" applyNumberFormat="0" applyFill="0" applyBorder="0" applyAlignment="0" applyProtection="0"/>
    <xf numFmtId="208" fontId="9" fillId="0" borderId="0" applyFont="0" applyFill="0" applyBorder="0" applyAlignment="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2" fontId="9" fillId="0" borderId="0" applyFill="0" applyBorder="0" applyAlignment="0" applyProtection="0"/>
    <xf numFmtId="209" fontId="9" fillId="0" borderId="0">
      <protection locked="0"/>
    </xf>
    <xf numFmtId="209" fontId="9" fillId="0" borderId="0">
      <protection locked="0"/>
    </xf>
    <xf numFmtId="0" fontId="69" fillId="0" borderId="0" applyNumberFormat="0" applyFill="0" applyBorder="0" applyAlignment="0" applyProtection="0">
      <alignment vertical="top"/>
      <protection locked="0"/>
    </xf>
    <xf numFmtId="0" fontId="97" fillId="0" borderId="0"/>
    <xf numFmtId="0" fontId="98" fillId="0" borderId="22"/>
    <xf numFmtId="0" fontId="98" fillId="0" borderId="15"/>
    <xf numFmtId="210" fontId="30" fillId="0" borderId="0">
      <alignment horizontal="right"/>
    </xf>
    <xf numFmtId="0" fontId="98" fillId="5" borderId="15"/>
    <xf numFmtId="0" fontId="98" fillId="5" borderId="15"/>
    <xf numFmtId="0" fontId="99" fillId="0" borderId="23" applyNumberFormat="0">
      <alignment horizontal="left" vertical="center" wrapText="1"/>
    </xf>
    <xf numFmtId="41" fontId="11" fillId="0" borderId="0">
      <protection locked="0"/>
    </xf>
    <xf numFmtId="0" fontId="100" fillId="9" borderId="0" applyNumberFormat="0" applyBorder="0" applyAlignment="0" applyProtection="0"/>
    <xf numFmtId="0" fontId="100" fillId="9" borderId="0" applyNumberFormat="0" applyBorder="0" applyAlignment="0" applyProtection="0"/>
    <xf numFmtId="38" fontId="57" fillId="4" borderId="0" applyNumberFormat="0" applyBorder="0" applyAlignment="0" applyProtection="0"/>
    <xf numFmtId="0" fontId="101" fillId="0" borderId="24" applyNumberFormat="0" applyAlignment="0" applyProtection="0">
      <alignment horizontal="left" vertical="center"/>
    </xf>
    <xf numFmtId="0" fontId="101" fillId="0" borderId="9">
      <alignment horizontal="left" vertical="center"/>
    </xf>
    <xf numFmtId="14" fontId="77" fillId="30" borderId="25">
      <alignment horizontal="center" vertical="center" wrapText="1"/>
    </xf>
    <xf numFmtId="0" fontId="102" fillId="0" borderId="26" applyNumberFormat="0" applyFill="0" applyAlignment="0" applyProtection="0"/>
    <xf numFmtId="0" fontId="102" fillId="0" borderId="26" applyNumberFormat="0" applyFill="0" applyAlignment="0" applyProtection="0"/>
    <xf numFmtId="0" fontId="103" fillId="0" borderId="27" applyNumberFormat="0" applyFill="0" applyAlignment="0" applyProtection="0"/>
    <xf numFmtId="0" fontId="103" fillId="0" borderId="27"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211" fontId="105" fillId="0" borderId="0">
      <protection locked="0"/>
    </xf>
    <xf numFmtId="212" fontId="9" fillId="0" borderId="0">
      <protection locked="0"/>
    </xf>
    <xf numFmtId="212" fontId="9" fillId="0" borderId="0">
      <protection locked="0"/>
    </xf>
    <xf numFmtId="211" fontId="105" fillId="0" borderId="0">
      <protection locked="0"/>
    </xf>
    <xf numFmtId="212" fontId="9" fillId="0" borderId="0">
      <protection locked="0"/>
    </xf>
    <xf numFmtId="212" fontId="9" fillId="0" borderId="0">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8" fillId="0" borderId="12"/>
    <xf numFmtId="0" fontId="109"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10" fontId="57" fillId="31" borderId="4" applyNumberFormat="0" applyBorder="0" applyAlignment="0" applyProtection="0"/>
    <xf numFmtId="0" fontId="111" fillId="12" borderId="18" applyNumberFormat="0" applyAlignment="0" applyProtection="0"/>
    <xf numFmtId="0" fontId="111" fillId="12" borderId="18" applyNumberFormat="0" applyAlignment="0" applyProtection="0"/>
    <xf numFmtId="167" fontId="87" fillId="32" borderId="0"/>
    <xf numFmtId="0" fontId="70" fillId="33" borderId="0" applyNumberFormat="0" applyFont="0" applyBorder="0" applyAlignment="0" applyProtection="0">
      <alignment horizontal="right"/>
    </xf>
    <xf numFmtId="38" fontId="112" fillId="0" borderId="0"/>
    <xf numFmtId="38" fontId="113" fillId="0" borderId="0"/>
    <xf numFmtId="38" fontId="114" fillId="0" borderId="0"/>
    <xf numFmtId="38" fontId="70" fillId="0" borderId="0"/>
    <xf numFmtId="0" fontId="30" fillId="0" borderId="0"/>
    <xf numFmtId="0" fontId="30" fillId="0" borderId="0"/>
    <xf numFmtId="200" fontId="115" fillId="34" borderId="4" applyNumberFormat="0" applyAlignment="0">
      <alignment horizontal="left"/>
    </xf>
    <xf numFmtId="0" fontId="116" fillId="34" borderId="15"/>
    <xf numFmtId="0" fontId="117"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52" fillId="0" borderId="6" applyNumberFormat="0" applyBorder="0" applyAlignment="0">
      <alignment wrapText="1"/>
    </xf>
    <xf numFmtId="0" fontId="44" fillId="0" borderId="0" applyFont="0" applyFill="0">
      <alignment horizontal="fill"/>
    </xf>
    <xf numFmtId="189" fontId="9" fillId="0" borderId="0" applyFill="0" applyBorder="0" applyAlignment="0"/>
    <xf numFmtId="185" fontId="9" fillId="0" borderId="0" applyFill="0" applyBorder="0" applyAlignment="0"/>
    <xf numFmtId="189" fontId="9" fillId="0" borderId="0" applyFill="0" applyBorder="0" applyAlignment="0"/>
    <xf numFmtId="168" fontId="9" fillId="0" borderId="0" applyFill="0" applyBorder="0" applyAlignment="0"/>
    <xf numFmtId="189" fontId="9" fillId="0" borderId="0" applyFill="0" applyBorder="0" applyAlignment="0"/>
    <xf numFmtId="185" fontId="9" fillId="0" borderId="0" applyFill="0" applyBorder="0" applyAlignment="0"/>
    <xf numFmtId="189" fontId="9" fillId="0" borderId="0" applyFill="0" applyBorder="0" applyAlignment="0"/>
    <xf numFmtId="190" fontId="9" fillId="0" borderId="0" applyFill="0" applyBorder="0" applyAlignment="0"/>
    <xf numFmtId="191" fontId="9" fillId="0" borderId="0" applyFill="0" applyBorder="0" applyAlignment="0"/>
    <xf numFmtId="190" fontId="9" fillId="0" borderId="0" applyFill="0" applyBorder="0" applyAlignment="0"/>
    <xf numFmtId="168" fontId="9" fillId="0" borderId="0" applyFill="0" applyBorder="0" applyAlignment="0"/>
    <xf numFmtId="0" fontId="119" fillId="0" borderId="29" applyNumberFormat="0" applyFill="0" applyAlignment="0" applyProtection="0"/>
    <xf numFmtId="0" fontId="119" fillId="0" borderId="29" applyNumberFormat="0" applyFill="0" applyAlignment="0" applyProtection="0"/>
    <xf numFmtId="167" fontId="120" fillId="35" borderId="0"/>
    <xf numFmtId="0" fontId="121" fillId="0" borderId="4">
      <alignment horizontal="center"/>
    </xf>
    <xf numFmtId="213" fontId="9" fillId="0" borderId="0" applyFont="0" applyFill="0" applyBorder="0" applyAlignment="0" applyProtection="0"/>
    <xf numFmtId="214" fontId="9" fillId="0" borderId="0" applyFont="0" applyFill="0" applyBorder="0" applyAlignment="0" applyProtection="0"/>
    <xf numFmtId="215" fontId="9" fillId="0" borderId="0" applyFont="0" applyFill="0" applyBorder="0" applyAlignment="0" applyProtection="0"/>
    <xf numFmtId="216"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217" fontId="9" fillId="0" borderId="0" applyFont="0" applyFill="0" applyBorder="0" applyAlignment="0" applyProtection="0"/>
    <xf numFmtId="218" fontId="9" fillId="0" borderId="0" applyFont="0" applyFill="0" applyBorder="0" applyAlignment="0" applyProtection="0"/>
    <xf numFmtId="0" fontId="122" fillId="36" borderId="0" applyNumberFormat="0" applyBorder="0" applyAlignment="0" applyProtection="0"/>
    <xf numFmtId="0" fontId="122" fillId="36" borderId="0" applyNumberFormat="0" applyBorder="0" applyAlignment="0" applyProtection="0"/>
    <xf numFmtId="0" fontId="11" fillId="0" borderId="0"/>
    <xf numFmtId="0" fontId="9" fillId="0" borderId="0"/>
    <xf numFmtId="37" fontId="123" fillId="0" borderId="0"/>
    <xf numFmtId="0" fontId="85" fillId="0" borderId="0"/>
    <xf numFmtId="0" fontId="43" fillId="0" borderId="0"/>
    <xf numFmtId="219" fontId="124"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0" fontId="76" fillId="0" borderId="0"/>
    <xf numFmtId="201" fontId="76"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81" fontId="45" fillId="0" borderId="0"/>
    <xf numFmtId="0" fontId="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wrapText="1"/>
    </xf>
    <xf numFmtId="0" fontId="81" fillId="0" borderId="0"/>
    <xf numFmtId="0" fontId="81" fillId="0" borderId="0"/>
    <xf numFmtId="0" fontId="9" fillId="0" borderId="0"/>
    <xf numFmtId="0" fontId="81" fillId="0" borderId="0"/>
    <xf numFmtId="0" fontId="81" fillId="0" borderId="0"/>
    <xf numFmtId="0" fontId="9" fillId="0" borderId="0"/>
    <xf numFmtId="0" fontId="81" fillId="0" borderId="0"/>
    <xf numFmtId="0" fontId="81" fillId="0" borderId="0"/>
    <xf numFmtId="0" fontId="81" fillId="0" borderId="0"/>
    <xf numFmtId="0" fontId="81" fillId="0" borderId="0"/>
    <xf numFmtId="0" fontId="9"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201"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29"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 fillId="0" borderId="0">
      <alignment wrapText="1"/>
    </xf>
    <xf numFmtId="0" fontId="9" fillId="0" borderId="0">
      <alignment wrapText="1"/>
    </xf>
    <xf numFmtId="0" fontId="25" fillId="0" borderId="0"/>
    <xf numFmtId="0" fontId="7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201"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1" fillId="0" borderId="0"/>
    <xf numFmtId="0" fontId="79" fillId="0" borderId="0"/>
    <xf numFmtId="0" fontId="8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8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2" fontId="9" fillId="0" borderId="0"/>
    <xf numFmtId="202" fontId="9" fillId="0" borderId="0"/>
    <xf numFmtId="202" fontId="9" fillId="0" borderId="0"/>
    <xf numFmtId="202" fontId="9" fillId="0" borderId="0"/>
    <xf numFmtId="202" fontId="9" fillId="0" borderId="0"/>
    <xf numFmtId="202" fontId="9" fillId="0" borderId="0"/>
    <xf numFmtId="202" fontId="9" fillId="0" borderId="0"/>
    <xf numFmtId="202" fontId="9" fillId="0" borderId="0"/>
    <xf numFmtId="202" fontId="9" fillId="0" borderId="0"/>
    <xf numFmtId="202" fontId="9" fillId="0" borderId="0"/>
    <xf numFmtId="202" fontId="9" fillId="0" borderId="0"/>
    <xf numFmtId="0" fontId="9" fillId="0" borderId="0"/>
    <xf numFmtId="202" fontId="9" fillId="0" borderId="0"/>
    <xf numFmtId="202" fontId="9" fillId="0" borderId="0"/>
    <xf numFmtId="202" fontId="9" fillId="0" borderId="0"/>
    <xf numFmtId="202" fontId="9" fillId="0" borderId="0"/>
    <xf numFmtId="202" fontId="9" fillId="0" borderId="0"/>
    <xf numFmtId="202" fontId="9" fillId="0" borderId="0"/>
    <xf numFmtId="202" fontId="9" fillId="0" borderId="0"/>
    <xf numFmtId="202" fontId="9" fillId="0" borderId="0"/>
    <xf numFmtId="200" fontId="9" fillId="0" borderId="0"/>
    <xf numFmtId="200" fontId="9" fillId="0" borderId="0"/>
    <xf numFmtId="202" fontId="9" fillId="0" borderId="0"/>
    <xf numFmtId="20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9" fillId="0" borderId="0"/>
    <xf numFmtId="200" fontId="9" fillId="0" borderId="0"/>
    <xf numFmtId="200" fontId="9" fillId="0" borderId="0"/>
    <xf numFmtId="200" fontId="9" fillId="0" borderId="0"/>
    <xf numFmtId="20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200" fontId="9" fillId="0" borderId="0"/>
    <xf numFmtId="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0" fontId="28"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0" fontId="1" fillId="0" borderId="0"/>
    <xf numFmtId="0" fontId="1" fillId="0" borderId="0"/>
    <xf numFmtId="0" fontId="1" fillId="0" borderId="0"/>
    <xf numFmtId="0" fontId="125" fillId="0" borderId="0"/>
    <xf numFmtId="0" fontId="9" fillId="0" borderId="0">
      <protection locked="0"/>
    </xf>
    <xf numFmtId="0" fontId="1" fillId="0" borderId="0"/>
    <xf numFmtId="0" fontId="25"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9" fillId="0" borderId="0"/>
    <xf numFmtId="0" fontId="9" fillId="0" borderId="0"/>
    <xf numFmtId="0" fontId="9" fillId="0" borderId="0"/>
    <xf numFmtId="0" fontId="9" fillId="0" borderId="0"/>
    <xf numFmtId="0"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201"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0"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0" fontId="79" fillId="0" borderId="0"/>
    <xf numFmtId="0" fontId="79" fillId="0" borderId="0"/>
    <xf numFmtId="0" fontId="79" fillId="0" borderId="0"/>
    <xf numFmtId="0" fontId="79" fillId="0" borderId="0"/>
    <xf numFmtId="0" fontId="79" fillId="0" borderId="0"/>
    <xf numFmtId="0" fontId="9" fillId="0" borderId="0">
      <alignment wrapText="1"/>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8"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28"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27" fillId="0" borderId="0"/>
    <xf numFmtId="0" fontId="27" fillId="0" borderId="0"/>
    <xf numFmtId="0" fontId="27" fillId="0" borderId="0"/>
    <xf numFmtId="0" fontId="27"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0"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201"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9" fillId="0" borderId="0"/>
    <xf numFmtId="201"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37" borderId="30" applyNumberFormat="0" applyFont="0" applyAlignment="0" applyProtection="0"/>
    <xf numFmtId="0" fontId="9" fillId="37" borderId="30" applyNumberFormat="0" applyFont="0" applyAlignment="0" applyProtection="0"/>
    <xf numFmtId="220" fontId="9" fillId="0" borderId="0" applyFont="0" applyFill="0" applyBorder="0" applyAlignment="0" applyProtection="0"/>
    <xf numFmtId="221" fontId="9" fillId="0" borderId="0" applyFont="0" applyFill="0" applyBorder="0" applyAlignment="0" applyProtection="0"/>
    <xf numFmtId="0" fontId="126" fillId="0" borderId="0" applyNumberFormat="0" applyFill="0" applyBorder="0" applyAlignment="0" applyProtection="0"/>
    <xf numFmtId="0" fontId="9" fillId="0" borderId="0"/>
    <xf numFmtId="0" fontId="127" fillId="25" borderId="31" applyNumberFormat="0" applyAlignment="0" applyProtection="0"/>
    <xf numFmtId="0" fontId="127" fillId="25" borderId="31" applyNumberFormat="0" applyAlignment="0" applyProtection="0"/>
    <xf numFmtId="40" fontId="41" fillId="38" borderId="0">
      <alignment horizontal="right"/>
    </xf>
    <xf numFmtId="0" fontId="128" fillId="38" borderId="13"/>
    <xf numFmtId="0" fontId="129" fillId="38" borderId="0"/>
    <xf numFmtId="14" fontId="60" fillId="0" borderId="0">
      <alignment horizontal="center" wrapText="1"/>
      <protection locked="0"/>
    </xf>
    <xf numFmtId="222" fontId="9"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188" fontId="9" fillId="0" borderId="0" applyFont="0" applyFill="0" applyBorder="0" applyAlignment="0" applyProtection="0"/>
    <xf numFmtId="180" fontId="9" fillId="0" borderId="0" applyFont="0" applyFill="0" applyBorder="0" applyAlignment="0" applyProtection="0"/>
    <xf numFmtId="223"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29" fillId="0" borderId="0" applyFont="0" applyFill="0" applyBorder="0" applyAlignment="0" applyProtection="0"/>
    <xf numFmtId="9" fontId="73" fillId="0" borderId="0" applyFont="0" applyFill="0" applyBorder="0" applyAlignment="0" applyProtection="0"/>
    <xf numFmtId="9" fontId="29" fillId="0" borderId="0" applyFont="0" applyFill="0" applyBorder="0" applyAlignment="0" applyProtection="0"/>
    <xf numFmtId="9" fontId="82" fillId="0" borderId="0" applyFont="0" applyFill="0" applyBorder="0" applyAlignment="0" applyProtection="0"/>
    <xf numFmtId="9" fontId="74"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30" fillId="0" borderId="0" applyFont="0" applyFill="0" applyBorder="0" applyAlignment="0" applyProtection="0"/>
    <xf numFmtId="9" fontId="13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3" fillId="0" borderId="0" applyFont="0" applyFill="0" applyBorder="0" applyAlignment="0" applyProtection="0"/>
    <xf numFmtId="10" fontId="83" fillId="0" borderId="0" applyFont="0" applyFill="0" applyBorder="0" applyAlignment="0" applyProtection="0"/>
    <xf numFmtId="0" fontId="57" fillId="4" borderId="4"/>
    <xf numFmtId="189" fontId="9" fillId="0" borderId="0" applyFill="0" applyBorder="0" applyAlignment="0"/>
    <xf numFmtId="185" fontId="9" fillId="0" borderId="0" applyFill="0" applyBorder="0" applyAlignment="0"/>
    <xf numFmtId="189" fontId="9" fillId="0" borderId="0" applyFill="0" applyBorder="0" applyAlignment="0"/>
    <xf numFmtId="168" fontId="9" fillId="0" borderId="0" applyFill="0" applyBorder="0" applyAlignment="0"/>
    <xf numFmtId="189" fontId="9" fillId="0" borderId="0" applyFill="0" applyBorder="0" applyAlignment="0"/>
    <xf numFmtId="185" fontId="9" fillId="0" borderId="0" applyFill="0" applyBorder="0" applyAlignment="0"/>
    <xf numFmtId="189" fontId="9" fillId="0" borderId="0" applyFill="0" applyBorder="0" applyAlignment="0"/>
    <xf numFmtId="190" fontId="9" fillId="0" borderId="0" applyFill="0" applyBorder="0" applyAlignment="0"/>
    <xf numFmtId="191" fontId="9" fillId="0" borderId="0" applyFill="0" applyBorder="0" applyAlignment="0"/>
    <xf numFmtId="190" fontId="9" fillId="0" borderId="0" applyFill="0" applyBorder="0" applyAlignment="0"/>
    <xf numFmtId="168" fontId="9" fillId="0" borderId="0" applyFill="0" applyBorder="0" applyAlignment="0"/>
    <xf numFmtId="183" fontId="72" fillId="0" borderId="0"/>
    <xf numFmtId="0" fontId="66" fillId="0" borderId="0" applyNumberFormat="0" applyFont="0" applyFill="0" applyBorder="0" applyAlignment="0" applyProtection="0">
      <alignment horizontal="left"/>
    </xf>
    <xf numFmtId="15" fontId="66" fillId="0" borderId="0" applyFont="0" applyFill="0" applyBorder="0" applyAlignment="0" applyProtection="0"/>
    <xf numFmtId="4" fontId="66" fillId="0" borderId="0" applyFont="0" applyFill="0" applyBorder="0" applyAlignment="0" applyProtection="0"/>
    <xf numFmtId="0" fontId="64" fillId="0" borderId="25">
      <alignment horizontal="center"/>
    </xf>
    <xf numFmtId="3" fontId="132" fillId="0" borderId="0"/>
    <xf numFmtId="0" fontId="87" fillId="0" borderId="0"/>
    <xf numFmtId="0" fontId="89" fillId="0" borderId="0"/>
    <xf numFmtId="0" fontId="85" fillId="0" borderId="0"/>
    <xf numFmtId="14" fontId="108" fillId="0" borderId="0" applyNumberFormat="0" applyFill="0" applyBorder="0" applyAlignment="0" applyProtection="0">
      <alignment horizontal="left"/>
    </xf>
    <xf numFmtId="0" fontId="9" fillId="0" borderId="0"/>
    <xf numFmtId="0" fontId="9" fillId="0" borderId="0"/>
    <xf numFmtId="4" fontId="133" fillId="39" borderId="32" applyNumberFormat="0" applyProtection="0">
      <alignment vertical="center"/>
    </xf>
    <xf numFmtId="4" fontId="134" fillId="39" borderId="32" applyNumberFormat="0" applyProtection="0">
      <alignment vertical="center"/>
    </xf>
    <xf numFmtId="4" fontId="135" fillId="39" borderId="32" applyNumberFormat="0" applyProtection="0">
      <alignment horizontal="left" vertical="center" indent="1"/>
    </xf>
    <xf numFmtId="0" fontId="136" fillId="39" borderId="32" applyNumberFormat="0" applyProtection="0">
      <alignment horizontal="left" vertical="top" indent="1"/>
    </xf>
    <xf numFmtId="4" fontId="135" fillId="40" borderId="0" applyNumberFormat="0" applyProtection="0">
      <alignment horizontal="left" vertical="center" indent="1"/>
    </xf>
    <xf numFmtId="4" fontId="135" fillId="41" borderId="32" applyNumberFormat="0" applyProtection="0">
      <alignment horizontal="right" vertical="center"/>
    </xf>
    <xf numFmtId="4" fontId="135" fillId="42" borderId="32" applyNumberFormat="0" applyProtection="0">
      <alignment horizontal="right" vertical="center"/>
    </xf>
    <xf numFmtId="4" fontId="135" fillId="43" borderId="32" applyNumberFormat="0" applyProtection="0">
      <alignment horizontal="right" vertical="center"/>
    </xf>
    <xf numFmtId="4" fontId="135" fillId="27" borderId="32" applyNumberFormat="0" applyProtection="0">
      <alignment horizontal="right" vertical="center"/>
    </xf>
    <xf numFmtId="4" fontId="135" fillId="44" borderId="32" applyNumberFormat="0" applyProtection="0">
      <alignment horizontal="right" vertical="center"/>
    </xf>
    <xf numFmtId="4" fontId="135" fillId="45" borderId="32" applyNumberFormat="0" applyProtection="0">
      <alignment horizontal="right" vertical="center"/>
    </xf>
    <xf numFmtId="4" fontId="135" fillId="46" borderId="32" applyNumberFormat="0" applyProtection="0">
      <alignment horizontal="right" vertical="center"/>
    </xf>
    <xf numFmtId="4" fontId="135" fillId="47" borderId="32" applyNumberFormat="0" applyProtection="0">
      <alignment horizontal="right" vertical="center"/>
    </xf>
    <xf numFmtId="4" fontId="135" fillId="48" borderId="32" applyNumberFormat="0" applyProtection="0">
      <alignment horizontal="right" vertical="center"/>
    </xf>
    <xf numFmtId="4" fontId="133" fillId="49" borderId="33" applyNumberFormat="0" applyProtection="0">
      <alignment horizontal="left" vertical="center" indent="1"/>
    </xf>
    <xf numFmtId="4" fontId="133" fillId="50" borderId="0" applyNumberFormat="0" applyProtection="0">
      <alignment horizontal="left" vertical="center" indent="1"/>
    </xf>
    <xf numFmtId="4" fontId="133" fillId="40" borderId="0" applyNumberFormat="0" applyProtection="0">
      <alignment horizontal="left" vertical="center" indent="1"/>
    </xf>
    <xf numFmtId="4" fontId="135" fillId="50" borderId="32" applyNumberFormat="0" applyProtection="0">
      <alignment horizontal="right" vertical="center"/>
    </xf>
    <xf numFmtId="4" fontId="41" fillId="50" borderId="0" applyNumberFormat="0" applyProtection="0">
      <alignment horizontal="left" vertical="center" indent="1"/>
    </xf>
    <xf numFmtId="4" fontId="41" fillId="40" borderId="0" applyNumberFormat="0" applyProtection="0">
      <alignment horizontal="left" vertical="center" indent="1"/>
    </xf>
    <xf numFmtId="0" fontId="9" fillId="40" borderId="32" applyNumberFormat="0" applyProtection="0">
      <alignment horizontal="left" vertical="center" indent="1"/>
    </xf>
    <xf numFmtId="0" fontId="9" fillId="40" borderId="32" applyNumberFormat="0" applyProtection="0">
      <alignment horizontal="left" vertical="top" indent="1"/>
    </xf>
    <xf numFmtId="0" fontId="9" fillId="51" borderId="32" applyNumberFormat="0" applyProtection="0">
      <alignment horizontal="left" vertical="center" indent="1"/>
    </xf>
    <xf numFmtId="0" fontId="9" fillId="51" borderId="32" applyNumberFormat="0" applyProtection="0">
      <alignment horizontal="left" vertical="top" indent="1"/>
    </xf>
    <xf numFmtId="0" fontId="9" fillId="50" borderId="32" applyNumberFormat="0" applyProtection="0">
      <alignment horizontal="left" vertical="center" indent="1"/>
    </xf>
    <xf numFmtId="0" fontId="9" fillId="50" borderId="32" applyNumberFormat="0" applyProtection="0">
      <alignment horizontal="left" vertical="top" indent="1"/>
    </xf>
    <xf numFmtId="0" fontId="9" fillId="52" borderId="32" applyNumberFormat="0" applyProtection="0">
      <alignment horizontal="left" vertical="center" indent="1"/>
    </xf>
    <xf numFmtId="0" fontId="9" fillId="52" borderId="32" applyNumberFormat="0" applyProtection="0">
      <alignment horizontal="left" vertical="top" indent="1"/>
    </xf>
    <xf numFmtId="4" fontId="135" fillId="52" borderId="32" applyNumberFormat="0" applyProtection="0">
      <alignment vertical="center"/>
    </xf>
    <xf numFmtId="4" fontId="137" fillId="52" borderId="32" applyNumberFormat="0" applyProtection="0">
      <alignment vertical="center"/>
    </xf>
    <xf numFmtId="4" fontId="133" fillId="50" borderId="34" applyNumberFormat="0" applyProtection="0">
      <alignment horizontal="left" vertical="center" indent="1"/>
    </xf>
    <xf numFmtId="0" fontId="41" fillId="31" borderId="32" applyNumberFormat="0" applyProtection="0">
      <alignment horizontal="left" vertical="top" indent="1"/>
    </xf>
    <xf numFmtId="4" fontId="135" fillId="52" borderId="32" applyNumberFormat="0" applyProtection="0">
      <alignment horizontal="right" vertical="center"/>
    </xf>
    <xf numFmtId="4" fontId="137" fillId="52" borderId="32" applyNumberFormat="0" applyProtection="0">
      <alignment horizontal="right" vertical="center"/>
    </xf>
    <xf numFmtId="4" fontId="133" fillId="50" borderId="32" applyNumberFormat="0" applyProtection="0">
      <alignment horizontal="left" vertical="center" indent="1"/>
    </xf>
    <xf numFmtId="0" fontId="41" fillId="51" borderId="32" applyNumberFormat="0" applyProtection="0">
      <alignment horizontal="left" vertical="top" indent="1"/>
    </xf>
    <xf numFmtId="4" fontId="138" fillId="51" borderId="34" applyNumberFormat="0" applyProtection="0">
      <alignment horizontal="left" vertical="center" indent="1"/>
    </xf>
    <xf numFmtId="4" fontId="139" fillId="52" borderId="32" applyNumberFormat="0" applyProtection="0">
      <alignment horizontal="right" vertical="center"/>
    </xf>
    <xf numFmtId="0" fontId="140" fillId="40" borderId="0" applyNumberFormat="0"/>
    <xf numFmtId="41" fontId="141" fillId="0" borderId="0"/>
    <xf numFmtId="224" fontId="9" fillId="0" borderId="0"/>
    <xf numFmtId="0" fontId="142" fillId="0" borderId="4">
      <alignment horizontal="center"/>
    </xf>
    <xf numFmtId="0" fontId="44" fillId="0" borderId="0"/>
    <xf numFmtId="38" fontId="66" fillId="0" borderId="0" applyFont="0" applyFill="0" applyBorder="0" applyAlignment="0" applyProtection="0"/>
    <xf numFmtId="0" fontId="142" fillId="0" borderId="4">
      <alignment horizontal="center"/>
    </xf>
    <xf numFmtId="0" fontId="142" fillId="0" borderId="0">
      <alignment horizontal="center" vertical="center"/>
    </xf>
    <xf numFmtId="0" fontId="143" fillId="6" borderId="0" applyNumberFormat="0" applyFill="0">
      <alignment horizontal="left" vertical="center"/>
    </xf>
    <xf numFmtId="40" fontId="144" fillId="0" borderId="0" applyBorder="0">
      <alignment horizontal="right"/>
    </xf>
    <xf numFmtId="0" fontId="9" fillId="0" borderId="0"/>
    <xf numFmtId="0" fontId="9" fillId="0" borderId="0"/>
    <xf numFmtId="225" fontId="9" fillId="0" borderId="0" applyFont="0" applyFill="0" applyBorder="0" applyAlignment="0" applyProtection="0"/>
    <xf numFmtId="200" fontId="85" fillId="0" borderId="4" applyNumberFormat="0" applyFont="0" applyFill="0" applyAlignment="0">
      <alignment horizontal="left"/>
    </xf>
    <xf numFmtId="0" fontId="87" fillId="0" borderId="15"/>
    <xf numFmtId="0" fontId="89" fillId="0" borderId="15"/>
    <xf numFmtId="0" fontId="108" fillId="0" borderId="0"/>
    <xf numFmtId="49" fontId="41" fillId="0" borderId="0" applyFill="0" applyBorder="0" applyAlignment="0"/>
    <xf numFmtId="224" fontId="9" fillId="0" borderId="0" applyFill="0" applyBorder="0" applyAlignment="0"/>
    <xf numFmtId="200" fontId="9" fillId="0" borderId="0" applyFill="0" applyBorder="0" applyAlignment="0"/>
    <xf numFmtId="224" fontId="9" fillId="0" borderId="0" applyFill="0" applyBorder="0" applyAlignment="0"/>
    <xf numFmtId="226" fontId="9" fillId="0" borderId="0" applyFill="0" applyBorder="0" applyAlignment="0"/>
    <xf numFmtId="227" fontId="9" fillId="0" borderId="0" applyFill="0" applyBorder="0" applyAlignment="0"/>
    <xf numFmtId="226" fontId="9" fillId="0" borderId="0" applyFill="0" applyBorder="0" applyAlignment="0"/>
    <xf numFmtId="0" fontId="126" fillId="0" borderId="0" applyNumberFormat="0" applyFill="0" applyBorder="0" applyAlignment="0" applyProtection="0"/>
    <xf numFmtId="228" fontId="9" fillId="0" borderId="0" applyFont="0" applyFill="0" applyBorder="0" applyAlignment="0" applyProtection="0"/>
    <xf numFmtId="0" fontId="92" fillId="0" borderId="0" applyFill="0" applyBorder="0" applyProtection="0">
      <alignment horizontal="left" vertical="top"/>
    </xf>
    <xf numFmtId="0" fontId="99" fillId="0" borderId="0" applyNumberFormat="0" applyFont="0" applyAlignment="0">
      <alignment horizontal="left"/>
    </xf>
    <xf numFmtId="0" fontId="10" fillId="0" borderId="0" applyFont="0" applyFill="0" applyBorder="0" applyAlignment="0"/>
    <xf numFmtId="200" fontId="145" fillId="35" borderId="0" applyNumberFormat="0" applyBorder="0" applyAlignment="0">
      <alignment horizontal="left"/>
    </xf>
    <xf numFmtId="0" fontId="146" fillId="35" borderId="0"/>
    <xf numFmtId="0" fontId="147" fillId="35" borderId="0"/>
    <xf numFmtId="0" fontId="148" fillId="0" borderId="0" applyNumberFormat="0" applyFill="0" applyBorder="0" applyAlignment="0" applyProtection="0"/>
    <xf numFmtId="0" fontId="148" fillId="0" borderId="0" applyNumberFormat="0" applyFill="0" applyBorder="0" applyAlignment="0" applyProtection="0"/>
    <xf numFmtId="0" fontId="149" fillId="0" borderId="35" applyNumberFormat="0" applyFill="0" applyAlignment="0" applyProtection="0"/>
    <xf numFmtId="0" fontId="149" fillId="0" borderId="35" applyNumberFormat="0" applyFill="0" applyAlignment="0" applyProtection="0"/>
    <xf numFmtId="200" fontId="115" fillId="0" borderId="36" applyNumberFormat="0" applyFill="0" applyAlignment="0">
      <alignment horizontal="left"/>
    </xf>
    <xf numFmtId="0" fontId="116" fillId="0" borderId="22"/>
    <xf numFmtId="0" fontId="150" fillId="0" borderId="22"/>
    <xf numFmtId="200" fontId="115" fillId="0" borderId="4" applyNumberFormat="0" applyFill="0" applyAlignment="0">
      <alignment horizontal="left"/>
    </xf>
    <xf numFmtId="0" fontId="116" fillId="0" borderId="15"/>
    <xf numFmtId="0" fontId="150" fillId="0" borderId="15"/>
    <xf numFmtId="9" fontId="151" fillId="0" borderId="0" applyNumberFormat="0" applyFill="0" applyBorder="0" applyAlignment="0">
      <protection locked="0"/>
    </xf>
    <xf numFmtId="0" fontId="152" fillId="28" borderId="0"/>
    <xf numFmtId="42" fontId="91" fillId="0" borderId="0" applyFont="0" applyFill="0" applyBorder="0" applyAlignment="0" applyProtection="0"/>
    <xf numFmtId="42" fontId="30" fillId="0" borderId="0" applyFont="0" applyFill="0" applyBorder="0" applyAlignment="0" applyProtection="0"/>
    <xf numFmtId="44" fontId="91" fillId="0" borderId="0" applyFont="0" applyFill="0" applyBorder="0" applyAlignment="0" applyProtection="0"/>
    <xf numFmtId="44" fontId="30"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42" fontId="30" fillId="0" borderId="0" applyFont="0" applyFill="0" applyBorder="0" applyAlignment="0" applyProtection="0"/>
    <xf numFmtId="44" fontId="30" fillId="0" borderId="0" applyFont="0" applyFill="0" applyBorder="0" applyAlignment="0" applyProtection="0"/>
    <xf numFmtId="193" fontId="118" fillId="0" borderId="14" applyBorder="0"/>
    <xf numFmtId="229" fontId="13" fillId="0" borderId="0" applyFont="0" applyFill="0" applyBorder="0" applyAlignment="0" applyProtection="0"/>
    <xf numFmtId="230" fontId="13" fillId="0" borderId="0" applyFont="0" applyFill="0" applyBorder="0" applyAlignment="0" applyProtection="0"/>
    <xf numFmtId="38" fontId="66" fillId="0" borderId="0" applyFont="0" applyFill="0" applyBorder="0" applyAlignment="0" applyProtection="0"/>
    <xf numFmtId="0" fontId="13" fillId="0" borderId="0"/>
    <xf numFmtId="231" fontId="13" fillId="0" borderId="0" applyFont="0" applyFill="0" applyBorder="0" applyAlignment="0" applyProtection="0"/>
    <xf numFmtId="232" fontId="13" fillId="0" borderId="0" applyFont="0" applyFill="0" applyBorder="0" applyAlignment="0" applyProtection="0"/>
    <xf numFmtId="38" fontId="66" fillId="0" borderId="0" applyFont="0" applyFill="0" applyBorder="0" applyAlignment="0" applyProtection="0"/>
    <xf numFmtId="0" fontId="154" fillId="0" borderId="0" applyFont="0" applyFill="0" applyBorder="0" applyAlignment="0" applyProtection="0"/>
    <xf numFmtId="0" fontId="86" fillId="0" borderId="0" applyFont="0" applyFill="0" applyBorder="0" applyAlignment="0" applyProtection="0"/>
    <xf numFmtId="233" fontId="155" fillId="0" borderId="0" applyFont="0" applyFill="0" applyBorder="0" applyAlignment="0" applyProtection="0"/>
    <xf numFmtId="234" fontId="155" fillId="0" borderId="0" applyFont="0" applyFill="0" applyBorder="0" applyAlignment="0" applyProtection="0"/>
    <xf numFmtId="0" fontId="156" fillId="0" borderId="0"/>
    <xf numFmtId="0" fontId="157" fillId="0" borderId="0"/>
    <xf numFmtId="0" fontId="158" fillId="0" borderId="0" applyFill="0" applyBorder="0" applyAlignment="0"/>
    <xf numFmtId="0" fontId="32" fillId="0" borderId="0" applyNumberFormat="0" applyFill="0" applyBorder="0" applyAlignment="0" applyProtection="0"/>
    <xf numFmtId="0" fontId="64" fillId="0" borderId="0" applyNumberForma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213" fontId="42" fillId="0" borderId="0" applyFont="0" applyFill="0" applyBorder="0" applyAlignment="0" applyProtection="0"/>
    <xf numFmtId="169"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Alignment="0" applyProtection="0"/>
    <xf numFmtId="0" fontId="159" fillId="0" borderId="0" applyNumberFormat="0" applyFill="0" applyBorder="0" applyAlignment="0" applyProtection="0">
      <alignment vertical="top"/>
      <protection locked="0"/>
    </xf>
    <xf numFmtId="38"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60" fillId="0" borderId="0"/>
    <xf numFmtId="0" fontId="161" fillId="9" borderId="0" applyNumberFormat="0" applyBorder="0" applyAlignment="0" applyProtection="0">
      <alignment vertical="center"/>
    </xf>
    <xf numFmtId="0" fontId="162" fillId="8" borderId="0" applyNumberFormat="0" applyBorder="0" applyAlignment="0" applyProtection="0">
      <alignment vertical="center"/>
    </xf>
    <xf numFmtId="0" fontId="42" fillId="0" borderId="0"/>
    <xf numFmtId="0" fontId="55" fillId="21"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5" fillId="18" borderId="0" applyNumberFormat="0" applyBorder="0" applyAlignment="0" applyProtection="0">
      <alignment vertical="center"/>
    </xf>
    <xf numFmtId="0" fontId="55" fillId="19" borderId="0" applyNumberFormat="0" applyBorder="0" applyAlignment="0" applyProtection="0">
      <alignment vertical="center"/>
    </xf>
    <xf numFmtId="0" fontId="55" fillId="24" borderId="0" applyNumberFormat="0" applyBorder="0" applyAlignment="0" applyProtection="0">
      <alignment vertical="center"/>
    </xf>
    <xf numFmtId="0" fontId="163" fillId="0" borderId="0"/>
    <xf numFmtId="0" fontId="164" fillId="0" borderId="0"/>
    <xf numFmtId="0" fontId="165" fillId="0" borderId="0" applyNumberFormat="0" applyFill="0" applyBorder="0" applyAlignment="0" applyProtection="0">
      <alignment vertical="center"/>
    </xf>
    <xf numFmtId="0" fontId="166" fillId="0" borderId="26" applyNumberFormat="0" applyFill="0" applyAlignment="0" applyProtection="0">
      <alignment vertical="center"/>
    </xf>
    <xf numFmtId="0" fontId="167" fillId="0" borderId="27" applyNumberFormat="0" applyFill="0" applyAlignment="0" applyProtection="0">
      <alignment vertical="center"/>
    </xf>
    <xf numFmtId="0" fontId="168" fillId="0" borderId="28" applyNumberFormat="0" applyFill="0" applyAlignment="0" applyProtection="0">
      <alignment vertical="center"/>
    </xf>
    <xf numFmtId="0" fontId="168" fillId="0" borderId="0" applyNumberFormat="0" applyFill="0" applyBorder="0" applyAlignment="0" applyProtection="0">
      <alignment vertical="center"/>
    </xf>
    <xf numFmtId="0" fontId="9" fillId="0" borderId="0">
      <protection locked="0"/>
    </xf>
    <xf numFmtId="43" fontId="169" fillId="0" borderId="0" applyFont="0" applyFill="0" applyBorder="0" applyAlignment="0" applyProtection="0"/>
    <xf numFmtId="0" fontId="9" fillId="0" borderId="0" applyFont="0" applyFill="0" applyBorder="0" applyAlignment="0" applyProtection="0"/>
    <xf numFmtId="0" fontId="170" fillId="26" borderId="19" applyNumberFormat="0" applyAlignment="0" applyProtection="0">
      <alignment vertical="center"/>
    </xf>
    <xf numFmtId="0" fontId="171" fillId="0" borderId="0"/>
    <xf numFmtId="0" fontId="172" fillId="0" borderId="35" applyNumberFormat="0" applyFill="0" applyAlignment="0" applyProtection="0">
      <alignment vertical="center"/>
    </xf>
    <xf numFmtId="0" fontId="9" fillId="37" borderId="30" applyNumberFormat="0" applyFont="0" applyAlignment="0" applyProtection="0">
      <alignment vertical="center"/>
    </xf>
    <xf numFmtId="235" fontId="42" fillId="0" borderId="0" applyFont="0" applyFill="0" applyBorder="0" applyAlignment="0" applyProtection="0"/>
    <xf numFmtId="236" fontId="42" fillId="0" borderId="0" applyFont="0" applyFill="0" applyBorder="0" applyAlignment="0" applyProtection="0"/>
    <xf numFmtId="213" fontId="42" fillId="0" borderId="0" applyFont="0" applyFill="0" applyBorder="0" applyAlignment="0" applyProtection="0"/>
    <xf numFmtId="0" fontId="173" fillId="0" borderId="0" applyNumberFormat="0" applyFill="0" applyBorder="0" applyAlignment="0" applyProtection="0">
      <alignment vertical="center"/>
    </xf>
    <xf numFmtId="0" fontId="174" fillId="0" borderId="0" applyNumberFormat="0" applyFill="0" applyBorder="0" applyAlignment="0" applyProtection="0">
      <alignment vertical="center"/>
    </xf>
    <xf numFmtId="0" fontId="175" fillId="25" borderId="18" applyNumberFormat="0" applyAlignment="0" applyProtection="0">
      <alignment vertical="center"/>
    </xf>
    <xf numFmtId="42" fontId="9" fillId="0" borderId="0" applyFont="0" applyFill="0" applyBorder="0" applyAlignment="0" applyProtection="0"/>
    <xf numFmtId="208" fontId="44" fillId="0" borderId="0" applyFont="0" applyFill="0" applyBorder="0" applyAlignment="0" applyProtection="0"/>
    <xf numFmtId="44" fontId="9" fillId="0" borderId="0" applyFont="0" applyFill="0" applyBorder="0" applyAlignment="0" applyProtection="0"/>
    <xf numFmtId="237" fontId="42" fillId="0" borderId="0" applyFont="0" applyFill="0" applyBorder="0" applyAlignment="0" applyProtection="0"/>
    <xf numFmtId="238" fontId="42" fillId="0" borderId="0" applyFont="0" applyFill="0" applyBorder="0" applyAlignment="0" applyProtection="0"/>
    <xf numFmtId="169" fontId="9" fillId="0" borderId="4" applyNumberFormat="0"/>
    <xf numFmtId="0" fontId="176"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8" fillId="12" borderId="18" applyNumberFormat="0" applyAlignment="0" applyProtection="0">
      <alignment vertical="center"/>
    </xf>
    <xf numFmtId="0" fontId="179" fillId="25" borderId="31" applyNumberFormat="0" applyAlignment="0" applyProtection="0">
      <alignment vertical="center"/>
    </xf>
    <xf numFmtId="0" fontId="180" fillId="36" borderId="0" applyNumberFormat="0" applyBorder="0" applyAlignment="0" applyProtection="0">
      <alignment vertical="center"/>
    </xf>
    <xf numFmtId="0" fontId="9" fillId="0" borderId="0" applyFont="0" applyFill="0" applyBorder="0" applyAlignment="0" applyProtection="0"/>
    <xf numFmtId="0" fontId="9" fillId="0" borderId="0" applyFont="0" applyFill="0" applyBorder="0" applyAlignment="0" applyProtection="0"/>
    <xf numFmtId="0" fontId="181" fillId="0" borderId="0"/>
    <xf numFmtId="0" fontId="182" fillId="0" borderId="29" applyNumberFormat="0" applyFill="0" applyAlignment="0" applyProtection="0">
      <alignment vertical="center"/>
    </xf>
    <xf numFmtId="239" fontId="42" fillId="0" borderId="0" applyFont="0" applyFill="0" applyBorder="0" applyAlignment="0" applyProtection="0"/>
    <xf numFmtId="212" fontId="42" fillId="0" borderId="0" applyFont="0" applyFill="0" applyBorder="0" applyAlignment="0" applyProtection="0"/>
    <xf numFmtId="0" fontId="183" fillId="0" borderId="0"/>
    <xf numFmtId="0" fontId="25" fillId="0" borderId="0"/>
    <xf numFmtId="0" fontId="1" fillId="0" borderId="0"/>
    <xf numFmtId="43" fontId="1" fillId="0" borderId="0" applyFont="0" applyFill="0" applyBorder="0" applyAlignment="0" applyProtection="0"/>
  </cellStyleXfs>
  <cellXfs count="90">
    <xf numFmtId="0" fontId="0" fillId="0" borderId="0" xfId="0"/>
    <xf numFmtId="0" fontId="3" fillId="0" borderId="0" xfId="2" applyFont="1" applyAlignment="1">
      <alignment vertical="center"/>
    </xf>
    <xf numFmtId="0" fontId="4" fillId="0" borderId="0" xfId="2" applyFont="1" applyAlignment="1">
      <alignment horizontal="center" vertical="center"/>
    </xf>
    <xf numFmtId="0" fontId="5" fillId="0" borderId="0" xfId="2" applyFont="1" applyAlignment="1">
      <alignment vertical="center"/>
    </xf>
    <xf numFmtId="0" fontId="3" fillId="0" borderId="1" xfId="2" applyFont="1" applyBorder="1" applyAlignment="1">
      <alignment vertical="center"/>
    </xf>
    <xf numFmtId="0" fontId="5" fillId="0" borderId="1" xfId="2" applyFont="1" applyBorder="1" applyAlignment="1">
      <alignment horizontal="center" vertical="center"/>
    </xf>
    <xf numFmtId="0" fontId="5" fillId="0" borderId="2" xfId="2" applyFont="1" applyBorder="1" applyAlignment="1">
      <alignment horizontal="center" vertical="top"/>
    </xf>
    <xf numFmtId="0" fontId="3" fillId="0" borderId="0" xfId="2" applyFont="1" applyAlignment="1">
      <alignment horizontal="right" vertical="center"/>
    </xf>
    <xf numFmtId="0" fontId="6" fillId="0" borderId="4" xfId="2" applyFont="1" applyBorder="1" applyAlignment="1">
      <alignment horizontal="center" vertical="center"/>
    </xf>
    <xf numFmtId="0" fontId="3" fillId="0" borderId="4" xfId="2" applyFont="1" applyBorder="1" applyAlignment="1">
      <alignment horizontal="center" vertical="center"/>
    </xf>
    <xf numFmtId="43" fontId="3" fillId="0" borderId="4" xfId="3" applyFont="1" applyBorder="1" applyAlignment="1">
      <alignment vertical="center"/>
    </xf>
    <xf numFmtId="0" fontId="7" fillId="0" borderId="4" xfId="2" applyFont="1" applyBorder="1" applyAlignment="1">
      <alignment vertical="center"/>
    </xf>
    <xf numFmtId="0" fontId="3" fillId="0" borderId="4" xfId="2" applyFont="1" applyBorder="1" applyAlignment="1">
      <alignment vertical="center"/>
    </xf>
    <xf numFmtId="43" fontId="3" fillId="0" borderId="0" xfId="2" applyNumberFormat="1" applyFont="1" applyAlignment="1">
      <alignment vertical="center"/>
    </xf>
    <xf numFmtId="43" fontId="3" fillId="0" borderId="4" xfId="1" applyFont="1" applyBorder="1" applyAlignment="1">
      <alignment vertical="center"/>
    </xf>
    <xf numFmtId="0" fontId="3" fillId="0" borderId="4" xfId="2" applyFont="1" applyBorder="1" applyAlignment="1">
      <alignment vertical="center" wrapText="1"/>
    </xf>
    <xf numFmtId="0" fontId="6" fillId="0" borderId="4" xfId="2" applyFont="1" applyBorder="1" applyAlignment="1">
      <alignment vertical="center"/>
    </xf>
    <xf numFmtId="43" fontId="6" fillId="0" borderId="4" xfId="3" applyFont="1" applyBorder="1" applyAlignment="1">
      <alignment vertical="center"/>
    </xf>
    <xf numFmtId="43" fontId="8" fillId="0" borderId="4" xfId="3" applyFont="1" applyBorder="1" applyAlignment="1">
      <alignment vertical="center"/>
    </xf>
    <xf numFmtId="43" fontId="3" fillId="0" borderId="0" xfId="3" applyFont="1" applyAlignment="1">
      <alignment vertical="center"/>
    </xf>
    <xf numFmtId="0" fontId="6" fillId="0" borderId="0" xfId="2" applyFont="1" applyAlignment="1">
      <alignment vertical="center"/>
    </xf>
    <xf numFmtId="43" fontId="3" fillId="0" borderId="0" xfId="4" applyFont="1" applyAlignment="1">
      <alignment vertical="center"/>
    </xf>
    <xf numFmtId="0" fontId="3" fillId="0" borderId="0" xfId="2" applyFont="1" applyAlignment="1">
      <alignment horizontal="center" vertical="center"/>
    </xf>
    <xf numFmtId="4" fontId="3" fillId="0" borderId="0" xfId="2" applyNumberFormat="1" applyFont="1" applyAlignment="1">
      <alignment vertical="center"/>
    </xf>
    <xf numFmtId="43" fontId="3" fillId="0" borderId="0" xfId="1" applyFont="1" applyAlignment="1">
      <alignment vertical="center"/>
    </xf>
    <xf numFmtId="0" fontId="5" fillId="0" borderId="0" xfId="2" applyFont="1" applyAlignment="1">
      <alignment horizontal="center" vertical="top"/>
    </xf>
    <xf numFmtId="4" fontId="3" fillId="0" borderId="0" xfId="2" applyNumberFormat="1" applyFont="1" applyAlignment="1">
      <alignment horizontal="right" vertical="center"/>
    </xf>
    <xf numFmtId="43" fontId="10" fillId="0" borderId="4" xfId="3" applyFont="1" applyBorder="1" applyAlignment="1">
      <alignment vertical="center"/>
    </xf>
    <xf numFmtId="43" fontId="11" fillId="0" borderId="4" xfId="3" applyFont="1" applyBorder="1" applyAlignment="1">
      <alignment vertical="center"/>
    </xf>
    <xf numFmtId="43" fontId="3" fillId="0" borderId="0" xfId="3" applyFont="1" applyBorder="1" applyAlignment="1">
      <alignment vertical="center"/>
    </xf>
    <xf numFmtId="4" fontId="3" fillId="0" borderId="4" xfId="2" applyNumberFormat="1" applyFont="1" applyBorder="1" applyAlignment="1">
      <alignment vertical="center"/>
    </xf>
    <xf numFmtId="0" fontId="12" fillId="0" borderId="0" xfId="2" applyFont="1" applyAlignment="1">
      <alignment vertical="center"/>
    </xf>
    <xf numFmtId="43" fontId="12" fillId="0" borderId="0" xfId="2" applyNumberFormat="1" applyFont="1" applyAlignment="1">
      <alignment vertical="center"/>
    </xf>
    <xf numFmtId="0" fontId="5" fillId="0" borderId="0" xfId="2" applyFont="1" applyAlignment="1">
      <alignment horizontal="center" vertical="center"/>
    </xf>
    <xf numFmtId="0" fontId="6" fillId="0" borderId="0" xfId="2" applyFont="1" applyAlignment="1">
      <alignment horizontal="center" vertical="center"/>
    </xf>
    <xf numFmtId="0" fontId="3" fillId="0" borderId="1" xfId="2" applyFont="1" applyBorder="1" applyAlignment="1">
      <alignment horizontal="center" vertical="center"/>
    </xf>
    <xf numFmtId="0" fontId="3" fillId="0" borderId="0" xfId="2" applyFont="1" applyAlignment="1">
      <alignment horizontal="center" vertical="top"/>
    </xf>
    <xf numFmtId="0" fontId="6" fillId="0" borderId="7" xfId="2" applyFont="1" applyBorder="1" applyAlignment="1">
      <alignment horizontal="left" vertical="center" indent="1"/>
    </xf>
    <xf numFmtId="43" fontId="3" fillId="2" borderId="4" xfId="3" applyFont="1" applyFill="1" applyBorder="1" applyAlignment="1">
      <alignment vertical="center"/>
    </xf>
    <xf numFmtId="0" fontId="3" fillId="0" borderId="7" xfId="2" applyFont="1" applyBorder="1" applyAlignment="1">
      <alignment horizontal="left" vertical="center" indent="2"/>
    </xf>
    <xf numFmtId="0" fontId="3" fillId="0" borderId="7" xfId="2" applyFont="1" applyBorder="1" applyAlignment="1">
      <alignment horizontal="left" vertical="center" indent="1"/>
    </xf>
    <xf numFmtId="43" fontId="3" fillId="0" borderId="4" xfId="4" applyFont="1" applyBorder="1" applyAlignment="1">
      <alignment vertical="center"/>
    </xf>
    <xf numFmtId="0" fontId="3" fillId="0" borderId="7" xfId="5" applyFont="1" applyBorder="1" applyAlignment="1">
      <alignment horizontal="left" vertical="center" indent="2"/>
    </xf>
    <xf numFmtId="0" fontId="6" fillId="0" borderId="7" xfId="2" applyFont="1" applyBorder="1" applyAlignment="1">
      <alignment horizontal="left" vertical="center" wrapText="1"/>
    </xf>
    <xf numFmtId="43" fontId="14" fillId="0" borderId="4" xfId="3" applyFont="1" applyBorder="1" applyAlignment="1">
      <alignment vertical="center"/>
    </xf>
    <xf numFmtId="0" fontId="6" fillId="0" borderId="7" xfId="2" applyFont="1" applyBorder="1" applyAlignment="1">
      <alignment vertical="center"/>
    </xf>
    <xf numFmtId="0" fontId="3" fillId="0" borderId="4" xfId="2" applyFont="1" applyBorder="1" applyAlignment="1">
      <alignment horizontal="left" vertical="center" indent="1"/>
    </xf>
    <xf numFmtId="43" fontId="6" fillId="0" borderId="4" xfId="1" applyFont="1" applyBorder="1" applyAlignment="1">
      <alignment vertical="center"/>
    </xf>
    <xf numFmtId="0" fontId="6" fillId="0" borderId="4" xfId="2" applyFont="1" applyBorder="1" applyAlignment="1">
      <alignment horizontal="left" vertical="center" indent="1"/>
    </xf>
    <xf numFmtId="43" fontId="10" fillId="0" borderId="4" xfId="1" applyFont="1" applyBorder="1" applyAlignment="1">
      <alignment vertical="center"/>
    </xf>
    <xf numFmtId="0" fontId="6" fillId="0" borderId="0" xfId="2" applyFont="1" applyAlignment="1">
      <alignment horizontal="left" vertical="center" indent="1"/>
    </xf>
    <xf numFmtId="0" fontId="3" fillId="0" borderId="0" xfId="2" applyFont="1" applyAlignment="1">
      <alignment horizontal="left" vertical="center" indent="1"/>
    </xf>
    <xf numFmtId="0" fontId="15" fillId="0" borderId="0" xfId="2" applyFont="1" applyAlignment="1">
      <alignment horizontal="right" vertical="center"/>
    </xf>
    <xf numFmtId="0" fontId="16" fillId="0" borderId="0" xfId="2" applyFont="1" applyAlignment="1">
      <alignment horizontal="right" vertical="center"/>
    </xf>
    <xf numFmtId="0" fontId="17" fillId="0" borderId="0" xfId="2" applyFont="1" applyAlignment="1">
      <alignment horizontal="left" vertical="center"/>
    </xf>
    <xf numFmtId="0" fontId="18" fillId="0" borderId="0" xfId="2" applyFont="1" applyAlignment="1">
      <alignment horizontal="center" vertical="center" wrapText="1"/>
    </xf>
    <xf numFmtId="0" fontId="19" fillId="3" borderId="0" xfId="2" applyFont="1" applyFill="1" applyAlignment="1">
      <alignment horizontal="center" vertical="center"/>
    </xf>
    <xf numFmtId="0" fontId="5" fillId="0" borderId="0" xfId="2" applyFont="1" applyAlignment="1">
      <alignment horizontal="center" vertical="center" wrapText="1"/>
    </xf>
    <xf numFmtId="0" fontId="10" fillId="0" borderId="4" xfId="2" applyFont="1" applyBorder="1" applyAlignment="1">
      <alignment vertical="center" wrapText="1"/>
    </xf>
    <xf numFmtId="0" fontId="6" fillId="0" borderId="4" xfId="2" applyFont="1" applyBorder="1" applyAlignment="1">
      <alignment vertical="center" wrapText="1"/>
    </xf>
    <xf numFmtId="0" fontId="5" fillId="0" borderId="0" xfId="2" applyFont="1" applyAlignment="1">
      <alignment horizontal="center" vertical="center"/>
    </xf>
    <xf numFmtId="0" fontId="5" fillId="0" borderId="0" xfId="2" applyFont="1" applyAlignment="1">
      <alignment horizontal="left" vertical="center" wrapText="1"/>
    </xf>
    <xf numFmtId="0" fontId="3" fillId="0" borderId="4" xfId="2" applyFont="1" applyBorder="1" applyAlignment="1">
      <alignment horizontal="center" vertical="center" wrapText="1"/>
    </xf>
    <xf numFmtId="0" fontId="3" fillId="0" borderId="4" xfId="2" applyFont="1" applyBorder="1" applyAlignment="1">
      <alignment horizontal="center" vertical="center"/>
    </xf>
    <xf numFmtId="0" fontId="4" fillId="0" borderId="0" xfId="2" applyFont="1" applyAlignment="1">
      <alignment horizontal="center" vertical="center"/>
    </xf>
    <xf numFmtId="0" fontId="5" fillId="0" borderId="0" xfId="2" applyFont="1" applyAlignment="1">
      <alignment horizontal="center" vertical="center" wrapText="1"/>
    </xf>
    <xf numFmtId="0" fontId="20" fillId="0" borderId="0" xfId="2" applyFont="1" applyAlignment="1">
      <alignment horizontal="center" vertical="center"/>
    </xf>
    <xf numFmtId="0" fontId="21" fillId="0" borderId="0" xfId="2" applyFont="1" applyAlignment="1">
      <alignment horizontal="center" vertical="center"/>
    </xf>
    <xf numFmtId="0" fontId="3" fillId="0" borderId="0" xfId="2" applyFont="1" applyAlignment="1">
      <alignment horizontal="right" vertical="center"/>
    </xf>
    <xf numFmtId="0" fontId="3" fillId="0" borderId="3" xfId="2" applyFont="1" applyBorder="1" applyAlignment="1">
      <alignment horizontal="center" vertical="center"/>
    </xf>
    <xf numFmtId="0" fontId="3" fillId="0" borderId="5" xfId="2" applyFont="1" applyBorder="1" applyAlignment="1">
      <alignment horizontal="center" vertical="center"/>
    </xf>
    <xf numFmtId="0" fontId="6" fillId="0" borderId="3" xfId="2" applyFont="1" applyBorder="1" applyAlignment="1">
      <alignment horizontal="center" vertical="center"/>
    </xf>
    <xf numFmtId="0" fontId="6" fillId="0" borderId="5" xfId="2" applyFont="1" applyBorder="1" applyAlignment="1">
      <alignment horizontal="center" vertical="center"/>
    </xf>
    <xf numFmtId="0" fontId="6" fillId="0" borderId="4" xfId="2" applyFont="1" applyBorder="1" applyAlignment="1">
      <alignment horizontal="center" vertical="center"/>
    </xf>
    <xf numFmtId="0" fontId="6" fillId="0" borderId="3" xfId="2" applyFont="1" applyBorder="1" applyAlignment="1">
      <alignment horizontal="center" vertical="center" wrapText="1"/>
    </xf>
    <xf numFmtId="0" fontId="6" fillId="0" borderId="5" xfId="2" applyFont="1" applyBorder="1" applyAlignment="1">
      <alignment horizontal="center" vertical="center" wrapText="1"/>
    </xf>
    <xf numFmtId="0" fontId="3" fillId="0" borderId="6" xfId="2" applyFont="1" applyBorder="1" applyAlignment="1">
      <alignment horizontal="center" vertical="center"/>
    </xf>
    <xf numFmtId="0" fontId="3" fillId="0" borderId="3" xfId="2" applyFont="1" applyBorder="1" applyAlignment="1">
      <alignment horizontal="center" vertical="center" wrapText="1"/>
    </xf>
    <xf numFmtId="0" fontId="3" fillId="0" borderId="5" xfId="2" applyFont="1" applyBorder="1" applyAlignment="1">
      <alignment horizontal="center" vertical="center" wrapText="1"/>
    </xf>
    <xf numFmtId="0" fontId="6" fillId="0" borderId="7" xfId="2" applyFont="1" applyBorder="1" applyAlignment="1">
      <alignment horizontal="center" vertical="center"/>
    </xf>
    <xf numFmtId="0" fontId="6" fillId="0" borderId="8" xfId="2" applyFont="1" applyBorder="1" applyAlignment="1">
      <alignment horizontal="center" vertical="center"/>
    </xf>
    <xf numFmtId="43" fontId="3" fillId="0" borderId="4" xfId="3" applyFont="1" applyBorder="1" applyAlignment="1">
      <alignment vertical="center"/>
    </xf>
    <xf numFmtId="0" fontId="3" fillId="0" borderId="7" xfId="2" applyFont="1" applyBorder="1" applyAlignment="1">
      <alignment horizontal="left" vertical="center" wrapText="1" indent="2"/>
    </xf>
    <xf numFmtId="43" fontId="3" fillId="0" borderId="0" xfId="2" applyNumberFormat="1" applyFont="1" applyAlignment="1">
      <alignment vertical="center"/>
    </xf>
    <xf numFmtId="43" fontId="11" fillId="0" borderId="4" xfId="3" applyFont="1" applyBorder="1" applyAlignment="1">
      <alignment vertical="center"/>
    </xf>
    <xf numFmtId="0" fontId="3" fillId="0" borderId="4" xfId="2" applyFont="1" applyBorder="1" applyAlignment="1">
      <alignment vertical="center"/>
    </xf>
    <xf numFmtId="43" fontId="3" fillId="0" borderId="4" xfId="3" applyFont="1" applyBorder="1" applyAlignment="1">
      <alignment vertical="center"/>
    </xf>
    <xf numFmtId="0" fontId="3" fillId="0" borderId="4" xfId="2" applyFont="1" applyBorder="1" applyAlignment="1">
      <alignment vertical="center"/>
    </xf>
    <xf numFmtId="43" fontId="3" fillId="0" borderId="0" xfId="1" applyFont="1" applyAlignment="1">
      <alignment vertical="center"/>
    </xf>
    <xf numFmtId="43" fontId="12" fillId="0" borderId="0" xfId="2" applyNumberFormat="1" applyFont="1" applyAlignment="1">
      <alignment vertical="center"/>
    </xf>
  </cellXfs>
  <cellStyles count="3509">
    <cellStyle name="_x0002_" xfId="55" xr:uid="{C9074593-0F48-45D8-8408-2B8F2F9F750E}"/>
    <cellStyle name="_x0004_" xfId="56" xr:uid="{35753A87-3A9C-4026-B1C9-64F8459E1C7E}"/>
    <cellStyle name="_x0019_" xfId="57" xr:uid="{CB0967A2-E185-4A8B-8462-6F52C390C319}"/>
    <cellStyle name="%" xfId="58" xr:uid="{21C722ED-ACE6-4A6B-9C94-7170BE229ED0}"/>
    <cellStyle name="%_13A.Recv-08" xfId="59" xr:uid="{DE4CD77F-B1BA-435D-9DCB-0B6A4980771E}"/>
    <cellStyle name="%_19A.Payb-W1" xfId="60" xr:uid="{D8FD65F7-4D4F-4E88-91D5-0C7E804FB4A5}"/>
    <cellStyle name="?" xfId="61" xr:uid="{729E215F-7156-4C89-8BB1-BF2B83610839}"/>
    <cellStyle name="??" xfId="62" xr:uid="{EE17D1BA-825A-40C5-BD58-1090AECAF868}"/>
    <cellStyle name="?? [0.00]_????? (2)" xfId="63" xr:uid="{A5D29C71-41E1-4DF0-8150-23A5FF4D5D54}"/>
    <cellStyle name="?? [0]" xfId="64" xr:uid="{1C020782-CFCF-4C74-AF4B-BA4C4D695273}"/>
    <cellStyle name="??&amp;O龡&amp;H?_x0008_??_x0007__x0001__x0001_" xfId="65" xr:uid="{83C44346-DA04-4FF7-84FF-DAF624AEEA4E}"/>
    <cellStyle name="???? [0.00]_????? (2)" xfId="66" xr:uid="{52CF05F6-6C59-4B82-9690-DECABDEE9159}"/>
    <cellStyle name="???????" xfId="67" xr:uid="{460B2626-1B0B-46BB-A233-EA2510E53EE8}"/>
    <cellStyle name="????????????" xfId="68" xr:uid="{D3D5182D-5B71-425A-87BE-975D08DBBA62}"/>
    <cellStyle name="????_????? (2)" xfId="69" xr:uid="{BE50659D-9C2D-49B9-8B98-B22A183842A3}"/>
    <cellStyle name="??_????" xfId="70" xr:uid="{5AA66387-449D-468E-B100-D3B5C01AE9FC}"/>
    <cellStyle name="@_text" xfId="71" xr:uid="{9F846B60-E375-4EBF-B6DB-D9E13E4186B5}"/>
    <cellStyle name="@_text_030304.Cadence.cash flow worksheet 2002" xfId="72" xr:uid="{635A716B-751E-49FF-922E-BBC0F4B4315E}"/>
    <cellStyle name="@_text_040806 XinAo SJZ TB (Final v5)" xfId="73" xr:uid="{A904FBB8-A89A-4474-958E-18CF94B3ED83}"/>
    <cellStyle name="@_text_041107.GJ1-AP.combined" xfId="74" xr:uid="{0B461EA5-875E-4191-9FC0-6445961EB819}"/>
    <cellStyle name="@_text_041117.GJ4-Advancefromcustomer.combined" xfId="75" xr:uid="{624513C5-0410-4A1E-833C-160BC77B52A1}"/>
    <cellStyle name="@_text_041117.Xinao SJZ.AR.combined" xfId="76" xr:uid="{E7500EE5-8127-41EA-B0DF-3018F67CF478}"/>
    <cellStyle name="@_text_041117.Xinao SJZ.AR.Enric" xfId="77" xr:uid="{E8152BCB-A12D-4423-AAA8-B036EDB99900}"/>
    <cellStyle name="@_text_041231.Xinao SHJ.GG0 GJ0-- amount due to due from RPT2" xfId="78" xr:uid="{7A95D41A-CB30-40C6-BE5B-FE340B50394B}"/>
    <cellStyle name="@_text_050114 Xinao RPT v1" xfId="79" xr:uid="{4C1162C6-B47F-48C1-8200-566D4212C740}"/>
    <cellStyle name="@_text_050630.Enric(SJZ).GJ4-Advancefromcustomer" xfId="80" xr:uid="{7FEECC1C-B462-4CA6-84A9-E25CA58219C4}"/>
    <cellStyle name="@_text_050630.Xinao Enric.GJ1-AP(v1)" xfId="81" xr:uid="{27075D85-45AD-4E76-B082-62C0E210C25C}"/>
    <cellStyle name="@_text_051231.Enric SJZ.M3. short term loan" xfId="82" xr:uid="{9B0E3CDB-07B7-4575-AAE7-7DE9ADD63CA3}"/>
    <cellStyle name="@_text_051231.Enric.Langfang.contract log" xfId="83" xr:uid="{423947F3-5425-41CB-9A31-536753D6AF02}"/>
    <cellStyle name="@_text_061115.Enric Integration.Sles.0512.G1" xfId="84" xr:uid="{BBF8AC1E-4A6F-4BD8-A403-79B979E6A7FE}"/>
    <cellStyle name="@_text_061231. Enric SJZ.M2.short term loan" xfId="85" xr:uid="{D95E225B-8E4E-4189-B2E6-5A7901F67FFF}"/>
    <cellStyle name="@_text_20060630. Enric H3.Lease prepayment" xfId="86" xr:uid="{289F64FF-BF0F-4D72-9659-A4C146D2AE17}"/>
    <cellStyle name="@_text_20071231.Enric.Q3.Consol Deferred tax" xfId="87" xr:uid="{41107429-202A-4DFB-A2FE-75595EE58699}"/>
    <cellStyle name="@_text_20091231. ER.DT" xfId="88" xr:uid="{DD42BE31-5422-4EC0-A691-91F5EBAFE899}"/>
    <cellStyle name="@_text_300604.Xinao Anhui.GJ-Accrued expenses" xfId="89" xr:uid="{FEDCFEA3-7684-4E0B-877D-A720AC916BA0}"/>
    <cellStyle name="@_text_300604.Xinao.Anhui.GJ-Other creditors" xfId="90" xr:uid="{1A9A5B4C-F80F-4F5F-970F-10B9C85C3BC3}"/>
    <cellStyle name="@_text_31.03.03&amp;04.Xinao SJZ.GA3-other operating profit" xfId="91" xr:uid="{54FE90C9-4BCE-4A8B-9EBC-8ED998D218BF}"/>
    <cellStyle name="@_text_AP" xfId="92" xr:uid="{4F01BBBA-EF59-4982-A6A1-0FA73C7275C8}"/>
    <cellStyle name="@_text_book1" xfId="93" xr:uid="{C47E6916-7F68-4001-B5F2-59425BFA12A0}"/>
    <cellStyle name="@_text_book2" xfId="94" xr:uid="{0ED9770D-2AB3-4F0A-BCB2-A74AE3FE19FE}"/>
    <cellStyle name="@_text_Cash Flow" xfId="95" xr:uid="{0380B156-74EA-4F13-89C6-EA0AFE3D1C86}"/>
    <cellStyle name="@_text_CF" xfId="96" xr:uid="{923E83A9-576A-440D-A952-4D402EEC0173}"/>
    <cellStyle name="@_text_Confirmation control log" xfId="97" xr:uid="{B7FFFEE2-5C4A-4355-905A-1ACB3463D42E}"/>
    <cellStyle name="@_text_Copy of Xinao SJZ PBC 2004 (5-3-05)" xfId="98" xr:uid="{E07575BC-5800-4CB9-B85A-39C58D3E29C8}"/>
    <cellStyle name="@_text_FuShe Equipement Company PBC" xfId="99" xr:uid="{FC2BEA6C-4E40-4123-9980-D2E6C475ECD2}"/>
    <cellStyle name="@_text_GF.BJ.Inventory" xfId="100" xr:uid="{91301BF6-9362-419B-8516-FFC064E773A0}"/>
    <cellStyle name="@_text_GH4-1-short term loans" xfId="101" xr:uid="{7C5740E9-DC55-4E7E-9D32-001BF6DA35AC}"/>
    <cellStyle name="@_text_GH4-Loans" xfId="102" xr:uid="{1F616597-1FB1-4B3E-9800-562C7BDF7234}"/>
    <cellStyle name="@_text_GJ2-Other payable" xfId="103" xr:uid="{32FE50C7-5878-42FB-9138-B161CCB2AFC4}"/>
    <cellStyle name="@_text_JA" xfId="104" xr:uid="{E7FC6985-6A11-4572-9C91-F490042E7619}"/>
    <cellStyle name="@_text_linking matrix" xfId="105" xr:uid="{310EB9B4-B216-4FF4-8062-2A711128721D}"/>
    <cellStyle name="@_text_LJA-by client" xfId="106" xr:uid="{37BD6E83-9202-47DE-81BD-E6A3D0676891}"/>
    <cellStyle name="@_text_Movement" xfId="107" xr:uid="{9B602E0F-B9E6-4DF8-93E9-8B119F933A32}"/>
    <cellStyle name="@_text_PBC final-Shijiazhuang-Enric" xfId="108" xr:uid="{B18BDBB1-06A2-49F8-B39D-B52EC39CA5D5}"/>
    <cellStyle name="@_text_PBC final-Shijiazhuang-Enric0110" xfId="109" xr:uid="{F73783DA-9D88-4D14-BAC8-F6EBF994384B}"/>
    <cellStyle name="@_text_PBC final-Shijiazhuang-Enric0514 往来 " xfId="110" xr:uid="{8475EA74-E068-4845-822D-785750646C62}"/>
    <cellStyle name="@_text_PBC hardclose-Enric Gas" xfId="111" xr:uid="{C118D3B8-198F-4742-AC54-9962E766D9A6}"/>
    <cellStyle name="@_text_PBC hardclose-Shijiazhuang(石化机)new" xfId="112" xr:uid="{1E7D7935-5D74-4B53-83D3-E4718EE69E98}"/>
    <cellStyle name="@_text_PBC hardclose-Shijiazhuang1" xfId="113" xr:uid="{F1301CCA-2DF0-43E0-A38F-B93CB951E3AD}"/>
    <cellStyle name="@_text_PBC hardclose-Vessel" xfId="114" xr:uid="{D5923FBE-3DBF-4EC6-9E18-0210260C7270}"/>
    <cellStyle name="@_text_PBC2 hardclose-Shijiazhuang-加气站" xfId="115" xr:uid="{DC6C16E3-1791-4D29-98AA-CDC86E493141}"/>
    <cellStyle name="@_text_PBC-Xinao SJZ-2003-3-31 (2)" xfId="116" xr:uid="{7A95DE26-CFE4-46ED-831A-7C3FA7641F3B}"/>
    <cellStyle name="@_text_PBC-Xinao SJZ-2004-3-31" xfId="117" xr:uid="{5C26CD11-9894-4F27-AD93-80B4E74813C9}"/>
    <cellStyle name="@_text_PfizerCashflow2004.JC" xfId="118" xr:uid="{42C36CCA-73C8-49B0-A6B5-D95CCCD484C9}"/>
    <cellStyle name="@_text_Re-test" xfId="119" xr:uid="{11C29B34-A5CA-4808-8483-2B5AAAD67AB8}"/>
    <cellStyle name="@_text_roll forward" xfId="120" xr:uid="{70FC67DF-2D36-42D0-AABB-A4FB3C409F16}"/>
    <cellStyle name="@_text_sheet" xfId="121" xr:uid="{DC61C43E-3EA1-4985-980B-849AEE2752AB}"/>
    <cellStyle name="@_text_sheet_1" xfId="122" xr:uid="{BA4E7F83-458D-49A7-9893-DF20C5AADA18}"/>
    <cellStyle name="@_text_sheet_tax recon ER 09" xfId="123" xr:uid="{B52C6640-6376-47C0-A754-B86A444E1D31}"/>
    <cellStyle name="@_text_Sheet1" xfId="124" xr:uid="{894292DB-65B7-4D3E-81E5-72AE301A60A4}"/>
    <cellStyle name="@_text_WP for the profit forecast V3" xfId="125" xr:uid="{71855817-2BCC-4CCE-8641-4752290A1446}"/>
    <cellStyle name="@_text_Xin Ao PBC 4(1)(石化机）" xfId="126" xr:uid="{F4129EF0-1619-4158-B836-8766A74AF19C}"/>
    <cellStyle name="@_text_其他应收、应付账龄" xfId="127" xr:uid="{82374C55-DE11-4428-9142-6E08475B401F}"/>
    <cellStyle name="@_text_其他收付" xfId="128" xr:uid="{C2B1AF4A-633B-494E-AF63-543FE4468FA8}"/>
    <cellStyle name="@_text_内部交易" xfId="129" xr:uid="{295F42DC-A22E-4806-AD9C-8DEEC9B0BFA6}"/>
    <cellStyle name="@_text_副本PBC hardclose-Shijiazhuang" xfId="130" xr:uid="{9CFD5F0F-0D5A-4283-903F-C0995AB958B8}"/>
    <cellStyle name="@_text_固定资产071231" xfId="131" xr:uid="{065EDDD2-AAED-412C-9252-A62658F5B116}"/>
    <cellStyle name="@_text_固定资产071231.CIP" xfId="132" xr:uid="{014CBA30-557D-494F-8F8E-17CCB57692A3}"/>
    <cellStyle name="@_text_固定资产071231.v1" xfId="133" xr:uid="{10381066-44EB-406F-8F2B-88F55930A18D}"/>
    <cellStyle name="@_text_复件 复件 Xin Ao PBC 4(1)(安瑞科）" xfId="134" xr:uid="{283943D7-E0C0-486F-806F-8DEDE54ED962}"/>
    <cellStyle name="@_text_新奥集团往来帐0401-10" xfId="135" xr:uid="{E044D4A1-793D-41A5-AB36-F113F4D20C8A}"/>
    <cellStyle name="_041101 Part II - Consol Journal supplementary Schedule (Shendong) 30 June 2003.conosl" xfId="136" xr:uid="{039E59C0-C51F-47FF-9FA0-31FEA0AE5E83}"/>
    <cellStyle name="_0412 Consol.OR" xfId="137" xr:uid="{517AB5D3-641A-4014-ABAF-9CC1F93E4DC0}"/>
    <cellStyle name="_0412 Consol.OR.ver6.0" xfId="138" xr:uid="{FBF6BDF8-20A6-481A-9C39-27F2A789751A}"/>
    <cellStyle name="_050114.HY Bro.Film.GG1.Accounts Receivable" xfId="139" xr:uid="{802FDDE3-3C4F-4C14-A274-C608C63AB498}"/>
    <cellStyle name="_050124 Sales Co Part I - BS &amp; PL with note to account (Consol) v2" xfId="140" xr:uid="{0B2406F7-C314-4BBA-81C6-92878C990878}"/>
    <cellStyle name="_050803 Xenon Slides" xfId="141" xr:uid="{83166D64-A61D-400A-BF60-04BC9D5C7304}"/>
    <cellStyle name="_050803 Xenon Slides_1" xfId="142" xr:uid="{5F6342D0-6CE7-464E-973A-8256476E8DD2}"/>
    <cellStyle name="_050803 Xenon Slides_working kenneth0809 to paul" xfId="143" xr:uid="{5DACF8E2-9E86-4B55-B2C8-A8BC529F551C}"/>
    <cellStyle name="_050810 Xenon Slides kd" xfId="144" xr:uid="{F153584C-A120-4849-9381-BB5AA852BD13}"/>
    <cellStyle name="_05年6.14结算部成本到扎表" xfId="145" xr:uid="{A242AB8D-6322-4341-84CA-88551C3C441C}"/>
    <cellStyle name="_060121 Sales Co payment on behalf Dec 05 v2" xfId="146" xr:uid="{4CD55894-A13E-4A7B-BF17-DC80BEF81B40}"/>
    <cellStyle name="_061108 sandvik workpaper WY" xfId="147" xr:uid="{B3382E36-908F-4865-9808-2A4809F0C0A2}"/>
    <cellStyle name="_061231.BOEOT.G6.Finacial Expence" xfId="148" xr:uid="{81ACB611-C5C3-4EB3-86E7-3B590A445315}"/>
    <cellStyle name="_080930.DL Chemson.L. other current assets" xfId="149" xr:uid="{8C09E976-2392-4BF8-A90F-5790482D462F}"/>
    <cellStyle name="_081231 REpower PBC List for Final Audit" xfId="150" xr:uid="{A214B4E7-E90E-4CAB-B89B-18E55AA9B1AC}"/>
    <cellStyle name="_081231 Repower PBC LIST for Final Audit.SH" xfId="151" xr:uid="{293816FC-D68D-4866-AC62-ED258AF960B1}"/>
    <cellStyle name="_081231 Wilo Elec PBC List for Final Audit.v1" xfId="152" xr:uid="{D48BBBF9-790D-404F-AFD7-86B57544C861}"/>
    <cellStyle name="_1204 Shenjifubiao--C01 v2" xfId="153" xr:uid="{9A0A65AE-F9B1-43E9-BA05-145455C0E9C5}"/>
    <cellStyle name="_14 June 2005 Special Audit-company level-v2" xfId="154" xr:uid="{CC320957-1178-4660-ADAF-92D7EB446282}"/>
    <cellStyle name="_14 June 2005 Special Audit-company level-v2_固定资产071231" xfId="155" xr:uid="{390CADFF-19A1-4AE6-AD73-A59CFD863B7F}"/>
    <cellStyle name="_14 June 2005 Special Audit-company level-v2_固定资产071231.v1" xfId="156" xr:uid="{41B6D012-B830-42FD-876A-9E2F9B2D5359}"/>
    <cellStyle name="_2.1 and 2.2" xfId="157" xr:uid="{C130481B-2AE3-4116-986B-216B7AC3E58C}"/>
    <cellStyle name="_2005-6-14北京成本倒轧表" xfId="158" xr:uid="{AA8AE5CD-400C-4C6F-8569-40186CA27814}"/>
    <cellStyle name="_2005RPT for account disclosure(consol)" xfId="159" xr:uid="{ED4647DC-84C3-458F-AF91-EB2C21FD4A57}"/>
    <cellStyle name="_2005RPT for account disclosure(consol)_固定资产071231" xfId="160" xr:uid="{FDFD5AB2-2982-43CA-BA3C-9923CFA1B349}"/>
    <cellStyle name="_2005RPT for account disclosure(consol)_固定资产071231.v1" xfId="161" xr:uid="{8D3BDA83-2161-44B0-ABC5-D931136456A3}"/>
    <cellStyle name="_2006 CTEI Consol BS&amp;PL 16042007" xfId="162" xr:uid="{944B34A0-F4A5-443D-AB42-3F038137E940}"/>
    <cellStyle name="_2006钻杆 毕马威1-12" xfId="163" xr:uid="{3B16AB37-4A8C-4B44-B5E4-8600C4DA7513}"/>
    <cellStyle name="_2007 interim supplementary schedules_(Site Name)" xfId="164" xr:uid="{098517DA-60A1-46A8-BC18-3614B6741B96}"/>
    <cellStyle name="_20071231.Eruu Gol.JA Supportings.0327.v2" xfId="165" xr:uid="{D366ADB0-2B02-435D-A1D4-593305B89560}"/>
    <cellStyle name="_20071231.Wilo Elec.G.sales &amp; COS" xfId="166" xr:uid="{8019E268-8144-40D1-BF63-6A6FD7EFE331}"/>
    <cellStyle name="_20071231.Wilo Elec.G4.Selling Expense" xfId="167" xr:uid="{87965B3F-2EFE-4155-90C5-E237170ADAB8}"/>
    <cellStyle name="_2007JA#9" xfId="168" xr:uid="{4971FC5F-5A79-4C0E-83A5-B521A34FFCA6}"/>
    <cellStyle name="_2260 Consolidation Worksheet-2005.6.30-050801" xfId="169" xr:uid="{6EBE4557-610A-4CF1-A7B3-6FB701DDF876}"/>
    <cellStyle name="_30 June 2005 interim review-company level-v2" xfId="170" xr:uid="{4A7A0433-602C-4F8A-B882-F9939910BD87}"/>
    <cellStyle name="_30 June 2005 interim review-company level-v2_固定资产071231" xfId="171" xr:uid="{C30843B5-E497-470C-B7CA-A9006BD58B83}"/>
    <cellStyle name="_30 June 2005 interim review-company level-v2_固定资产071231.v1" xfId="172" xr:uid="{172BF680-4B41-408C-8E79-F5BAD3AF7B8D}"/>
    <cellStyle name="_Account disclosure of entrusted loan" xfId="173" xr:uid="{E800FE37-84C6-42CE-800E-38D60F79AF9A}"/>
    <cellStyle name="_AR&amp;OR over 3 years-Full provision" xfId="174" xr:uid="{24627F7D-C25A-45D0-B538-27BAA8188FEA}"/>
    <cellStyle name="_Assets" xfId="175" xr:uid="{36989D88-4F9A-4C3F-985D-F39934DA7043}"/>
    <cellStyle name="_Assets_1" xfId="176" xr:uid="{D760AEDA-833E-437D-B600-F83E91D245A1}"/>
    <cellStyle name="_Assets_1_固定资产071231" xfId="177" xr:uid="{98ED2640-BC30-405A-AEB3-62BB6489CD1A}"/>
    <cellStyle name="_Assets_1_固定资产071231.v1" xfId="178" xr:uid="{ACE5857E-C35D-46B6-B123-64A27821564F}"/>
    <cellStyle name="_Assets_Liabilities and equity" xfId="179" xr:uid="{892823CD-1E4D-43E4-AE2C-F4EA7D1D2594}"/>
    <cellStyle name="_Assets_固定资产071231" xfId="180" xr:uid="{95467F66-E608-4CB4-B3DE-E32E35EDFD0D}"/>
    <cellStyle name="_Assets_固定资产071231.v1" xfId="181" xr:uid="{123CCDDF-91B3-4964-8193-A8DC3F0716E4}"/>
    <cellStyle name="_Book1" xfId="182" xr:uid="{149A22CF-C179-4E23-A7FC-FDAF257AFE6F}"/>
    <cellStyle name="_Book2" xfId="183" xr:uid="{BC66D188-A0D4-445E-85DB-37867FD85F30}"/>
    <cellStyle name="_Book3" xfId="184" xr:uid="{65C9875D-D70F-4A43-A0C1-A67B1E85FB25}"/>
    <cellStyle name="_Book4" xfId="185" xr:uid="{EDEB223B-E4DA-4DA7-ADA7-6D26128B61A0}"/>
    <cellStyle name="_Book9" xfId="186" xr:uid="{B101B6BB-50E6-4825-AA63-133039F5ED33}"/>
    <cellStyle name="_consol 2004Q3 from ZK 10.25" xfId="187" xr:uid="{6068B834-B4A1-45BF-8482-95550EAE985A}"/>
    <cellStyle name="_Consolidation 31122004 Aug 1 the last" xfId="188" xr:uid="{8CEB2ED8-BC10-4A4E-BC06-29410AA7958A}"/>
    <cellStyle name="_Copy of 20050124 Profit and NAV Recons, IFRS Adj Summary(Anthony)" xfId="189" xr:uid="{D929410C-D091-4EAC-9EE0-B00EE510AA1D}"/>
    <cellStyle name="_Copy of 20050124 Profit and NAV Recons, IFRS Adj Summary(Anthony)_固定资产071231" xfId="190" xr:uid="{C4D24558-9996-4E6B-B5F8-C131A4A77A8F}"/>
    <cellStyle name="_Copy of 20050124 Profit and NAV Recons, IFRS Adj Summary(Anthony)_固定资产071231.v1" xfId="191" xr:uid="{C9DC9756-B11D-4957-9903-33044C35B3B3}"/>
    <cellStyle name="_Copy of 20071231.Eruu Gol.JA Supportings v2" xfId="192" xr:uid="{D62921EF-0264-4B47-ADA4-190B858E5281}"/>
    <cellStyle name="_Copy of Eruu Gol 071231.H1.Fixed assets-V19" xfId="193" xr:uid="{8BD3FEB8-E5AD-4E50-BD49-1D7A15FF2A52}"/>
    <cellStyle name="_Copy of 财务-10.4-10.7,12.1-12.3(F组)" xfId="194" xr:uid="{22827609-B0D5-490C-8478-5325B52042E6}"/>
    <cellStyle name="_Dec 2006 Spreadsheet" xfId="195" xr:uid="{FAF9B11D-9404-4C00-8E12-7D6D5FC13257}"/>
    <cellStyle name="_Defective title properties for 1231 2005" xfId="196" xr:uid="{AD983941-C3EF-4E67-B4D1-9CE2672E5CA2}"/>
    <cellStyle name="_Eruu 061231. H1" xfId="197" xr:uid="{A9EB21AE-BB8F-4556-8E19-59B8790A9ADE}"/>
    <cellStyle name="_Eruu 061231.070930. H1.Fixed assets" xfId="198" xr:uid="{2B79D362-E1D8-4E4A-9E71-29327E1D506C}"/>
    <cellStyle name="_Eruu 061231.070930. H1.Fixed assets-v2" xfId="199" xr:uid="{93917CE9-377F-4D4D-8A28-CE4FD0E3B7BE}"/>
    <cellStyle name="_Eruu 061231.070930. H1.Fixed assets-v2_1" xfId="200" xr:uid="{83BFCE49-24D4-4F97-A439-496FBC5EFB8B}"/>
    <cellStyle name="_Eruu 061231.070930. H1.Fixed assets-vz" xfId="201" xr:uid="{F0B61C91-2A99-409D-B95A-0A866311805C}"/>
    <cellStyle name="_Eruu 071231.070930. H1.Fixed assets-v12" xfId="202" xr:uid="{66ECF8C9-8801-4DAB-856B-4EF9114ECF6A}"/>
    <cellStyle name="_Eruu 071231.070930. H1.Fixed assets-v13" xfId="203" xr:uid="{70995AE3-B8DE-48C8-8700-3ED3F430B982}"/>
    <cellStyle name="_Eruu 071231.070930. H1.Fixed assets-v2" xfId="204" xr:uid="{881F0926-7DC9-4D4B-A3AD-CF2A7022DE7C}"/>
    <cellStyle name="_Eruu 071231.070930. H1.Fixed assets-v3" xfId="205" xr:uid="{6398EB76-8948-4412-8C65-45FA920AFAC8}"/>
    <cellStyle name="_Eruu 071231.070930. H1.Fixed assets-v4" xfId="206" xr:uid="{69A7E4A9-814A-43E0-8370-8FA82BA26987}"/>
    <cellStyle name="_Eruu 071231.070930. H1.Fixed assets-v6" xfId="207" xr:uid="{6C2451AD-8B56-4A15-AF0F-D06B9C4E253B}"/>
    <cellStyle name="_Eruu 071231.070930. H1.Fixed assets-v7" xfId="208" xr:uid="{8FBF965C-31C7-4BA2-9FE0-C57E2E27BCD0}"/>
    <cellStyle name="_Eruu 071231.070930. H1.Fixed assets-v7_1" xfId="209" xr:uid="{F63DD319-FFE6-4497-8E69-30BC434424DA}"/>
    <cellStyle name="_Eruu 071231.070930. H1.Fixed assets-v8" xfId="210" xr:uid="{ABD9016A-06CA-46B4-B891-806822DF1435}"/>
    <cellStyle name="_Eruu 071231.070930. H1.Fixed assets-v9" xfId="211" xr:uid="{BD983C03-A9BA-418A-A23E-A419CFA0969B}"/>
    <cellStyle name="_Eruu 071231.070930. H1.Fixed assets-v9_Book4" xfId="212" xr:uid="{2CE3CECC-558B-44B3-90DC-1807E7CC4F20}"/>
    <cellStyle name="_Eruu Gol 071231.H1.Fixed assets-V18" xfId="213" xr:uid="{C1D2325E-F38C-4A26-A496-12707CA6BBBC}"/>
    <cellStyle name="_Eruu Gol 071231.H1.Fixed assets-V22" xfId="214" xr:uid="{2F99BDD5-F200-41C8-9A43-F118398F1FC7}"/>
    <cellStyle name="_Eruu Gol 071231.H1.Fixed assets-V23" xfId="215" xr:uid="{355E489A-318B-40B3-97E3-FB9E0FA9CD54}"/>
    <cellStyle name="_Eruu Gol 071231.H1.Fixed assets-V23.SZ" xfId="216" xr:uid="{4863AB0D-7ABB-4EED-8212-7CC756035645}"/>
    <cellStyle name="_Eruu Gol 071231.H1.Fixed assets-V25" xfId="217" xr:uid="{55516CB4-0B84-4FC4-A3E1-63AAF2608BD1}"/>
    <cellStyle name="_Eruu Gol 071231.H1.Fixed assets-V25_1" xfId="218" xr:uid="{BD528831-4DCB-430C-8CCD-76736018ACFC}"/>
    <cellStyle name="_ET_STYLE_NoName_00_" xfId="219" xr:uid="{C76F9727-804B-4CA6-8F2F-AE0CF3AE0894}"/>
    <cellStyle name="_FA  CIP opening balance" xfId="220" xr:uid="{2A2BBEDD-53AC-4BBC-9B46-438A43AD8ED9}"/>
    <cellStyle name="_FA  CIP opening balance_固定资产071231" xfId="221" xr:uid="{3BFED27B-B494-4C4E-9D37-C828AC5E137D}"/>
    <cellStyle name="_FA  CIP opening balance_固定资产071231.v1" xfId="222" xr:uid="{BE09BC9D-7824-4E9E-8C37-66D9EC92688C}"/>
    <cellStyle name="_Fubiao 6" xfId="223" xr:uid="{4D062425-525C-4F70-AF58-60FED79D6A4C}"/>
    <cellStyle name="_G1" xfId="224" xr:uid="{54DE130F-9EA6-40EB-A055-9D686B204C30}"/>
    <cellStyle name="_GG2-1 AR - Bad debt provision " xfId="225" xr:uid="{BA16FD2C-2E4A-4DD2-B2BF-8B4A8C99C4DA}"/>
    <cellStyle name="_GJ1 Creditors - lead" xfId="226" xr:uid="{A34880C8-17BC-430A-8475-3B3C242148C8}"/>
    <cellStyle name="_GJ12 Long term loan 0412" xfId="227" xr:uid="{2BEC90B2-C75A-4249-AFED-09DD7045770A}"/>
    <cellStyle name="_GJ4 Other payables" xfId="228" xr:uid="{62DF3A64-9408-4FFB-B95F-75C04A673BFB}"/>
    <cellStyle name="_GJ5 Other taxes payable" xfId="229" xr:uid="{46FFD8B3-0487-4306-BED0-7EEEFB392F65}"/>
    <cellStyle name="_GJ7 search URL" xfId="230" xr:uid="{AE93721A-D897-4AD0-A78A-124DCA6EF03A}"/>
    <cellStyle name="_IFRS by nature" xfId="231" xr:uid="{92860703-C8E9-4D15-9BF2-4FE1A6F84FC5}"/>
    <cellStyle name="_IFRS by nature_固定资产071231" xfId="232" xr:uid="{1FD9DDCC-DF62-4BD9-90D6-E8F4C9939C38}"/>
    <cellStyle name="_IFRS by nature_固定资产071231.v1" xfId="233" xr:uid="{C7AC38DA-0928-4535-B7F4-4BBE18F469F8}"/>
    <cellStyle name="_in-ter-com" xfId="234" xr:uid="{34457536-C248-4C71-A22B-BF1A2E9B7142}"/>
    <cellStyle name="_intercom bal group level" xfId="235" xr:uid="{4C62B393-8B6F-42C9-A5DB-7270406B6196}"/>
    <cellStyle name="_intercom tran" xfId="236" xr:uid="{1D278997-36A4-4216-AB27-43BDE5707BF4}"/>
    <cellStyle name="_Intercom trans. Eli. Consol. Dec 2005-final.V3 " xfId="237" xr:uid="{AC059D08-040D-48B5-A47B-A8CB968B71DB}"/>
    <cellStyle name="_in-ter-com_200506.sales com.GI.intercompany" xfId="238" xr:uid="{C07FCD90-EED1-460F-B1A3-0DA2CB32AFAF}"/>
    <cellStyle name="_in-ter-com_20051231.sales com.GI1.intercompany" xfId="239" xr:uid="{1C0EB904-0736-42D1-B2A4-8CA1F097ED23}"/>
    <cellStyle name="_in-ter-com_intercompany transaction" xfId="240" xr:uid="{C40B1F78-B3BF-489A-8A68-7A5B844D34E5}"/>
    <cellStyle name="_Intercompany balance (update)" xfId="241" xr:uid="{150B0B35-146A-4B52-98C8-6F211B40C49F}"/>
    <cellStyle name="_KD PBC" xfId="242" xr:uid="{AF6363C1-2C19-451C-9C20-90DD53345A26}"/>
    <cellStyle name="_L1.0512 Consol AR.v2" xfId="243" xr:uid="{962A5238-51B3-483D-9C09-791D625851A5}"/>
    <cellStyle name="_L3.0512 Consol.OR" xfId="244" xr:uid="{DDFD3020-1BB8-43E0-8F59-D396CB12BD72}"/>
    <cellStyle name="_lease commitment" xfId="245" xr:uid="{22B4D6C8-8618-4EA8-A2E7-4907816D5C70}"/>
    <cellStyle name="_Liabilities and equity" xfId="246" xr:uid="{CE569A8A-BE0C-40E7-81AB-CC8835E620A2}"/>
    <cellStyle name="_Liabilities and equity v2" xfId="247" xr:uid="{D6049E6F-AF8B-447A-A055-2D84256CBB96}"/>
    <cellStyle name="_Liabilities and equity v2_固定资产071231" xfId="248" xr:uid="{FBAFE9C7-78DD-4BF4-BD70-EDB6B2BD41F8}"/>
    <cellStyle name="_Liabilities and equity v2_固定资产071231.v1" xfId="249" xr:uid="{DE1D5748-8DE1-40B4-91DB-A90FD4D17A57}"/>
    <cellStyle name="_Liabilities and equity_固定资产071231" xfId="250" xr:uid="{54186762-1277-476C-923D-7F85D8DF4F71}"/>
    <cellStyle name="_Liabilities and equity_固定资产071231.v1" xfId="251" xr:uid="{0FB7ECB6-31AA-4435-B22A-D8FF9C1AE94C}"/>
    <cellStyle name="_LM Investment" xfId="252" xr:uid="{19C39A2E-5793-4B07-88C6-4BDABA5A4754}"/>
    <cellStyle name="_LM Investment spreadsheet1112" xfId="253" xr:uid="{74DF6AD8-2748-4A3E-BF53-B5AF474EE76D}"/>
    <cellStyle name="_long term loan - others 300504" xfId="254" xr:uid="{E9F7E870-B42A-4540-A79F-C868C5B00D9C}"/>
    <cellStyle name="_long term loan - others 300504_041101 Part II - Consol Journal supplementary Schedule (Shendong) 30 June 2003.conosl" xfId="255" xr:uid="{12AC9511-C149-4FC9-81CC-5D1FC67D943D}"/>
    <cellStyle name="_long term loan - others 300504_050124 Sales Co Part I - BS &amp; PL with note to account (Consol) v2" xfId="256" xr:uid="{AFC2E768-9C97-4F3F-BC2D-5F4FF1D148B1}"/>
    <cellStyle name="_long term loan - others 300504_05-05-31明细" xfId="257" xr:uid="{893A1FEB-330E-4E75-964F-94A21CD0ACB9}"/>
    <cellStyle name="_long term loan - others 300504_05年6.14结算部成本到扎表" xfId="258" xr:uid="{2D6CC77F-A0A2-40ED-A758-75BCD79310BB}"/>
    <cellStyle name="_long term loan - others 300504_060121 Sales Co payment on behalf Dec 05 v2" xfId="259" xr:uid="{E4DF3DF8-72FA-447E-80E5-59EEC7091AF9}"/>
    <cellStyle name="_long term loan - others 300504_2005-6-14北京成本倒轧表" xfId="260" xr:uid="{65461D6A-76EF-442F-9B3B-0C34A7377177}"/>
    <cellStyle name="_long term loan - others 300504_20071231.Eruu Gol.JA Supportings.0327.v2" xfId="261" xr:uid="{C2F754EF-B4DA-4ACC-B2B6-29A27EB9E6E6}"/>
    <cellStyle name="_long term loan - others 300504_2007JA#9" xfId="262" xr:uid="{29387FFF-4BE9-4F48-A831-C5B74D2E8EB3}"/>
    <cellStyle name="_long term loan - others 300504_AR&amp;OR over 3 years-Full provision" xfId="263" xr:uid="{1D3EB3B2-38B3-44D4-95D3-A39F5B7E7152}"/>
    <cellStyle name="_long term loan - others 300504_AR&amp;OR over 3 years-Full provision_固定资产071231" xfId="264" xr:uid="{D2F424D2-B881-48D0-A685-6A328B2F6E0F}"/>
    <cellStyle name="_long term loan - others 300504_AR&amp;OR over 3 years-Full provision_固定资产071231.v1" xfId="265" xr:uid="{FDA1101D-C77F-4A35-8E18-E24B5523CA1E}"/>
    <cellStyle name="_long term loan - others 300504_Eruu 071231.070930. H1.Fixed assets-v3" xfId="266" xr:uid="{888192CF-951C-4217-B641-315693660164}"/>
    <cellStyle name="_long term loan - others 300504_Eruu Gol 071231.H1.Fixed assets-V23.SZ" xfId="267" xr:uid="{09E88FA3-8E39-4DBF-B69A-C598643847EB}"/>
    <cellStyle name="_long term loan - others 300504_FA  CIP opening balance" xfId="268" xr:uid="{7B59FD0E-10AF-41A3-A987-89719968DFBE}"/>
    <cellStyle name="_long term loan - others 300504_FA  CIP opening balance_固定资产071231" xfId="269" xr:uid="{D8499A11-9A75-4D90-A4EF-992CA9B44930}"/>
    <cellStyle name="_long term loan - others 300504_FA  CIP opening balance_固定资产071231.v1" xfId="270" xr:uid="{AE314C16-9AA3-4A15-B2AE-1F6028EA3444}"/>
    <cellStyle name="_long term loan - others 300504_IFRS recon June 05 v4  " xfId="271" xr:uid="{41657CAE-FEEA-4F01-BD7C-F75A5921978C}"/>
    <cellStyle name="_long term loan - others 300504_IFRS recon June 05 v4  _固定资产071231" xfId="272" xr:uid="{E6184876-81CA-4EAB-AC59-FFCF30A1F3AE}"/>
    <cellStyle name="_long term loan - others 300504_IFRS recon June 05 v4  _固定资产071231.v1" xfId="273" xr:uid="{B01B2498-AB74-4D06-A99E-C24920C7563C}"/>
    <cellStyle name="_long term loan - others 300504_in-ter-com" xfId="274" xr:uid="{345006FD-5F32-4A61-ACFA-A3110A10B49B}"/>
    <cellStyle name="_long term loan - others 300504_intercom tran" xfId="275" xr:uid="{664E5021-1F81-42FF-ACF0-CAA3921951A7}"/>
    <cellStyle name="_long term loan - others 300504_in-ter-com_200506.sales com.GI.intercompany" xfId="276" xr:uid="{41B60AEE-224F-4FA4-923D-8582A60BF4C7}"/>
    <cellStyle name="_long term loan - others 300504_in-ter-com_20051231.sales com.GI1.intercompany" xfId="277" xr:uid="{47E589E3-B054-47FE-9A35-2A2A97B8815A}"/>
    <cellStyle name="_long term loan - others 300504_in-ter-com_intercompany transaction" xfId="278" xr:uid="{3A1CB598-EDA6-41D4-888B-347E65522C4E}"/>
    <cellStyle name="_long term loan - others 300504_Part I - BS  PL with note to account (Site Name)" xfId="279" xr:uid="{54C27CEC-AE71-4EA7-A02C-756087539C08}"/>
    <cellStyle name="_long term loan - others 300504_Part I - BS  PL with note to account (Site Name)_固定资产071231" xfId="280" xr:uid="{0C794CA3-B736-4F89-8A1E-FDBB1A0C6653}"/>
    <cellStyle name="_long term loan - others 300504_Part I - BS  PL with note to account (Site Name)_固定资产071231.v1" xfId="281" xr:uid="{3C718CAE-EF51-492C-98DC-98215AF25971}"/>
    <cellStyle name="_long term loan - others 300504_Part I - BS &amp; PL with note to account (Shenhua Tianjin Portl)(20050122).v2" xfId="282" xr:uid="{B987A2E7-911A-462C-A451-7B536EDD08C9}"/>
    <cellStyle name="_long term loan - others 300504_Part II - Consol Journal supp Schedule (Site Name)" xfId="283" xr:uid="{D1BC095F-51CB-4048-84C4-FF887FB20467}"/>
    <cellStyle name="_long term loan - others 300504_Part III - Journal List, Profit Recon &amp; op data(Site Name)" xfId="284" xr:uid="{25AE2653-77C0-4C41-A5D9-81CEF2607257}"/>
    <cellStyle name="_long term loan - others 300504_Part III for print- Journal List and Profit Recon (Justin) (date).consol" xfId="285" xr:uid="{43D525F8-C066-4600-8CE5-FD2200A91E07}"/>
    <cellStyle name="_long term loan - others 300504_Part IV - Supp Sch FA &amp; Other Assets (Holding).0714.V7(OK)" xfId="286" xr:uid="{38F50DCA-41DE-4AD9-9CF9-0D24A960602C}"/>
    <cellStyle name="_long term loan - others 300504_Part V - Supp Schedule Liabilities  taxation(Holding) 0714 V8(OK)" xfId="287" xr:uid="{2B01234F-6E09-4420-B29A-56BA1E10095F}"/>
    <cellStyle name="_long term loan - others 300504_PartII-Conso Jou supp Sch(SalesCo)(041231).conso" xfId="288" xr:uid="{0B863526-C9C0-47C8-824C-B8B7A9593028}"/>
    <cellStyle name="_long term loan - others 300504_Re-test" xfId="289" xr:uid="{2DACF845-C572-49E3-A435-6D9DD33489EE}"/>
    <cellStyle name="_long term loan - others 300504_to do list" xfId="290" xr:uid="{3DDCAD6A-A0F7-4826-8C8D-29D2FDD6DCC2}"/>
    <cellStyle name="_long term loan - others 300504_to do list_05成本到扎表1(1).9-结算部" xfId="291" xr:uid="{3A1C8B02-6AD5-492E-9B69-196476E5F98B}"/>
    <cellStyle name="_long term loan - others 300504_to do list_200506.sales com.GI.intercompany" xfId="292" xr:uid="{D184B2C6-0D09-43A2-A136-3302DBAE92B7}"/>
    <cellStyle name="_long term loan - others 300504_to do list_20051231.sales com.GI1.intercompany" xfId="293" xr:uid="{04FF1E01-ADFE-41B2-9D52-10A57E910A17}"/>
    <cellStyle name="_long term loan - others 300504_to do list_intercompany transaction" xfId="294" xr:uid="{EFDA2796-37F2-483B-AA43-C5448E85B6A8}"/>
    <cellStyle name="_long term loan - others 300504_to do list_期末存货" xfId="295" xr:uid="{20C3B33C-376A-449A-85C3-39609A8B588F}"/>
    <cellStyle name="_long term loan - others 300504_to do list_期末存货_05成本到扎表1(1).9-结算部" xfId="296" xr:uid="{768B6FB6-C642-4112-AA72-F87BAE4805DB}"/>
    <cellStyle name="_long term loan - others 300504_to do list_期末存货_200506.sales com.GI.intercompany" xfId="297" xr:uid="{AC01F23C-6D7D-4063-8402-A92E4CC53723}"/>
    <cellStyle name="_long term loan - others 300504_to do list_期末存货_20051231.sales com.GI1.intercompany" xfId="298" xr:uid="{BF68D4ED-3275-42AE-8EA2-F0F22506BEA6}"/>
    <cellStyle name="_long term loan - others 300504_to do list_期末存货_intercompany transaction" xfId="299" xr:uid="{61F47845-CA1B-4A39-8DF4-DE9C560DEDBE}"/>
    <cellStyle name="_long term loan - others 300504_Worksheet in D: My Documents China Shenhua Overall - 2005 final Correspondence With Bobo Debriefing notes liabilities debriefing note 2005 12 31" xfId="300" xr:uid="{63F95D98-8F65-457D-9843-FC8A74C9C8E4}"/>
    <cellStyle name="_long term loan - others 300504_Worksheet in D: My Documents China Shenhua Overall - 2005 final Correspondence With Bobo Debriefing notes liabilities debriefing note 2005 12 31_固定资产071231" xfId="301" xr:uid="{312627E9-B001-4AD5-B71D-3EA72155D04F}"/>
    <cellStyle name="_long term loan - others 300504_Worksheet in D: My Documents China Shenhua Overall - 2005 final Correspondence With Bobo Debriefing notes liabilities debriefing note 2005 12 31_固定资产071231.v1" xfId="302" xr:uid="{D7FCD3A2-02ED-4F78-81F2-91FBDEA14E05}"/>
    <cellStyle name="_long term loan - others 300504_刘佳佳-国华收入成本05-6" xfId="303" xr:uid="{7399A5FD-63A3-49C9-806C-B2DB16FB9A18}"/>
    <cellStyle name="_long term loan - others 300504_固定资产071231" xfId="304" xr:uid="{AFA6986D-93E9-4009-A934-117AD0AC5BAF}"/>
    <cellStyle name="_long term loan - others 300504_固定资产071231.CIP" xfId="305" xr:uid="{252806B0-48E4-40DC-A29D-8426627A263E}"/>
    <cellStyle name="_long term loan - others 300504_固定资产071231.v1" xfId="306" xr:uid="{4AFB260D-F86C-450E-8ABD-B1D86374AB79}"/>
    <cellStyle name="_long term loan - others 300504_完工进度" xfId="307" xr:uid="{AFB2CC82-50E3-4EB1-938B-990DE82DAED3}"/>
    <cellStyle name="_long term loan - others 300504_期末存货" xfId="308" xr:uid="{D6087419-8FC1-4537-A3F9-F21B99BD289C}"/>
    <cellStyle name="_long term loan - others 300504_期末存货_05成本到扎表1(1).9-结算部" xfId="309" xr:uid="{D46F085E-C3DD-45BD-A40F-04E62E6348EC}"/>
    <cellStyle name="_long term loan - others 300504_期末存货_200506.sales com.GI.intercompany" xfId="310" xr:uid="{AE3A4C6B-08B7-413B-A63D-8E265714F345}"/>
    <cellStyle name="_long term loan - others 300504_期末存货_20051231.sales com.GI1.intercompany" xfId="311" xr:uid="{A4D00A79-3EF1-400C-9F68-CCE005D2976E}"/>
    <cellStyle name="_long term loan - others 300504_期末存货_intercompany transaction" xfId="312" xr:uid="{DEC7B90E-B43D-4194-AA05-9A96D3BB0A23}"/>
    <cellStyle name="_long term loan - others 300504_资产负债表" xfId="313" xr:uid="{07CCCDC5-92B9-4A65-AECA-B06F6705C3F3}"/>
    <cellStyle name="_long term loan - others 300504_资产负债表-2007" xfId="314" xr:uid="{97D17D6C-BDFE-4222-8EC0-288EF7A3A080}"/>
    <cellStyle name="_long term loan - others 300504_资产负债表-2007-movement" xfId="315" xr:uid="{C4041EA5-8056-4149-9B1A-321425D0F864}"/>
    <cellStyle name="_memo-v1 by AZ" xfId="316" xr:uid="{71A9A5E6-9988-4949-BD50-31DF740B0CC2}"/>
    <cellStyle name="_NK.178.中旅社.2007.spreadsheet.040208" xfId="317" xr:uid="{941DA36C-6F24-45A1-B86C-E253DA70FD9D}"/>
    <cellStyle name="_NK.no.name.spreadsheet.040208" xfId="318" xr:uid="{8245C217-D457-409C-AC7B-F50AAF3B207E}"/>
    <cellStyle name="_Notes-07" xfId="319" xr:uid="{29EFF36B-4918-4299-87EB-AA46C2A0726F}"/>
    <cellStyle name="_NRV test-FG(MI)" xfId="320" xr:uid="{6DD03EC6-968F-48C9-8CAC-54F01E814A02}"/>
    <cellStyle name="_NRV test-FG(MI)_13A.Recv-08" xfId="321" xr:uid="{C5C9CDB4-06F0-411C-82CB-78A2700D2866}"/>
    <cellStyle name="_NRV test-FG(MI)_19A.Payb-W1" xfId="322" xr:uid="{D3A67D22-2EE2-4382-B483-9BEFE86CE310}"/>
    <cellStyle name="_OS1" xfId="323" xr:uid="{F537C782-A4CF-4F3B-B01B-6A1C6A55E8A7}"/>
    <cellStyle name="_Part I - BS  PL with note to account (Site Name)" xfId="324" xr:uid="{D623C2C2-A14B-4C41-91B8-531098BF49F4}"/>
    <cellStyle name="_Part I - BS  PL with note to account (Site Name)_固定资产071231" xfId="325" xr:uid="{4A1A1F58-3094-40C5-B728-23FCC31AEEA0}"/>
    <cellStyle name="_Part I - BS  PL with note to account (Site Name)_固定资产071231.v1" xfId="326" xr:uid="{C0488220-731A-4A05-AA5D-F4760748D5F1}"/>
    <cellStyle name="_Part I - BS &amp; PL with note to account (Shenhua Tianjin Portl)(20050122).v2" xfId="327" xr:uid="{B23F39E1-ED4B-4B6F-8820-AEF0DC075734}"/>
    <cellStyle name="_Part I BS PL w notes to ac.Zhungeer.050614.V7" xfId="328" xr:uid="{DC267D62-C2A8-44FE-B910-1D88B3CF7ECB}"/>
    <cellStyle name="_Part I BS PL w notes to ac.Zhungeer.050614.V7_固定资产071231" xfId="329" xr:uid="{3619CAB1-AC3C-43F4-A5C1-081D05A70E30}"/>
    <cellStyle name="_Part I BS PL w notes to ac.Zhungeer.050614.V7_固定资产071231.v1" xfId="330" xr:uid="{26B6ABFD-FD9F-44D3-A948-F822FBAD3DDF}"/>
    <cellStyle name="_Part II - Consol Journal supp Schedule (Site Name)" xfId="331" xr:uid="{540A4D39-E630-4A31-B2C7-6E0E42DC08DC}"/>
    <cellStyle name="_Part II - Consol Journal supp Schedule (Site Name)_固定资产071231" xfId="332" xr:uid="{17C6F5E8-97D7-42D7-B31E-C1CD7FDD94EB}"/>
    <cellStyle name="_Part II - Consol Journal supp Schedule (Site Name)_固定资产071231.v1" xfId="333" xr:uid="{393D3735-674E-43C9-8718-422ACEF00E7A}"/>
    <cellStyle name="_Part II - Consol Journal supplementary Schedule (Holding)(1.28)v7" xfId="334" xr:uid="{E4434377-87D5-4DF1-97FA-04E51F865488}"/>
    <cellStyle name="_Part II - Consol Journal supplementary Schedule (Holding)(1.28)v7_固定资产071231" xfId="335" xr:uid="{42423ED8-EFE7-4A53-98B2-04E8B8E508B5}"/>
    <cellStyle name="_Part II - Consol Journal supplementary Schedule (Holding)(1.28)v7_固定资产071231.v1" xfId="336" xr:uid="{81A46778-D5C2-4BF9-8F2F-BE82BEF7B252}"/>
    <cellStyle name="_Part III - Journal List, Profit Recon &amp; op data(Site Name)" xfId="337" xr:uid="{0B0EDAA5-B51D-4181-9F41-BC54BEFCC24D}"/>
    <cellStyle name="_Part III for print- Journal List and Profit Recon (Justin) (date).consol" xfId="338" xr:uid="{E8DFD2CB-7513-4B02-B32F-7E0144C4D32B}"/>
    <cellStyle name="_Part III JA List and Profit Recon.Zhungeer.050630.v2" xfId="339" xr:uid="{8CCC788E-FFD3-48C7-85A7-8DDE281EDAAA}"/>
    <cellStyle name="_Part III JA List and Profit Recon.Zhungeer.050630.v2_固定资产071231" xfId="340" xr:uid="{D6BFC3FE-3180-491E-BC55-82BB66FF168B}"/>
    <cellStyle name="_Part III JA List and Profit Recon.Zhungeer.050630.v2_固定资产071231.v1" xfId="341" xr:uid="{078E6441-D901-491C-A309-1148213ABBB8}"/>
    <cellStyle name="_Part III.200406.Loan and Liabilities details.(Site Name)" xfId="342" xr:uid="{FB2DD48D-B3CB-4851-A2C5-D17C923373E1}"/>
    <cellStyle name="_Part III.200406.Loan and Liabilities details.(Site Name)_041101 Part II - Consol Journal supplementary Schedule (Shendong) 30 June 2003.conosl" xfId="343" xr:uid="{DAAAA3F1-7DB4-4F24-99BF-3029015DBC77}"/>
    <cellStyle name="_Part III.200406.Loan and Liabilities details.(Site Name)_050124 Sales Co Part I - BS &amp; PL with note to account (Consol) v2" xfId="344" xr:uid="{52F42103-E618-4490-834E-A0F9F9137793}"/>
    <cellStyle name="_Part III.200406.Loan and Liabilities details.(Site Name)_05-05-31明细" xfId="345" xr:uid="{3D3DCC1C-7164-43A1-AB96-6D56D51E976E}"/>
    <cellStyle name="_Part III.200406.Loan and Liabilities details.(Site Name)_05年6.14结算部成本到扎表" xfId="346" xr:uid="{995E6B5F-7693-470F-B11C-3CFAB34C97B5}"/>
    <cellStyle name="_Part III.200406.Loan and Liabilities details.(Site Name)_060121 Sales Co payment on behalf Dec 05 v2" xfId="347" xr:uid="{B438E926-3F88-4C19-B200-DC8BB7D88E76}"/>
    <cellStyle name="_Part III.200406.Loan and Liabilities details.(Site Name)_2005-6-14北京成本倒轧表" xfId="348" xr:uid="{2AD9F00C-98AE-4570-AD34-E2AB0F635B52}"/>
    <cellStyle name="_Part III.200406.Loan and Liabilities details.(Site Name)_20071231.Eruu Gol.JA Supportings.0327.v2" xfId="349" xr:uid="{AB399529-3A81-4C95-9709-897F4E1E7CC6}"/>
    <cellStyle name="_Part III.200406.Loan and Liabilities details.(Site Name)_2007JA#9" xfId="350" xr:uid="{DD3D5C39-E64D-442E-A889-A67C05A8D62C}"/>
    <cellStyle name="_Part III.200406.Loan and Liabilities details.(Site Name)_AR&amp;OR over 3 years-Full provision" xfId="351" xr:uid="{DA20B804-B6AB-4EAF-8B7C-22F39E774A89}"/>
    <cellStyle name="_Part III.200406.Loan and Liabilities details.(Site Name)_AR&amp;OR over 3 years-Full provision_固定资产071231" xfId="352" xr:uid="{CD4DBF9F-EA4A-480C-9B2B-188CCB85D88E}"/>
    <cellStyle name="_Part III.200406.Loan and Liabilities details.(Site Name)_AR&amp;OR over 3 years-Full provision_固定资产071231.v1" xfId="353" xr:uid="{3C121A7B-311A-4D6F-B9AC-875C4DFF093B}"/>
    <cellStyle name="_Part III.200406.Loan and Liabilities details.(Site Name)_Eruu 071231.070930. H1.Fixed assets-v3" xfId="354" xr:uid="{CE02F5A4-CFF0-4417-9DC1-0810A0ED9E3A}"/>
    <cellStyle name="_Part III.200406.Loan and Liabilities details.(Site Name)_Eruu Gol 071231.H1.Fixed assets-V23.SZ" xfId="355" xr:uid="{329E002D-EF85-40F3-8421-A2F0E12E8785}"/>
    <cellStyle name="_Part III.200406.Loan and Liabilities details.(Site Name)_FA  CIP opening balance" xfId="356" xr:uid="{DEDDCB4F-66B7-4B8D-A15A-22F6C8FD2609}"/>
    <cellStyle name="_Part III.200406.Loan and Liabilities details.(Site Name)_FA  CIP opening balance_固定资产071231" xfId="357" xr:uid="{A8EBE9E9-710A-47F7-9D70-8EC6841FDF64}"/>
    <cellStyle name="_Part III.200406.Loan and Liabilities details.(Site Name)_FA  CIP opening balance_固定资产071231.v1" xfId="358" xr:uid="{CDA3A4CB-28F5-4483-98E2-CC1624F546FD}"/>
    <cellStyle name="_Part III.200406.Loan and Liabilities details.(Site Name)_IFRS recon June 05 v4  " xfId="359" xr:uid="{6355C9DD-A1F5-497D-8F28-A26A8D561FC2}"/>
    <cellStyle name="_Part III.200406.Loan and Liabilities details.(Site Name)_IFRS recon June 05 v4  _固定资产071231" xfId="360" xr:uid="{AA6303E4-3D36-4464-9901-4ADEE471B2F0}"/>
    <cellStyle name="_Part III.200406.Loan and Liabilities details.(Site Name)_IFRS recon June 05 v4  _固定资产071231.v1" xfId="361" xr:uid="{834CE2F8-D262-4FD7-B0A1-5838836F3441}"/>
    <cellStyle name="_Part III.200406.Loan and Liabilities details.(Site Name)_in-ter-com" xfId="362" xr:uid="{1182376F-FE8D-4C46-912B-74467196291F}"/>
    <cellStyle name="_Part III.200406.Loan and Liabilities details.(Site Name)_intercom tran" xfId="363" xr:uid="{44D56473-FDB3-4E3E-9745-D91B605DBF07}"/>
    <cellStyle name="_Part III.200406.Loan and Liabilities details.(Site Name)_in-ter-com_200506.sales com.GI.intercompany" xfId="364" xr:uid="{798767E9-DE49-4DCB-9B7D-A9EC58267FCC}"/>
    <cellStyle name="_Part III.200406.Loan and Liabilities details.(Site Name)_in-ter-com_20051231.sales com.GI1.intercompany" xfId="365" xr:uid="{09B5A52D-DB64-42EA-85E1-154F460A139A}"/>
    <cellStyle name="_Part III.200406.Loan and Liabilities details.(Site Name)_in-ter-com_intercompany transaction" xfId="366" xr:uid="{B1615CF2-E252-4B8B-AF45-B57E2D0CF06B}"/>
    <cellStyle name="_Part III.200406.Loan and Liabilities details.(Site Name)_Part I - BS  PL with note to account (Site Name)" xfId="367" xr:uid="{62F90D4C-49A0-4888-A107-AA2EA59307EC}"/>
    <cellStyle name="_Part III.200406.Loan and Liabilities details.(Site Name)_Part I - BS  PL with note to account (Site Name)_固定资产071231" xfId="368" xr:uid="{32B5C16C-EC11-4944-BFA8-7EF810D3BF0F}"/>
    <cellStyle name="_Part III.200406.Loan and Liabilities details.(Site Name)_Part I - BS  PL with note to account (Site Name)_固定资产071231.v1" xfId="369" xr:uid="{B405A550-9D9B-4BA9-9A5F-C97B3E81A2EA}"/>
    <cellStyle name="_Part III.200406.Loan and Liabilities details.(Site Name)_Part I - BS &amp; PL with note to account (Shenhua Tianjin Portl)(20050122).v2" xfId="370" xr:uid="{7BBAE569-AF31-4E51-9AD5-951844EABF36}"/>
    <cellStyle name="_Part III.200406.Loan and Liabilities details.(Site Name)_Part II - Consol Journal supp Schedule (Site Name)" xfId="371" xr:uid="{988316E7-29DD-4EAA-B81D-F0BECB3F8330}"/>
    <cellStyle name="_Part III.200406.Loan and Liabilities details.(Site Name)_Part III - Journal List, Profit Recon &amp; op data(Site Name)" xfId="372" xr:uid="{24D4039B-7FE5-4840-B893-081B1B906836}"/>
    <cellStyle name="_Part III.200406.Loan and Liabilities details.(Site Name)_Part III for print- Journal List and Profit Recon (Justin) (date).consol" xfId="373" xr:uid="{A126D81D-AE75-4D38-B90B-1FF7276BBBBC}"/>
    <cellStyle name="_Part III.200406.Loan and Liabilities details.(Site Name)_Part IV - Supp Sch FA &amp; Other Assets (Holding).0714.V7(OK)" xfId="374" xr:uid="{214E5DFF-C03A-4493-B8C5-56A0B32C68C0}"/>
    <cellStyle name="_Part III.200406.Loan and Liabilities details.(Site Name)_Part V - Supp Schedule Liabilities  taxation(Holding) 0714 V8(OK)" xfId="375" xr:uid="{85ADEBC7-2D31-4589-8BDF-C16ED8BC803E}"/>
    <cellStyle name="_Part III.200406.Loan and Liabilities details.(Site Name)_PartII-Conso Jou supp Sch(SalesCo)(041231).conso" xfId="376" xr:uid="{7EF6FD94-E46C-45EE-923D-1B045E44F88C}"/>
    <cellStyle name="_Part III.200406.Loan and Liabilities details.(Site Name)_Re-test" xfId="377" xr:uid="{F0F9EB88-3436-4A9B-B35E-19666B351A78}"/>
    <cellStyle name="_Part III.200406.Loan and Liabilities details.(Site Name)_to do list" xfId="378" xr:uid="{8F1B1E8E-3302-4250-9E4A-2DF02969211B}"/>
    <cellStyle name="_Part III.200406.Loan and Liabilities details.(Site Name)_to do list_05成本到扎表1(1).9-结算部" xfId="379" xr:uid="{CF93407F-75C5-46B0-9A02-D0D604668697}"/>
    <cellStyle name="_Part III.200406.Loan and Liabilities details.(Site Name)_to do list_200506.sales com.GI.intercompany" xfId="380" xr:uid="{E33232EB-D8AB-4AE3-880E-905D35A6962B}"/>
    <cellStyle name="_Part III.200406.Loan and Liabilities details.(Site Name)_to do list_20051231.sales com.GI1.intercompany" xfId="381" xr:uid="{D0E44B92-1A34-4CE3-B664-5179B1F6C3AC}"/>
    <cellStyle name="_Part III.200406.Loan and Liabilities details.(Site Name)_to do list_intercompany transaction" xfId="382" xr:uid="{D4E4357B-8C84-4778-A7AF-5B2979830A98}"/>
    <cellStyle name="_Part III.200406.Loan and Liabilities details.(Site Name)_to do list_期末存货" xfId="383" xr:uid="{81ED59B0-68E0-4CB0-A2B5-A14261E426DE}"/>
    <cellStyle name="_Part III.200406.Loan and Liabilities details.(Site Name)_to do list_期末存货_05成本到扎表1(1).9-结算部" xfId="384" xr:uid="{9E600564-B913-4CEE-8B9A-5369C858F89B}"/>
    <cellStyle name="_Part III.200406.Loan and Liabilities details.(Site Name)_to do list_期末存货_200506.sales com.GI.intercompany" xfId="385" xr:uid="{ED7EA6A5-702E-4219-BECB-68C1A8934D11}"/>
    <cellStyle name="_Part III.200406.Loan and Liabilities details.(Site Name)_to do list_期末存货_20051231.sales com.GI1.intercompany" xfId="386" xr:uid="{DB35DFBB-E107-4F03-AA9E-EE109F9F53D6}"/>
    <cellStyle name="_Part III.200406.Loan and Liabilities details.(Site Name)_to do list_期末存货_intercompany transaction" xfId="387" xr:uid="{21059F0F-BD95-4839-86F3-A743D90F9B17}"/>
    <cellStyle name="_Part III.200406.Loan and Liabilities details.(Site Name)_Worksheet in D: My Documents China Shenhua Overall - 2005 final Correspondence With Bobo Debriefing notes liabilities debriefing note 2005 12 31" xfId="388" xr:uid="{7F0A7353-BF36-4C1A-AB5D-39F3ED703C4E}"/>
    <cellStyle name="_Part III.200406.Loan and Liabilities details.(Site Name)_Worksheet in D: My Documents China Shenhua Overall - 2005 final Correspondence With Bobo Debriefing notes liabilities debriefing note 2005 12 31_固定资产071231" xfId="389" xr:uid="{6BB24CA0-DEC8-4628-B769-3A5E074F47EE}"/>
    <cellStyle name="_Part III.200406.Loan and Liabilities details.(Site Name)_Worksheet in D: My Documents China Shenhua Overall - 2005 final Correspondence With Bobo Debriefing notes liabilities debriefing note 2005 12 31_固定资产071231.v1" xfId="390" xr:uid="{08E85CBA-A85C-4018-8228-46413F808352}"/>
    <cellStyle name="_Part III.200406.Loan and Liabilities details.(Site Name)_刘佳佳-国华收入成本05-6" xfId="391" xr:uid="{8DD2958A-162A-41B3-890F-1A6E936A940A}"/>
    <cellStyle name="_Part III.200406.Loan and Liabilities details.(Site Name)_固定资产071231" xfId="392" xr:uid="{FBF2D62B-B60C-443C-BE74-7ABCCB7404EC}"/>
    <cellStyle name="_Part III.200406.Loan and Liabilities details.(Site Name)_固定资产071231.CIP" xfId="393" xr:uid="{C124E595-7E8D-4FA3-8DEB-B41CC2CC6A05}"/>
    <cellStyle name="_Part III.200406.Loan and Liabilities details.(Site Name)_固定资产071231.v1" xfId="394" xr:uid="{5B81A7FA-55C9-4293-8567-BCE89691AAFA}"/>
    <cellStyle name="_Part III.200406.Loan and Liabilities details.(Site Name)_完工进度" xfId="395" xr:uid="{1DEF0057-493B-4228-9CF3-BCFC1368D4D6}"/>
    <cellStyle name="_Part III.200406.Loan and Liabilities details.(Site Name)_期末存货" xfId="396" xr:uid="{F47E7C89-D7FE-459F-986D-F5A8D0D20E70}"/>
    <cellStyle name="_Part III.200406.Loan and Liabilities details.(Site Name)_期末存货_05成本到扎表1(1).9-结算部" xfId="397" xr:uid="{723C7FD6-00AB-4513-8DE6-5DC3525FE16C}"/>
    <cellStyle name="_Part III.200406.Loan and Liabilities details.(Site Name)_期末存货_200506.sales com.GI.intercompany" xfId="398" xr:uid="{90338F50-B08C-46CA-89AC-56E31023ECFB}"/>
    <cellStyle name="_Part III.200406.Loan and Liabilities details.(Site Name)_期末存货_20051231.sales com.GI1.intercompany" xfId="399" xr:uid="{1FCCA4D5-8FA7-42A7-BF89-BF6E826D60F8}"/>
    <cellStyle name="_Part III.200406.Loan and Liabilities details.(Site Name)_期末存货_intercompany transaction" xfId="400" xr:uid="{88350ACF-B34E-4D25-AF16-184D4C778A20}"/>
    <cellStyle name="_Part III.200406.Loan and Liabilities details.(Site Name)_资产负债表" xfId="401" xr:uid="{67E73018-5FB1-45C2-B917-78B44EE5400B}"/>
    <cellStyle name="_Part III.200406.Loan and Liabilities details.(Site Name)_资产负债表-2007" xfId="402" xr:uid="{C73E4E14-7F15-4FFD-88CC-9294FB70FF36}"/>
    <cellStyle name="_Part III.200406.Loan and Liabilities details.(Site Name)_资产负债表-2007-movement" xfId="403" xr:uid="{E7579EDD-1FA2-4F5D-8B35-1AE308939222}"/>
    <cellStyle name="_Part IV - Supp Sch FA &amp; Other Assets (Holding).0714.V7(OK)" xfId="404" xr:uid="{74BE3078-DAFE-4160-B42B-B0A8C410ECF8}"/>
    <cellStyle name="_Part V - Supp Schedule Liabilities  taxation(Holding) 0714 V8(OK)" xfId="405" xr:uid="{B7424EEF-E706-4333-9D63-7C0D79C80433}"/>
    <cellStyle name="_Part VI - Supp Schedule P&amp;L Item (Site Name)" xfId="406" xr:uid="{47BBF2A2-3AC2-4C06-BE43-D143997827AD}"/>
    <cellStyle name="_Part VI - Supp Schedule P&amp;L Item (Site Name)_固定资产071231" xfId="407" xr:uid="{06EB3BD8-722E-4545-9FE1-0E69A0F266B7}"/>
    <cellStyle name="_Part VI - Supp Schedule P&amp;L Item (Site Name)_固定资产071231.v1" xfId="408" xr:uid="{0F28E298-684C-4EA1-A9A0-5CE3836A215F}"/>
    <cellStyle name="_PartII-Conso Jou supp Sch(SalesCo)(041231).conso" xfId="409" xr:uid="{FD158BDD-7E25-4EE8-9A69-04333087CF48}"/>
    <cellStyle name="_PBC WILO QHD 071231-ww" xfId="410" xr:uid="{BECAD511-4634-45BD-B72C-0EAA59CA0C3D}"/>
    <cellStyle name="_PNE_Precision_30 09 07_HHPP4BB4" xfId="411" xr:uid="{1E1082D4-054C-4723-A88E-EB3000CD785D}"/>
    <cellStyle name="_Pre-operating" xfId="412" xr:uid="{000E90A0-02D1-4CBB-A392-C42BEBBF7299}"/>
    <cellStyle name="_project xennon" xfId="413" xr:uid="{533D6FCD-DC79-469F-A427-76CD4ABF9136}"/>
    <cellStyle name="_Revaluation IFRS630" xfId="414" xr:uid="{761D5A59-7EA5-4F01-86FC-8A177137EAA8}"/>
    <cellStyle name="_RPT for account disclosure (05A share balance company level )" xfId="415" xr:uid="{C12FBF7E-D1FB-4C6E-A327-5D36DC399213}"/>
    <cellStyle name="_RPT for account disclosure (05A share balance company level ) (2)" xfId="416" xr:uid="{EA7A4ADF-B7C8-4019-9938-3CA44B01BBAA}"/>
    <cellStyle name="_RPT for account disclosure (05A share balance company level ) (2)_固定资产071231" xfId="417" xr:uid="{41ADB5F8-A97B-456D-90F7-C6AF896973A4}"/>
    <cellStyle name="_RPT for account disclosure (05A share balance company level ) (2)_固定资产071231.v1" xfId="418" xr:uid="{EDF6C141-BECD-45C9-89A7-534BD7881C30}"/>
    <cellStyle name="_RPT for account disclosure (05A share balance company level )_固定资产071231" xfId="419" xr:uid="{B9EB0BF9-25FF-4D30-802B-926CBF9D14C2}"/>
    <cellStyle name="_RPT for account disclosure (05A share balance company level )_固定资产071231.v1" xfId="420" xr:uid="{67EF364B-F065-4C49-9EFF-9FC9DFB86B5A}"/>
    <cellStyle name="_RPT wp consol v2" xfId="421" xr:uid="{7D18D8C6-3ACE-42FE-8AA3-2D73B4137421}"/>
    <cellStyle name="_RPT wp consol v2_固定资产071231" xfId="422" xr:uid="{2AE45A08-C114-4767-9D9F-85E5889C251C}"/>
    <cellStyle name="_RPT wp consol v2_固定资产071231.v1" xfId="423" xr:uid="{CA43CBCE-5DC1-46F5-B050-F20B8D321FEE}"/>
    <cellStyle name="_RPT Wp--company" xfId="424" xr:uid="{6B635389-FA0E-4BC0-B8DE-BBB285608305}"/>
    <cellStyle name="_RPT Wp--consol" xfId="425" xr:uid="{30387D49-39C2-4AB4-9D1E-7B3E77935F0C}"/>
    <cellStyle name="_Shenhua 2007 interim supp schedules_(shendong consol)" xfId="426" xr:uid="{7A93D42F-62E4-4C4A-A18E-ADDE9770E680}"/>
    <cellStyle name="_Shenhua 2007 interim supp schedules_(Site Name)" xfId="427" xr:uid="{555112F6-3B6F-4CA9-89B8-AE09259F033A}"/>
    <cellStyle name="_Shenhua 2007 interim supp schedules_(Site Name).ky" xfId="428" xr:uid="{F3F7F8AC-B9EC-4C9B-81CE-F6718BC8CACA}"/>
    <cellStyle name="_Spansion 2007 (RAJ)" xfId="429" xr:uid="{E0A069F0-A70C-412A-8A4F-863177902016}"/>
    <cellStyle name="_SUAD Mar-CIP-Pre" xfId="430" xr:uid="{40E88BE0-9F2F-487E-9D69-C570AA700AD1}"/>
    <cellStyle name="_SUAD Mar-CIP-Pre_固定资产071231" xfId="431" xr:uid="{003B3E7A-1B90-46ED-B3C6-5AD48EB94009}"/>
    <cellStyle name="_SUAD Mar-CIP-Pre_固定资产071231.v1" xfId="432" xr:uid="{9B7A8A42-CD7D-46F9-A807-9B3725124BE3}"/>
    <cellStyle name="_Summary of financials.GaryLi.070210" xfId="433" xr:uid="{2564FAE7-3B79-4C1D-99F3-E6FAD44758BA}"/>
    <cellStyle name="_Table" xfId="434" xr:uid="{4745DAE3-9DF1-48E5-A3C5-B4E2898C2CEB}"/>
    <cellStyle name="_to do list" xfId="435" xr:uid="{DBF3F8D6-C840-453E-8BC8-061F29E5603A}"/>
    <cellStyle name="_to do list_05成本到扎表1(1).9-结算部" xfId="436" xr:uid="{63ED293B-23FA-4FDF-82B2-98C799ACA800}"/>
    <cellStyle name="_to do list_200506.sales com.GI.intercompany" xfId="437" xr:uid="{F6D5404A-940A-4184-AE4B-B2AE20D3C322}"/>
    <cellStyle name="_to do list_20051231.sales com.GI1.intercompany" xfId="438" xr:uid="{4D308E40-CF9B-43A7-B7C1-C72B245C2715}"/>
    <cellStyle name="_to do list_intercompany transaction" xfId="439" xr:uid="{C98268BC-A0B4-429F-BB09-833064DAAACA}"/>
    <cellStyle name="_to do list_期末存货" xfId="440" xr:uid="{6F95126C-6E1B-43C2-8AC7-E55C06212397}"/>
    <cellStyle name="_to do list_期末存货_05成本到扎表1(1).9-结算部" xfId="441" xr:uid="{8F7D158A-172F-4789-90E7-2F75B77543BC}"/>
    <cellStyle name="_to do list_期末存货_200506.sales com.GI.intercompany" xfId="442" xr:uid="{DCDF85A4-64F6-4CD3-9750-F157B8D55840}"/>
    <cellStyle name="_to do list_期末存货_20051231.sales com.GI1.intercompany" xfId="443" xr:uid="{8A17EC62-7E2A-417D-84EF-B4921B71C743}"/>
    <cellStyle name="_to do list_期末存货_intercompany transaction" xfId="444" xr:uid="{930933F6-2EBD-4681-96D1-C2EDE2FE8EFC}"/>
    <cellStyle name="_working kenneth0809 to paul" xfId="445" xr:uid="{943CA4E1-3094-4F88-B18A-999D6C9C6A0C}"/>
    <cellStyle name="_Worksheet in D: My Documents China Shenhua Overall - 2005 final Correspondence With Bobo Debriefing notes liabilities debriefing note 2005 12 31" xfId="446" xr:uid="{DB846599-CA1B-4BCD-B3D7-096DD754FE63}"/>
    <cellStyle name="_Worksheet in D: My Documents China Shenhua Overall - 2005 final Correspondence With Bobo Debriefing notes liabilities debriefing note 2005 12 31_1" xfId="447" xr:uid="{F0D9C5AB-E11E-4057-AD7D-F57859BD12FC}"/>
    <cellStyle name="_Worksheet in D: My Documents China Shenhua Overall - 2005 final Correspondence With Bobo Debriefing notes liabilities debriefing note 2005 12 31_固定资产071231" xfId="448" xr:uid="{DB6D377C-6014-491D-ADA4-BC3721EDF33B}"/>
    <cellStyle name="_Worksheet in D: My Documents China Shenhua Overall - 2005 final Correspondence With Bobo Debriefing notes liabilities debriefing note 2005 12 31_固定资产071231.v1" xfId="449" xr:uid="{A7C4F009-DFDA-490C-9390-D3D6D57247E6}"/>
    <cellStyle name="_ZJYE9802" xfId="450" xr:uid="{9E1D4AE7-52C5-4BC7-875C-9ABE0DA142A8}"/>
    <cellStyle name="_ZJYE9802_050114.HY Bro.Film.GG1.Accounts Receivable" xfId="451" xr:uid="{E1053775-95A5-4D70-A69D-AEF9823130FE}"/>
    <cellStyle name="_不动产-21（L组）" xfId="452" xr:uid="{A6E950EE-43AA-477C-9B3A-19A6500122BF}"/>
    <cellStyle name="_不动产-21（L组） FA (pledge ) information" xfId="453" xr:uid="{3AEF832C-B958-440B-9F00-34F407EAA44F}"/>
    <cellStyle name="_刘佳佳-国华收入成本05-6" xfId="454" xr:uid="{96CFFAA4-7A0A-4608-8112-F2E8ABA928DD}"/>
    <cellStyle name="_在建工程（补）" xfId="455" xr:uid="{D5AC6213-181E-4F72-BB23-01AEBFED7D97}"/>
    <cellStyle name="_期末存货" xfId="456" xr:uid="{288FF51D-13CB-4F3A-BB3F-84387820D528}"/>
    <cellStyle name="_期末存货_05成本到扎表1(1).9-结算部" xfId="457" xr:uid="{D98A9237-0D1C-4B7B-8F84-EDEAFDB73B6E}"/>
    <cellStyle name="_期末存货_200506.sales com.GI.intercompany" xfId="458" xr:uid="{60AC05EF-AF66-44F9-9552-F37A377BE740}"/>
    <cellStyle name="_期末存货_20051231.sales com.GI1.intercompany" xfId="459" xr:uid="{82BE9337-5992-4530-80C4-1AA14FAE67DC}"/>
    <cellStyle name="_期末存货_intercompany transaction" xfId="460" xr:uid="{6FDCA7ED-B450-4CCA-9449-4D3DAF8CCB22}"/>
    <cellStyle name="_神华煤炭运销公司2005年备抵明细表" xfId="461" xr:uid="{FF307B7D-946D-417B-A74C-EFB29FFDBFE3}"/>
    <cellStyle name="_组织架构表 13 及其他应收款预付加油站 7" xfId="462" xr:uid="{5EA818F6-F7F6-4925-B15C-0B73DF7EEA66}"/>
    <cellStyle name="_经营承担 14" xfId="463" xr:uid="{BA64C33F-9711-4B2B-890E-53AAF90C8A8D}"/>
    <cellStyle name="_财务-10.4-10.7,12.1-12.3(F组)" xfId="464" xr:uid="{04A26F02-EBB7-45B6-BD9F-A68B3A9E05C4}"/>
    <cellStyle name="_贷款明细表（2005.4.30）" xfId="465" xr:uid="{22FF47AF-5B47-4F4B-A2E7-E48B040EE6A6}"/>
    <cellStyle name="_资产负债表" xfId="466" xr:uid="{44804DCD-8E20-44C4-A282-22F07C07D4D3}"/>
    <cellStyle name="_资产负债表-2007" xfId="467" xr:uid="{537C677F-21FE-4A3D-ACD3-7105889F4769}"/>
    <cellStyle name="_需要下发的template  current assets" xfId="468" xr:uid="{BEEBD75A-F26F-45D2-A1FF-F56177B38C42}"/>
    <cellStyle name="_高原汇森-毕马威2006年1-12月" xfId="469" xr:uid="{17D8E571-8DA6-4047-A3D7-6C91D9500219}"/>
    <cellStyle name="{Comma [0]}" xfId="470" xr:uid="{AE0CE29E-1FAD-4496-B280-84752AAB75CE}"/>
    <cellStyle name="{Comma}" xfId="471" xr:uid="{D597722A-BA06-4EE1-996A-C42EABB193B5}"/>
    <cellStyle name="{Date}" xfId="472" xr:uid="{D51C7EB2-17A2-4627-8862-4413726711CB}"/>
    <cellStyle name="{Month}" xfId="473" xr:uid="{EE5F840C-24D5-498F-9492-9A94968C6862}"/>
    <cellStyle name="{Percent}" xfId="474" xr:uid="{33877F52-FDCD-4D09-9F66-BF8814274AEF}"/>
    <cellStyle name="{Thousand [0]}" xfId="475" xr:uid="{D16E558A-6B5C-432E-B01B-4209A9411BA6}"/>
    <cellStyle name="{Thousand}" xfId="476" xr:uid="{5984325D-813F-4471-9E23-AD33732DCF02}"/>
    <cellStyle name="{Z'0000(1 dec)}" xfId="477" xr:uid="{912FBF87-5D77-4327-BFBE-61B1813F6994}"/>
    <cellStyle name="{Z'0000(4 dec)}" xfId="478" xr:uid="{3E97C164-6F7B-4F4A-B05A-6B7D9CF6B1CA}"/>
    <cellStyle name="¶W³sµ²" xfId="479" xr:uid="{9410005C-0A53-479E-B00E-9202BA6E42CA}"/>
    <cellStyle name="•\Ž¦Ï‚Ý‚ÌƒnƒCƒp[ƒŠƒ“ƒN" xfId="480" xr:uid="{236AB49D-0C9B-4680-B811-E2C3788A3647}"/>
    <cellStyle name="•W_Major Items" xfId="481" xr:uid="{6BC6ED5E-20C1-4D1C-9ED4-EED4272B11FF}"/>
    <cellStyle name="ÊÝ [0.00]_PERSON2" xfId="1928" xr:uid="{B85D22FF-156F-4D5E-82DE-AC84F0FDBD2D}"/>
    <cellStyle name="ÊÝ_PERSON2" xfId="1930" xr:uid="{91356051-61DC-4295-B142-60F4A4ADAA0C}"/>
    <cellStyle name="0%" xfId="482" xr:uid="{E5A24BFF-48B2-4F90-9046-426518AF4D8D}"/>
    <cellStyle name="0,0_x000d__x000a_NA_x000d__x000a_" xfId="483" xr:uid="{3F51B929-2B48-461E-AD39-E3A9F6BBAC5F}"/>
    <cellStyle name="0,0_x000d__x000a_NA_x000d__x000a_ 2" xfId="484" xr:uid="{91721C5B-3715-4778-BA3A-E3F1F73922AD}"/>
    <cellStyle name="0,0_x000d__x000a_NA_x000d__x000a_ 3" xfId="485" xr:uid="{77C1217A-FDBD-4A76-B71A-34B905AA684C}"/>
    <cellStyle name="0,0_x000d__x000a_NA_x000d__x000a__G3 GA JZ v6" xfId="486" xr:uid="{15D5A37B-3BAA-44A3-A26E-DD34AD1F56B7}"/>
    <cellStyle name="0.0%" xfId="487" xr:uid="{2AC3DD26-337D-4B17-B3A2-562D22713AE8}"/>
    <cellStyle name="0.00%" xfId="488" xr:uid="{81FE6AAC-CC57-42AB-AA13-5B4220DEA8DB}"/>
    <cellStyle name="20% - Accent1 2" xfId="489" xr:uid="{814BECA1-612B-4F76-BB4F-4918E9A64EA7}"/>
    <cellStyle name="20% - Accent1 2 2" xfId="490" xr:uid="{6FBFC177-A60E-4F69-BFE0-CA55B445CADC}"/>
    <cellStyle name="20% - Accent2 2" xfId="491" xr:uid="{0CAEAA16-E559-4AA6-BC33-3F586086C2DA}"/>
    <cellStyle name="20% - Accent2 2 2" xfId="492" xr:uid="{8D895B7A-4E26-4DEA-A6C2-3402C2F3B1C1}"/>
    <cellStyle name="20% - Accent3 2" xfId="493" xr:uid="{4694789E-4A0B-47B4-B319-DB121C1B64EF}"/>
    <cellStyle name="20% - Accent3 2 2" xfId="494" xr:uid="{D1307B1D-1BC9-4F97-BA13-15080A5846DD}"/>
    <cellStyle name="20% - Accent4 2" xfId="495" xr:uid="{8302B166-B261-4F91-BDC8-DEC7A9A747B8}"/>
    <cellStyle name="20% - Accent4 2 2" xfId="496" xr:uid="{074DA1AC-8D7E-4119-82F8-54EBEDC80E4F}"/>
    <cellStyle name="20% - Accent5 2" xfId="497" xr:uid="{EE776A6A-86DF-455E-AA32-FF73FDE052D5}"/>
    <cellStyle name="20% - Accent5 2 2" xfId="498" xr:uid="{BD108B27-87DA-4DFF-8227-6087993D7653}"/>
    <cellStyle name="20% - Accent6 2" xfId="499" xr:uid="{0DF509BC-A072-475A-97EC-FCED2366A5FA}"/>
    <cellStyle name="20% - Accent6 2 2" xfId="500" xr:uid="{D7D04E5B-EC4B-4D34-89F5-7C50AB3C06AC}"/>
    <cellStyle name="20% - 强调文字颜色 1" xfId="501" xr:uid="{8CBD65D6-372C-4DDD-82A7-D3649DF682E3}"/>
    <cellStyle name="20% - 强调文字颜色 2" xfId="502" xr:uid="{9C2BBEAD-01D3-497E-ACFD-660A7A08C469}"/>
    <cellStyle name="20% - 强调文字颜色 3" xfId="503" xr:uid="{89BA3BC6-9582-40A5-89E1-0A94A61DDDDF}"/>
    <cellStyle name="20% - 强调文字颜色 4" xfId="504" xr:uid="{83631579-9E7C-4AEB-AD8C-FC99AA9F7386}"/>
    <cellStyle name="20% - 强调文字颜色 5" xfId="505" xr:uid="{C7993500-A43A-4E42-913E-95F53823BC4D}"/>
    <cellStyle name="20% - 强调文字颜色 6" xfId="506" xr:uid="{3F148104-A1D5-4665-96DF-0550582AA3E8}"/>
    <cellStyle name="³£¹æ_Conso.new4" xfId="507" xr:uid="{E57DAEE6-8D23-428E-8565-B14D68FDAC24}"/>
    <cellStyle name="3232" xfId="508" xr:uid="{CBA47029-CAC4-47BA-A638-E79743B79E62}"/>
    <cellStyle name="40% - Accent1 2" xfId="509" xr:uid="{189938BF-2C37-42B7-A1CD-F3CB417D4199}"/>
    <cellStyle name="40% - Accent1 2 2" xfId="510" xr:uid="{1AC278D9-5F49-4AFA-9E65-754BBC5A11C6}"/>
    <cellStyle name="40% - Accent2 2" xfId="511" xr:uid="{E853D7BA-A3AB-4F4D-8930-3365361CDD9D}"/>
    <cellStyle name="40% - Accent2 2 2" xfId="512" xr:uid="{0B30A31A-D268-4AEA-9B98-F705A01E9A95}"/>
    <cellStyle name="40% - Accent3 2" xfId="513" xr:uid="{F5A5D635-AA11-418C-AE3E-C1F4C45AB320}"/>
    <cellStyle name="40% - Accent3 2 2" xfId="514" xr:uid="{47508587-16D4-4423-9997-D1B6F392AB32}"/>
    <cellStyle name="40% - Accent4 2" xfId="515" xr:uid="{07DC540F-AA24-4E1E-B583-8854479EC321}"/>
    <cellStyle name="40% - Accent4 2 2" xfId="516" xr:uid="{A61AC225-0EB1-414E-8900-F98983AE8260}"/>
    <cellStyle name="40% - Accent5 2" xfId="517" xr:uid="{E0BAD913-5DA4-412E-879C-B4216B2F78A8}"/>
    <cellStyle name="40% - Accent5 2 2" xfId="518" xr:uid="{0C44D93C-13C2-4F55-AEC9-A82B750CDDD8}"/>
    <cellStyle name="40% - Accent6 2" xfId="519" xr:uid="{6F948E6F-45A3-4DE5-8CA4-6BD52097589C}"/>
    <cellStyle name="40% - Accent6 2 2" xfId="520" xr:uid="{690B3159-A625-4EA4-B9E8-D55101E22D86}"/>
    <cellStyle name="40% - 强调文字颜色 1" xfId="521" xr:uid="{13EB9D68-09A5-43F7-A498-5F48B6889C0E}"/>
    <cellStyle name="40% - 强调文字颜色 2" xfId="522" xr:uid="{C40CB29B-6580-4BB5-AFDF-DEBD689FD3BB}"/>
    <cellStyle name="40% - 强调文字颜色 3" xfId="523" xr:uid="{2E07D079-A020-4456-9CFB-AEB9D8D7EAB9}"/>
    <cellStyle name="40% - 强调文字颜色 4" xfId="524" xr:uid="{EC6B4F3F-E425-4F33-8043-0CEDF92F5897}"/>
    <cellStyle name="40% - 强调文字颜色 5" xfId="525" xr:uid="{D949A751-C2AC-467A-B3E5-AD404400DD6F}"/>
    <cellStyle name="40% - 强调文字颜色 6" xfId="526" xr:uid="{F5D4A5EE-E325-4793-BCAC-96E9F47D3019}"/>
    <cellStyle name="60% - Accent1 2" xfId="527" xr:uid="{AAA19E32-78F8-4058-96B6-C0253A876297}"/>
    <cellStyle name="60% - Accent1 2 2" xfId="528" xr:uid="{C4BA8D41-46B2-4EE7-9F51-88526ED29FA6}"/>
    <cellStyle name="60% - Accent2 2" xfId="529" xr:uid="{A3C5358D-D364-41EB-BDDE-205DB9F2532F}"/>
    <cellStyle name="60% - Accent2 2 2" xfId="530" xr:uid="{1179A7DD-89A1-470B-98A7-C535E390448B}"/>
    <cellStyle name="60% - Accent3 2" xfId="531" xr:uid="{C4D006F2-676F-4412-85BF-81A3331C6F41}"/>
    <cellStyle name="60% - Accent3 2 2" xfId="532" xr:uid="{53CFB519-D353-4C32-944E-2B5327A58E29}"/>
    <cellStyle name="60% - Accent4 2" xfId="533" xr:uid="{F4782127-4543-4474-9E23-40FED484F448}"/>
    <cellStyle name="60% - Accent4 2 2" xfId="534" xr:uid="{052F71A4-0941-4A25-8B15-EF3AA6A795C7}"/>
    <cellStyle name="60% - Accent5 2" xfId="535" xr:uid="{6DD2B1C4-90BF-4EE3-9D61-E2FC995C1273}"/>
    <cellStyle name="60% - Accent5 2 2" xfId="536" xr:uid="{1A2887EE-E756-43A4-B017-532C658C7E58}"/>
    <cellStyle name="60% - Accent6 2" xfId="537" xr:uid="{EAF43DB0-0355-4FA0-BD94-DD5FE9CCA38D}"/>
    <cellStyle name="60% - Accent6 2 2" xfId="538" xr:uid="{6A41A0D6-6B58-4DD0-AAD0-EF875D78C635}"/>
    <cellStyle name="60% - 强调文字颜色 1" xfId="539" xr:uid="{1C639C76-653B-40E1-9C12-65510A9D7730}"/>
    <cellStyle name="60% - 强调文字颜色 2" xfId="540" xr:uid="{BCAC4F9A-8AD9-4E8D-B44F-14A61EEBF737}"/>
    <cellStyle name="60% - 强调文字颜色 3" xfId="541" xr:uid="{C298844F-17A0-47F8-8909-AEBA743EB038}"/>
    <cellStyle name="60% - 强调文字颜色 4" xfId="542" xr:uid="{EF2C11E9-A2D7-4569-93A3-606D6E6EF737}"/>
    <cellStyle name="60% - 强调文字颜色 5" xfId="543" xr:uid="{EEB351A1-E282-41A5-8BC2-ECFFA8AD2A32}"/>
    <cellStyle name="60% - 强调文字颜色 6" xfId="544" xr:uid="{978C466E-3E36-4DB9-8D7D-E2C9476BC0DE}"/>
    <cellStyle name="8" xfId="545" xr:uid="{EE6F824A-E6CB-4A40-8EEF-796E1C29DF02}"/>
    <cellStyle name="Accent1 2" xfId="546" xr:uid="{2EB6AEB2-F6C1-4084-B2E3-FE4E816900B0}"/>
    <cellStyle name="Accent1 2 2" xfId="547" xr:uid="{48C77945-D32F-4536-AC74-76E51031FDB8}"/>
    <cellStyle name="Accent2 2" xfId="548" xr:uid="{C665522B-7E85-4C54-AFC8-3D12600A266C}"/>
    <cellStyle name="Accent2 2 2" xfId="549" xr:uid="{48163497-3651-4C79-9E9F-3D9E83101A12}"/>
    <cellStyle name="Accent3 2" xfId="550" xr:uid="{109EE336-C474-40CF-8904-A57F781F2F86}"/>
    <cellStyle name="Accent3 2 2" xfId="551" xr:uid="{52699C8B-631B-49C6-A5E9-B19E59F1E945}"/>
    <cellStyle name="Accent4 2" xfId="552" xr:uid="{E0254E71-3E1D-4199-9772-A7AD0ED7150C}"/>
    <cellStyle name="Accent4 2 2" xfId="553" xr:uid="{622C87F0-DFA8-4D64-9EA6-C8DD454BD909}"/>
    <cellStyle name="Accent5 2" xfId="554" xr:uid="{E87D9F8F-C5A5-4451-8028-AD3045AA53BB}"/>
    <cellStyle name="Accent5 2 2" xfId="555" xr:uid="{35DB6C9B-2A27-4B14-A1C7-522227F6B66D}"/>
    <cellStyle name="Accent6 2" xfId="556" xr:uid="{5012F099-AF90-4112-B687-8B5F6EE2FF58}"/>
    <cellStyle name="Accent6 2 2" xfId="557" xr:uid="{9A8D7754-F783-4283-88A4-E05F8EB46EF8}"/>
    <cellStyle name="active" xfId="558" xr:uid="{2C9D0562-ED85-47DC-A21D-BA221A541772}"/>
    <cellStyle name="ÀH«áªº¶W³sµ²" xfId="559" xr:uid="{4936DA56-29D2-4C72-BDDC-6632E9A791EA}"/>
    <cellStyle name="Angus" xfId="560" xr:uid="{20EE17EC-8CD0-40D2-AF1D-7EF1BE4D7532}"/>
    <cellStyle name="args.style" xfId="561" xr:uid="{42827E3A-B531-4344-9ACB-1340F4E0C291}"/>
    <cellStyle name="ata Sources]_x000d__x000a_MS Access Databases=Access Data (*.mdb)_x000d__x000a_FoxPro Files=" xfId="562" xr:uid="{225C9B82-F7D8-4964-90F1-FCD4ACADA10A}"/>
    <cellStyle name="ata Sources]_x000d__x000a_NWind=dBase Files (*.dbf)_x000d__x000a_MS Access 2.0 Databases=Acc" xfId="563" xr:uid="{D11FCE6C-C43B-4E4B-BD24-988652E0B17B}"/>
    <cellStyle name="AutoFormat Options" xfId="564" xr:uid="{D23E947F-0CC3-4C1D-AB28-70E403361CDD}"/>
    <cellStyle name="Bad 2" xfId="565" xr:uid="{A30BD161-5A07-42E1-B342-79B2BD326042}"/>
    <cellStyle name="Bad 2 2" xfId="566" xr:uid="{5FFDE827-0E90-4C5F-9A92-74F487C27246}"/>
    <cellStyle name="Black" xfId="567" xr:uid="{70E7359D-0905-4285-86BE-CA445D718E8D}"/>
    <cellStyle name="Border" xfId="568" xr:uid="{E98A9E46-4C55-4169-8D67-8F233C3A7430}"/>
    <cellStyle name="Calc Currency (0)" xfId="569" xr:uid="{E35D475D-160C-4ED6-8333-8F655E638F81}"/>
    <cellStyle name="Calc Currency (0) 2" xfId="570" xr:uid="{4C6B218D-3CAD-4628-940F-7EF3D7CABF95}"/>
    <cellStyle name="Calc Currency (0)_Audit Adjustments - MCSH (220409)" xfId="571" xr:uid="{113C5658-3A74-4527-B91D-06F9A6ACFA97}"/>
    <cellStyle name="Calc Currency (2)" xfId="572" xr:uid="{CDE6D5FA-5F7A-48A4-9117-0583163B7804}"/>
    <cellStyle name="Calc Percent (0)" xfId="573" xr:uid="{7D54270C-3CD0-48F4-82E9-8E48BDC7B4F6}"/>
    <cellStyle name="Calc Percent (1)" xfId="574" xr:uid="{0A6B2AF0-166D-4972-9A0E-F05EFACD4320}"/>
    <cellStyle name="Calc Percent (2)" xfId="575" xr:uid="{66EE60E3-4BA7-4514-925D-425E1BA51F2B}"/>
    <cellStyle name="Calc Units (0)" xfId="576" xr:uid="{D8978189-974D-4244-AA7F-F0F03B29BB9F}"/>
    <cellStyle name="Calc Units (0) 2" xfId="577" xr:uid="{7F77467F-FE9C-4491-A7FB-A069046F521C}"/>
    <cellStyle name="Calc Units (0)_13A.Recv-08" xfId="578" xr:uid="{F9EA088D-86EB-4A90-B592-A959A2BBA2B7}"/>
    <cellStyle name="Calc Units (1)" xfId="579" xr:uid="{4A318994-2CDA-4E90-9CC6-A26DD7CE0ACF}"/>
    <cellStyle name="Calc Units (1) 2" xfId="580" xr:uid="{D854D19F-8277-4789-A475-F4C8C37F2E3B}"/>
    <cellStyle name="Calc Units (1)_13A.Recv-08" xfId="581" xr:uid="{30406237-1282-4DE3-AA89-16E9F235B6C1}"/>
    <cellStyle name="Calc Units (2)" xfId="582" xr:uid="{05B5BDCF-6FAF-484E-B09E-466CC3E30064}"/>
    <cellStyle name="Calculation 2" xfId="583" xr:uid="{E1364924-162B-4717-8782-DB9240715E2B}"/>
    <cellStyle name="Calculation 2 2" xfId="584" xr:uid="{E29E132B-AFB5-4916-8A55-437E9F46017E}"/>
    <cellStyle name="Change A&amp;ll" xfId="585" xr:uid="{997B0D30-B591-4F15-A976-3C0F21E0FDA4}"/>
    <cellStyle name="Check Cell 2" xfId="586" xr:uid="{467C2429-F70D-4B4C-812C-F3E8C39ADEBE}"/>
    <cellStyle name="Check Cell 2 2" xfId="587" xr:uid="{6AF2E63D-99BC-4475-819F-F7CB81A8D8F3}"/>
    <cellStyle name="Col Heads" xfId="588" xr:uid="{22C66567-D20A-47FC-AFD4-841279FC38D0}"/>
    <cellStyle name="Collegamento ipertestuale" xfId="589" xr:uid="{E56C244A-9CD1-4F43-AB05-90711B77BB57}"/>
    <cellStyle name="Column Headings" xfId="590" xr:uid="{A6A9AA82-A071-424C-AA7D-8D10AEED0F64}"/>
    <cellStyle name="Column$Headings" xfId="591" xr:uid="{CFE44546-F768-4A64-93AE-43285CC0E5E5}"/>
    <cellStyle name="Column_Title" xfId="592" xr:uid="{72D86246-1ADF-43E1-9D19-AC47AFAB3A2A}"/>
    <cellStyle name="Comma" xfId="1" builtinId="3"/>
    <cellStyle name="Comma  - Style1" xfId="593" xr:uid="{CC54DE9A-69E2-4048-8622-F5C096049B35}"/>
    <cellStyle name="Comma  - Style2" xfId="594" xr:uid="{A7EEB153-2DB2-46DA-902A-5B5208EAF2A2}"/>
    <cellStyle name="Comma  - Style3" xfId="595" xr:uid="{39E6371C-9ECA-4695-9989-151FD8999AB6}"/>
    <cellStyle name="Comma  - Style4" xfId="596" xr:uid="{990823FF-4AC7-467D-8314-F513AF93286C}"/>
    <cellStyle name="Comma  - Style5" xfId="597" xr:uid="{629AE6FD-2F3B-4BC0-9786-894B25368786}"/>
    <cellStyle name="Comma  - Style6" xfId="598" xr:uid="{CBE92157-24F0-468E-95E2-624977ACB328}"/>
    <cellStyle name="Comma  - Style7" xfId="599" xr:uid="{08B65A94-B7F1-4122-A190-710B1688D547}"/>
    <cellStyle name="Comma  - Style8" xfId="600" xr:uid="{3D0F325A-6DAA-48DC-A182-3361B8A37A8F}"/>
    <cellStyle name="Comma [00]" xfId="601" xr:uid="{88750179-A13C-41F7-9EB7-7C017DE011F2}"/>
    <cellStyle name="Comma [00] 2" xfId="602" xr:uid="{7054AF1B-FC4D-4DF8-AD66-2A85287E00C9}"/>
    <cellStyle name="Comma [3]" xfId="603" xr:uid="{88722656-8823-46ED-974E-2528338C417F}"/>
    <cellStyle name="Comma 10" xfId="6" xr:uid="{D044E1CB-6C87-4567-A172-DD47C5C60AC2}"/>
    <cellStyle name="Comma 10 2" xfId="604" xr:uid="{E5686ABE-7E45-4C0F-8A2B-5DB537A4CC9C}"/>
    <cellStyle name="Comma 10 2 2" xfId="605" xr:uid="{69914BEA-4D85-452B-8520-E42B11A148CA}"/>
    <cellStyle name="Comma 11" xfId="7" xr:uid="{B03D79DC-53E7-42E9-AEE5-B98B2F0E63A8}"/>
    <cellStyle name="Comma 11 10" xfId="606" xr:uid="{961C1BE0-1243-4E43-BC0F-D30D34F1BB76}"/>
    <cellStyle name="Comma 11 11" xfId="607" xr:uid="{2D4B7353-3FCD-4312-896F-B0BFD68F5B6A}"/>
    <cellStyle name="Comma 11 12" xfId="608" xr:uid="{3B53C262-C173-4CF4-A23A-FA7BB8DF9F78}"/>
    <cellStyle name="Comma 11 13" xfId="609" xr:uid="{E22FB637-EC52-4F1E-86E7-E94573B6AD56}"/>
    <cellStyle name="Comma 11 14" xfId="610" xr:uid="{A571EFE6-DE5E-4406-BE46-4C50C196023B}"/>
    <cellStyle name="Comma 11 15" xfId="611" xr:uid="{2EA1AA58-2F60-4D59-8838-34D35D48764F}"/>
    <cellStyle name="Comma 11 16" xfId="612" xr:uid="{FBE750CD-7640-41D4-9A86-C9EF883C6CC0}"/>
    <cellStyle name="Comma 11 17" xfId="613" xr:uid="{30A9A2CE-BBC2-49BD-B8F8-85DCAAB0F19F}"/>
    <cellStyle name="Comma 11 18" xfId="614" xr:uid="{885789BD-A738-4207-BE8B-7FDEF7D446C8}"/>
    <cellStyle name="Comma 11 19" xfId="615" xr:uid="{E6B56620-C4D4-40D0-920E-DC0559D0B463}"/>
    <cellStyle name="Comma 11 2" xfId="616" xr:uid="{3CB070DD-F177-449D-8C72-9331B7F1CDC3}"/>
    <cellStyle name="Comma 11 2 2" xfId="617" xr:uid="{70852FE8-3061-42E7-8157-F3CEFD161FD4}"/>
    <cellStyle name="Comma 11 20" xfId="618" xr:uid="{71F36903-9D75-44AB-8AA6-3DC3E80A8547}"/>
    <cellStyle name="Comma 11 21" xfId="619" xr:uid="{6671099C-A9F1-4E46-A64D-B4CE009AF895}"/>
    <cellStyle name="Comma 11 3" xfId="620" xr:uid="{4973595E-9C55-4031-A4A3-5DAEFC50AA36}"/>
    <cellStyle name="Comma 11 4" xfId="621" xr:uid="{DECDCD90-0EA7-42FA-B0AC-70F731836982}"/>
    <cellStyle name="Comma 11 5" xfId="622" xr:uid="{E1FB1B91-9E73-449D-B3F3-375923FF8884}"/>
    <cellStyle name="Comma 11 6" xfId="623" xr:uid="{AE7650DC-36CF-436B-B13E-683141E88706}"/>
    <cellStyle name="Comma 11 7" xfId="624" xr:uid="{3149BB19-28E1-469A-9912-ABBC1CC95F7A}"/>
    <cellStyle name="Comma 11 8" xfId="625" xr:uid="{799877ED-D731-47F9-9B8E-53783CB2876C}"/>
    <cellStyle name="Comma 11 9" xfId="626" xr:uid="{86BF9814-BD16-45EE-950E-7E00505AECAE}"/>
    <cellStyle name="Comma 12" xfId="8" xr:uid="{7E84DA19-1B90-498B-A935-E95694868265}"/>
    <cellStyle name="Comma 12 2" xfId="627" xr:uid="{629793CC-6B5E-4978-B593-0FE1723A52CA}"/>
    <cellStyle name="Comma 12 2 10" xfId="628" xr:uid="{D7EA492C-A07A-44DA-94DC-5812DD5F23A7}"/>
    <cellStyle name="Comma 12 2 11" xfId="629" xr:uid="{3017028C-4316-41BF-BAD6-A090174FABEF}"/>
    <cellStyle name="Comma 12 2 12" xfId="630" xr:uid="{E917266B-42B2-44B2-A189-56DA597DACAA}"/>
    <cellStyle name="Comma 12 2 13" xfId="631" xr:uid="{67419A14-5BB6-4DFC-9403-BFAA9B7DFFDF}"/>
    <cellStyle name="Comma 12 2 14" xfId="632" xr:uid="{DE30C816-E13C-4F90-A600-D826F5F1A364}"/>
    <cellStyle name="Comma 12 2 15" xfId="633" xr:uid="{D72CEC24-BF71-473C-A3E5-582BD8CEE93C}"/>
    <cellStyle name="Comma 12 2 16" xfId="634" xr:uid="{3916EDF6-51D5-41E3-BD34-08D25F029258}"/>
    <cellStyle name="Comma 12 2 17" xfId="635" xr:uid="{F32627CD-8779-468E-8605-0745D73D71BF}"/>
    <cellStyle name="Comma 12 2 18" xfId="636" xr:uid="{6DC8AC5C-774B-41C2-98B6-DE9476EFCA33}"/>
    <cellStyle name="Comma 12 2 19" xfId="637" xr:uid="{4ABB636E-7C1F-4F8D-935A-247B217AE675}"/>
    <cellStyle name="Comma 12 2 2" xfId="638" xr:uid="{EDFB7148-02D4-443B-B249-7566FBEE88B5}"/>
    <cellStyle name="Comma 12 2 2 2" xfId="639" xr:uid="{9FF162C7-6B20-4C43-BA6D-C5E4DF6ADA67}"/>
    <cellStyle name="Comma 12 2 20" xfId="640" xr:uid="{DA03502E-F911-4FA9-B7C2-DD4C4A06A8F6}"/>
    <cellStyle name="Comma 12 2 3" xfId="641" xr:uid="{4548F21E-6395-4811-A557-BCD8ACF03FAF}"/>
    <cellStyle name="Comma 12 2 4" xfId="642" xr:uid="{F03BEFBB-195D-4CE2-8A33-769C2B98992B}"/>
    <cellStyle name="Comma 12 2 5" xfId="643" xr:uid="{7DEC12D6-0031-451B-B248-D938CCD0B477}"/>
    <cellStyle name="Comma 12 2 6" xfId="644" xr:uid="{4C49D785-46A4-4955-A9CD-420FA95DD6D1}"/>
    <cellStyle name="Comma 12 2 7" xfId="645" xr:uid="{AFAAC17D-CF9D-44AA-9947-003ABFAE61CE}"/>
    <cellStyle name="Comma 12 2 8" xfId="646" xr:uid="{4CB79109-5D25-40F6-ACFD-9F78C725608F}"/>
    <cellStyle name="Comma 12 2 9" xfId="647" xr:uid="{927CA56B-3B1D-418D-A7DF-0DD847519556}"/>
    <cellStyle name="Comma 12 3" xfId="648" xr:uid="{BB44F66E-75C3-439D-88D2-CE7E0D4B19E0}"/>
    <cellStyle name="Comma 13" xfId="649" xr:uid="{CAE4EA11-7C46-4D37-BACB-A0313F97D7B5}"/>
    <cellStyle name="Comma 13 2" xfId="650" xr:uid="{C33BDFD4-D339-4C5E-A82B-143B64660591}"/>
    <cellStyle name="Comma 13 3" xfId="651" xr:uid="{B0315491-3DCE-4953-A896-5A241395A181}"/>
    <cellStyle name="Comma 14" xfId="652" xr:uid="{EA8CBCEB-D7E6-41E8-89C2-FC43C5361F30}"/>
    <cellStyle name="Comma 14 2" xfId="653" xr:uid="{1DEDC279-46E2-4138-A5DD-C9701215460F}"/>
    <cellStyle name="Comma 15" xfId="654" xr:uid="{BC8FD4AF-70C3-4502-B13B-F53F68A293D7}"/>
    <cellStyle name="Comma 16" xfId="655" xr:uid="{BA04E3C6-AB03-4A8A-A0A1-1892AF52E76B}"/>
    <cellStyle name="Comma 16 10" xfId="656" xr:uid="{43F42ECC-231E-4DCE-876F-F68E7F4D6563}"/>
    <cellStyle name="Comma 16 11" xfId="657" xr:uid="{0185E460-1CC6-4F0E-B2BE-D8D2F6EBEE51}"/>
    <cellStyle name="Comma 16 12" xfId="658" xr:uid="{7F37CCFE-BEB5-4FD2-B7CD-7F36ACDBDC42}"/>
    <cellStyle name="Comma 16 13" xfId="659" xr:uid="{BD852370-ACDE-4443-8A72-6E44AE7C6323}"/>
    <cellStyle name="Comma 16 14" xfId="660" xr:uid="{E1BD5D71-E3B7-4C31-B3A6-90083A627171}"/>
    <cellStyle name="Comma 16 15" xfId="661" xr:uid="{DA5D2802-4674-4619-A31E-7201448999E4}"/>
    <cellStyle name="Comma 16 16" xfId="662" xr:uid="{2480FFEA-6208-4651-AC92-9CDAA14C5EC1}"/>
    <cellStyle name="Comma 16 17" xfId="663" xr:uid="{CF71EE87-26FB-466C-A6BF-F73E7B54F2F2}"/>
    <cellStyle name="Comma 16 18" xfId="664" xr:uid="{BF3D38A6-CC54-4A02-BFF6-20D42DD40A4E}"/>
    <cellStyle name="Comma 16 19" xfId="665" xr:uid="{DFC01FF8-4F96-47FE-A6E2-7DD147175862}"/>
    <cellStyle name="Comma 16 2" xfId="666" xr:uid="{B503E0A1-4482-4D10-B328-4E92DEA7ADA7}"/>
    <cellStyle name="Comma 16 2 10" xfId="667" xr:uid="{E1DAC049-EB82-4596-9F91-B76300A3AC1A}"/>
    <cellStyle name="Comma 16 2 11" xfId="668" xr:uid="{6293276B-4010-4140-923A-244B1D429755}"/>
    <cellStyle name="Comma 16 2 12" xfId="669" xr:uid="{0F9C533C-6C22-4605-8CB3-B1FB9CA3126F}"/>
    <cellStyle name="Comma 16 2 13" xfId="670" xr:uid="{8964CB59-F48E-4A67-933B-8688AFD5D06F}"/>
    <cellStyle name="Comma 16 2 14" xfId="671" xr:uid="{E555FCA5-8536-4400-9F1D-9C2B1FDC6EFC}"/>
    <cellStyle name="Comma 16 2 15" xfId="672" xr:uid="{887153D0-296B-497B-81DF-23CDD7AC006F}"/>
    <cellStyle name="Comma 16 2 16" xfId="673" xr:uid="{CC19CC53-3DBF-431F-ADCA-ED24989153DB}"/>
    <cellStyle name="Comma 16 2 17" xfId="674" xr:uid="{6010F035-034E-4515-806F-078B9DB143FC}"/>
    <cellStyle name="Comma 16 2 18" xfId="675" xr:uid="{B1A62485-D4ED-42FA-9E58-B940BDD3C576}"/>
    <cellStyle name="Comma 16 2 19" xfId="676" xr:uid="{68DEC241-9060-4E39-AADC-BEAB2190EA1F}"/>
    <cellStyle name="Comma 16 2 2" xfId="677" xr:uid="{60D4CF67-63F0-420D-B101-BF4B16B10F56}"/>
    <cellStyle name="Comma 16 2 3" xfId="678" xr:uid="{CBB2193E-E0A6-497A-935E-91D9D1CE76DB}"/>
    <cellStyle name="Comma 16 2 4" xfId="679" xr:uid="{FED3C411-C11F-4D89-8B7D-0D90FC353BB2}"/>
    <cellStyle name="Comma 16 2 5" xfId="680" xr:uid="{9E99209A-BBAD-4737-8E4C-08FBF5258997}"/>
    <cellStyle name="Comma 16 2 6" xfId="681" xr:uid="{F0A38350-CF94-4F50-B8AF-6734F42DE4ED}"/>
    <cellStyle name="Comma 16 2 7" xfId="682" xr:uid="{C40148F4-2B35-4190-9920-9E19EAD1672D}"/>
    <cellStyle name="Comma 16 2 8" xfId="683" xr:uid="{2FD5AAAA-9BBC-4F0E-8622-0F6E0E887264}"/>
    <cellStyle name="Comma 16 2 9" xfId="684" xr:uid="{0CACA00E-BBBE-41DE-B4CF-1C4C7A85D885}"/>
    <cellStyle name="Comma 16 3" xfId="685" xr:uid="{D074B7CD-3CFC-4A2E-989E-26711C963481}"/>
    <cellStyle name="Comma 16 4" xfId="686" xr:uid="{6782688B-1EF3-48C2-89D0-D5DF17C9BB13}"/>
    <cellStyle name="Comma 16 5" xfId="687" xr:uid="{0921E1AF-A3D5-4A80-8C8A-9B80930CD277}"/>
    <cellStyle name="Comma 16 6" xfId="688" xr:uid="{BE98F8FE-CC65-4EE7-9EA4-8B93649E15CE}"/>
    <cellStyle name="Comma 16 7" xfId="689" xr:uid="{703273C5-781D-476D-ACFC-E27E1BF36839}"/>
    <cellStyle name="Comma 16 8" xfId="690" xr:uid="{A075538B-5846-4401-97B2-0ED0AB145C8F}"/>
    <cellStyle name="Comma 16 9" xfId="691" xr:uid="{E94ECD7F-BE95-41F5-8479-F27597603E18}"/>
    <cellStyle name="Comma 17" xfId="692" xr:uid="{8EB560B7-1927-4413-A9B6-5438E0A9D9AB}"/>
    <cellStyle name="Comma 17 10" xfId="693" xr:uid="{68DB19AD-0A70-4684-ABAE-1B35CEA28282}"/>
    <cellStyle name="Comma 17 11" xfId="694" xr:uid="{D65A0ACB-696F-4D2F-8471-3C61F5BB00B8}"/>
    <cellStyle name="Comma 17 12" xfId="695" xr:uid="{A444F1AF-F4A9-4E54-AFBF-3AD15710375E}"/>
    <cellStyle name="Comma 17 13" xfId="696" xr:uid="{5F029FDD-92AE-4120-BC76-6BA1232BAA3D}"/>
    <cellStyle name="Comma 17 14" xfId="697" xr:uid="{1965130E-B9B0-464F-B064-2A60971C85BB}"/>
    <cellStyle name="Comma 17 15" xfId="698" xr:uid="{BBA300DC-8ABA-4A57-BA08-5031E6352894}"/>
    <cellStyle name="Comma 17 16" xfId="699" xr:uid="{F262FA5B-A69C-4F90-A91D-3BEADCCC5DE4}"/>
    <cellStyle name="Comma 17 17" xfId="700" xr:uid="{92537D8E-DA53-4813-B944-C1905E73E67D}"/>
    <cellStyle name="Comma 17 18" xfId="701" xr:uid="{D69687CF-21E2-4E5A-93F7-76C5F60F006A}"/>
    <cellStyle name="Comma 17 19" xfId="702" xr:uid="{F67D38C5-713A-4756-95D7-66A41F663FE4}"/>
    <cellStyle name="Comma 17 2" xfId="703" xr:uid="{BB518A55-1F32-4963-A051-D3EC56A8AFD9}"/>
    <cellStyle name="Comma 17 2 2" xfId="704" xr:uid="{88828B92-1AB7-40C3-A4D7-31EDE1F67BBA}"/>
    <cellStyle name="Comma 17 3" xfId="705" xr:uid="{C5368B23-A609-404C-996E-34F80C7DE5FA}"/>
    <cellStyle name="Comma 17 4" xfId="706" xr:uid="{1B2E2FDE-28B9-4B57-A1FD-BCB1A90F6003}"/>
    <cellStyle name="Comma 17 5" xfId="707" xr:uid="{629CC8B5-7D80-47A9-B5B0-013A8656897B}"/>
    <cellStyle name="Comma 17 6" xfId="708" xr:uid="{9690EEE6-EC16-40D7-B038-F1C7993B170A}"/>
    <cellStyle name="Comma 17 7" xfId="709" xr:uid="{2AE010EF-BEA4-422D-8E89-B30958558CC4}"/>
    <cellStyle name="Comma 17 8" xfId="710" xr:uid="{AF583A11-BD97-4966-85A8-2D123AFC611E}"/>
    <cellStyle name="Comma 17 9" xfId="711" xr:uid="{F399FD7B-9E8E-43E9-B8A3-74288F2DA35A}"/>
    <cellStyle name="Comma 18" xfId="712" xr:uid="{69B10798-16FF-4006-BCFD-534FF3225BF7}"/>
    <cellStyle name="Comma 19" xfId="713" xr:uid="{56D1CFFF-D13A-4E50-8FBC-C7B80ADF355E}"/>
    <cellStyle name="Comma 2" xfId="9" xr:uid="{5169898C-E9FE-488F-9C4A-F38FACAFEFE4}"/>
    <cellStyle name="Comma 2 10" xfId="714" xr:uid="{5686B7B5-7F98-47BB-B825-AC163D58039B}"/>
    <cellStyle name="Comma 2 10 10" xfId="715" xr:uid="{DA545824-ABD4-43DF-9996-08CC13AE399D}"/>
    <cellStyle name="Comma 2 10 11" xfId="716" xr:uid="{AAB31DFD-1747-4EF8-8420-2F503643978A}"/>
    <cellStyle name="Comma 2 10 12" xfId="717" xr:uid="{7A99CCB2-B3CB-45B2-9794-682A630667D6}"/>
    <cellStyle name="Comma 2 10 13" xfId="718" xr:uid="{E1CF7349-3443-424C-95CD-562BBF2CBFD2}"/>
    <cellStyle name="Comma 2 10 14" xfId="719" xr:uid="{DE3D1C40-8858-41AE-8663-AF0BEEFBD9C0}"/>
    <cellStyle name="Comma 2 10 15" xfId="720" xr:uid="{C0C6F94D-B549-424F-A47A-DC27E453AADD}"/>
    <cellStyle name="Comma 2 10 16" xfId="721" xr:uid="{9B63D13A-4B0D-46F4-AA6E-2449A851FB74}"/>
    <cellStyle name="Comma 2 10 17" xfId="722" xr:uid="{A66FBE9E-6BB5-4095-AFAC-64D5AC5A6D7D}"/>
    <cellStyle name="Comma 2 10 18" xfId="723" xr:uid="{A8E6C7D2-B4E5-4B5C-9435-36983BFD5557}"/>
    <cellStyle name="Comma 2 10 19" xfId="724" xr:uid="{647B28D4-8A04-4F3D-BFB5-429AB4A33D1A}"/>
    <cellStyle name="Comma 2 10 2" xfId="725" xr:uid="{A2A138A7-74FE-48C1-AC06-1FAD2411B048}"/>
    <cellStyle name="Comma 2 10 3" xfId="726" xr:uid="{C2637706-C7B0-4677-BE5C-8B266DCAAD61}"/>
    <cellStyle name="Comma 2 10 4" xfId="727" xr:uid="{3DA12EC7-D9A9-4264-88CB-15A4FC5E6C55}"/>
    <cellStyle name="Comma 2 10 5" xfId="728" xr:uid="{B5586617-7C7D-42EC-9458-04AEA7689FA8}"/>
    <cellStyle name="Comma 2 10 6" xfId="729" xr:uid="{C89AFDEA-F843-4D63-9EA8-F248DE7170B8}"/>
    <cellStyle name="Comma 2 10 7" xfId="730" xr:uid="{F48E76AD-738D-407F-A481-4F47AACA58EA}"/>
    <cellStyle name="Comma 2 10 8" xfId="731" xr:uid="{C9F06E8A-3799-4863-A416-180985F3C4D2}"/>
    <cellStyle name="Comma 2 10 9" xfId="732" xr:uid="{516CC4D6-EE5D-4D01-8C9F-FB69B031202B}"/>
    <cellStyle name="Comma 2 11" xfId="733" xr:uid="{23A1D4A8-79D7-4D90-86BB-177F39D50B6A}"/>
    <cellStyle name="Comma 2 11 10" xfId="734" xr:uid="{2C55B0C1-0890-4096-90CC-A63711A14866}"/>
    <cellStyle name="Comma 2 11 11" xfId="735" xr:uid="{BD5354BB-F93F-4B9F-A50A-22F530A2BBF4}"/>
    <cellStyle name="Comma 2 11 12" xfId="736" xr:uid="{00D1F28F-2309-4C81-9768-5E98D5B8048C}"/>
    <cellStyle name="Comma 2 11 13" xfId="737" xr:uid="{04B22213-5C17-4AD8-BDBF-667EB72C5295}"/>
    <cellStyle name="Comma 2 11 14" xfId="738" xr:uid="{B6258A7A-71B3-40E4-BB18-3BA8CC6E995F}"/>
    <cellStyle name="Comma 2 11 15" xfId="739" xr:uid="{A3385AE8-C5EB-4617-BB75-B05CC944A488}"/>
    <cellStyle name="Comma 2 11 16" xfId="740" xr:uid="{CCFB440A-E73C-430F-9691-3E49F3607345}"/>
    <cellStyle name="Comma 2 11 17" xfId="741" xr:uid="{88A01B8C-4BBA-4B5C-A484-10335AC95B72}"/>
    <cellStyle name="Comma 2 11 18" xfId="742" xr:uid="{9683F96F-C4DD-45A9-A7EC-1482C7378BA2}"/>
    <cellStyle name="Comma 2 11 19" xfId="743" xr:uid="{FA66E8A8-E8E1-43EA-BC4C-33B1EB5C85C9}"/>
    <cellStyle name="Comma 2 11 2" xfId="744" xr:uid="{A2154ACD-E74F-485F-BAC1-0BCE9D0954B4}"/>
    <cellStyle name="Comma 2 11 3" xfId="745" xr:uid="{05EEA620-DF79-4AD2-8FB9-2CFC623449CF}"/>
    <cellStyle name="Comma 2 11 4" xfId="746" xr:uid="{861E9C6E-AF37-46D6-A404-E86EEE8780FB}"/>
    <cellStyle name="Comma 2 11 5" xfId="747" xr:uid="{0C1F9471-3582-4866-8169-61B5A86C0EAC}"/>
    <cellStyle name="Comma 2 11 6" xfId="748" xr:uid="{8295791F-FAEC-4896-A3B8-0BD5B00E4A37}"/>
    <cellStyle name="Comma 2 11 7" xfId="749" xr:uid="{808EF154-ADC9-4446-A4DA-335CEEFC8AE4}"/>
    <cellStyle name="Comma 2 11 8" xfId="750" xr:uid="{F6312B8B-1377-4FDE-9909-E0192B0F19A7}"/>
    <cellStyle name="Comma 2 11 9" xfId="751" xr:uid="{40577D9F-7F14-49B5-865B-8976029A0507}"/>
    <cellStyle name="Comma 2 12" xfId="752" xr:uid="{E94295E8-B462-4AC4-8A5B-4620E300C568}"/>
    <cellStyle name="Comma 2 12 10" xfId="753" xr:uid="{0956684D-CFB1-4AB8-9BA0-2E4739FA3663}"/>
    <cellStyle name="Comma 2 12 11" xfId="754" xr:uid="{147E651C-F312-4563-9E96-598008BA22EE}"/>
    <cellStyle name="Comma 2 12 12" xfId="755" xr:uid="{CFCCADF5-D83C-4675-BFE5-C68ED9A9A412}"/>
    <cellStyle name="Comma 2 12 13" xfId="756" xr:uid="{1BB4CF0F-EFDA-4663-A963-370A4CB341A4}"/>
    <cellStyle name="Comma 2 12 14" xfId="757" xr:uid="{EF4D19E6-767B-4DC0-818E-B41BB251F7E1}"/>
    <cellStyle name="Comma 2 12 15" xfId="758" xr:uid="{B2E7C598-D1ED-4DEA-9B7C-8AFBF8898A85}"/>
    <cellStyle name="Comma 2 12 16" xfId="759" xr:uid="{E33F184A-7E7A-41DC-8C2B-92A8AD813A2D}"/>
    <cellStyle name="Comma 2 12 17" xfId="760" xr:uid="{5E3AE1D8-6B6D-4512-98D1-B20E5F7D0511}"/>
    <cellStyle name="Comma 2 12 18" xfId="761" xr:uid="{01DED8D9-E322-441B-9A7B-A461F6196DC6}"/>
    <cellStyle name="Comma 2 12 19" xfId="762" xr:uid="{54350AE9-C0FF-4AFF-BBEB-D7C22828DE7B}"/>
    <cellStyle name="Comma 2 12 2" xfId="763" xr:uid="{BDE54148-A448-42A3-A175-023F35967251}"/>
    <cellStyle name="Comma 2 12 3" xfId="764" xr:uid="{58B000B2-D740-40AB-BDB3-EF92C9FB9B1F}"/>
    <cellStyle name="Comma 2 12 4" xfId="765" xr:uid="{908B00AE-3EFA-4DD3-8756-A72B1A28501C}"/>
    <cellStyle name="Comma 2 12 5" xfId="766" xr:uid="{D10932A8-9C4D-4355-B5F2-11D8B87BD600}"/>
    <cellStyle name="Comma 2 12 6" xfId="767" xr:uid="{F78B1FDC-E3FE-4D3A-82D5-BE417DEDA9C2}"/>
    <cellStyle name="Comma 2 12 7" xfId="768" xr:uid="{B3EF7AA1-EC6D-42E6-AD6F-24B65E41FE43}"/>
    <cellStyle name="Comma 2 12 8" xfId="769" xr:uid="{DFA2B8B5-0781-44B0-AA96-165A74FD8B29}"/>
    <cellStyle name="Comma 2 12 9" xfId="770" xr:uid="{F061F50C-6213-4F20-AFCC-5A27A18A84D4}"/>
    <cellStyle name="Comma 2 13" xfId="771" xr:uid="{83D19E1D-E2A5-4A38-A013-87C7A670A6C0}"/>
    <cellStyle name="Comma 2 13 10" xfId="772" xr:uid="{3A58E26B-5B49-47BA-86EF-AB3EEBA44ACB}"/>
    <cellStyle name="Comma 2 13 11" xfId="773" xr:uid="{9ED81A5E-587B-4C6D-BC27-FBC08D6A997C}"/>
    <cellStyle name="Comma 2 13 12" xfId="774" xr:uid="{6CBD2374-656D-4EC7-B0BA-DCCD03991D32}"/>
    <cellStyle name="Comma 2 13 13" xfId="775" xr:uid="{F8D53F49-EB6C-4948-8278-17FF472A5993}"/>
    <cellStyle name="Comma 2 13 14" xfId="776" xr:uid="{2610AF76-B985-4B20-9EB1-1FBADAB2E7B0}"/>
    <cellStyle name="Comma 2 13 15" xfId="777" xr:uid="{17D9044F-AF4E-43EF-9969-3729B3BF51BA}"/>
    <cellStyle name="Comma 2 13 16" xfId="778" xr:uid="{623CB752-EE29-4A01-8D3A-1B45537B3825}"/>
    <cellStyle name="Comma 2 13 17" xfId="779" xr:uid="{0244568F-A6DC-4531-ABF0-97F9ED1F6CB7}"/>
    <cellStyle name="Comma 2 13 18" xfId="780" xr:uid="{95832975-FF51-4784-81DC-F64A16BDBBE5}"/>
    <cellStyle name="Comma 2 13 19" xfId="781" xr:uid="{E35AD977-B835-4CD4-98D2-4C72B399C980}"/>
    <cellStyle name="Comma 2 13 2" xfId="782" xr:uid="{974EE1B1-CD48-4DA1-B29C-0721AD5D963D}"/>
    <cellStyle name="Comma 2 13 3" xfId="783" xr:uid="{5AB3B5CD-9B65-4D2D-8BBE-1CDB88D00588}"/>
    <cellStyle name="Comma 2 13 4" xfId="784" xr:uid="{094E5D4A-6D7A-4592-A3F1-E6698A8A5088}"/>
    <cellStyle name="Comma 2 13 5" xfId="785" xr:uid="{C7275C8D-2CDC-41D3-A49A-C882692F59CD}"/>
    <cellStyle name="Comma 2 13 6" xfId="786" xr:uid="{4241149C-406F-4D04-9627-DF46BDFF9441}"/>
    <cellStyle name="Comma 2 13 7" xfId="787" xr:uid="{2C39D494-9721-48BA-AB85-0878BBA3F9B3}"/>
    <cellStyle name="Comma 2 13 8" xfId="788" xr:uid="{F6C101D6-F20B-4193-B0B9-9366812F3823}"/>
    <cellStyle name="Comma 2 13 9" xfId="789" xr:uid="{1542C23B-5359-48DD-9E3D-3AB3A9052925}"/>
    <cellStyle name="Comma 2 14" xfId="790" xr:uid="{7B2320E5-D549-48A6-9113-0AF1D3FF1632}"/>
    <cellStyle name="Comma 2 14 10" xfId="791" xr:uid="{B6C46DC9-2492-4706-B704-65A7882B3FB9}"/>
    <cellStyle name="Comma 2 14 11" xfId="792" xr:uid="{E5076676-4539-4F19-83BC-B001F26DED1E}"/>
    <cellStyle name="Comma 2 14 12" xfId="793" xr:uid="{66403271-0990-4C02-A828-EEFD5689EC01}"/>
    <cellStyle name="Comma 2 14 13" xfId="794" xr:uid="{6FD14F9B-3BB0-4EA7-9E85-FDAE28C913FF}"/>
    <cellStyle name="Comma 2 14 14" xfId="795" xr:uid="{09E2E208-4F25-413C-8F4F-2CE12788E437}"/>
    <cellStyle name="Comma 2 14 15" xfId="796" xr:uid="{ADCCD994-2E48-4167-AEB6-270AF0B73F11}"/>
    <cellStyle name="Comma 2 14 16" xfId="797" xr:uid="{8DBEA78A-C20D-41FC-8DB1-C01AD69B4074}"/>
    <cellStyle name="Comma 2 14 17" xfId="798" xr:uid="{1D15A4E6-A110-4EA5-B546-5BF44361F661}"/>
    <cellStyle name="Comma 2 14 18" xfId="799" xr:uid="{68A661F5-91F0-4FA4-AE19-83E046A4A998}"/>
    <cellStyle name="Comma 2 14 19" xfId="800" xr:uid="{FB3071D1-0C15-49BA-A672-362328272AAD}"/>
    <cellStyle name="Comma 2 14 2" xfId="801" xr:uid="{84A8CACA-AA67-46BB-83F5-C5BC5944AA3F}"/>
    <cellStyle name="Comma 2 14 3" xfId="802" xr:uid="{5DB1438A-69D8-499A-B7C3-616407588D1A}"/>
    <cellStyle name="Comma 2 14 4" xfId="803" xr:uid="{5D3B034B-8668-4637-9567-F87D60E47070}"/>
    <cellStyle name="Comma 2 14 5" xfId="804" xr:uid="{2EA6559F-08AA-417E-8BC3-4670085A0668}"/>
    <cellStyle name="Comma 2 14 6" xfId="805" xr:uid="{A14D5529-BF8E-43E2-84FA-C8F8682717B3}"/>
    <cellStyle name="Comma 2 14 7" xfId="806" xr:uid="{A9DEF336-162A-4344-BDB6-D13CACB16862}"/>
    <cellStyle name="Comma 2 14 8" xfId="807" xr:uid="{B06857D9-9D0C-47BD-B7FE-A058AD6B3E6B}"/>
    <cellStyle name="Comma 2 14 9" xfId="808" xr:uid="{A08D32D6-E301-441A-B938-1F198287AA88}"/>
    <cellStyle name="Comma 2 15" xfId="809" xr:uid="{32DB8E6A-C607-4889-B010-EEF696AE7EC7}"/>
    <cellStyle name="Comma 2 15 10" xfId="810" xr:uid="{D5C39E44-BF55-4E4B-95D6-A4AF37B0F5CE}"/>
    <cellStyle name="Comma 2 15 11" xfId="811" xr:uid="{9EF686DC-6AF3-462E-8A33-7731A0A9781C}"/>
    <cellStyle name="Comma 2 15 12" xfId="812" xr:uid="{096524BC-4BB9-44B9-BDB9-E0F469AC0A82}"/>
    <cellStyle name="Comma 2 15 13" xfId="813" xr:uid="{127A103C-7B13-4737-9B25-4101D28F24DE}"/>
    <cellStyle name="Comma 2 15 14" xfId="814" xr:uid="{8EA0DB00-7CBA-48BC-934A-086EAAC1839D}"/>
    <cellStyle name="Comma 2 15 15" xfId="815" xr:uid="{688D7B90-F6BB-4921-A9A7-07A30E68D3F6}"/>
    <cellStyle name="Comma 2 15 16" xfId="816" xr:uid="{898F85B0-2280-4A87-A1C1-08478313AE00}"/>
    <cellStyle name="Comma 2 15 17" xfId="817" xr:uid="{D8FD38E6-B9FB-4AED-A761-87F992C290D6}"/>
    <cellStyle name="Comma 2 15 18" xfId="818" xr:uid="{D98FF4FE-8F36-487E-B12A-7A0508EBCA5D}"/>
    <cellStyle name="Comma 2 15 19" xfId="819" xr:uid="{F6C56FC4-FAEB-43E3-899D-8F9E852B0446}"/>
    <cellStyle name="Comma 2 15 2" xfId="820" xr:uid="{FF37DB61-F6E9-439B-A45C-CD3FF7C350E5}"/>
    <cellStyle name="Comma 2 15 3" xfId="821" xr:uid="{726895C2-3BBF-4B56-B675-A3EC6DB79E5B}"/>
    <cellStyle name="Comma 2 15 4" xfId="822" xr:uid="{127AACC7-FF12-4A36-B5BD-90ACB6FBE668}"/>
    <cellStyle name="Comma 2 15 5" xfId="823" xr:uid="{3DAB3DBD-C5DD-4B88-80A7-BAF0F613FD53}"/>
    <cellStyle name="Comma 2 15 6" xfId="824" xr:uid="{BB0DFF27-5404-4DDE-9630-E0F49B350441}"/>
    <cellStyle name="Comma 2 15 7" xfId="825" xr:uid="{B85913C0-135D-4FD9-A44E-1EF2F1CE4B7B}"/>
    <cellStyle name="Comma 2 15 8" xfId="826" xr:uid="{876951FC-2D78-445F-948B-3158F093A529}"/>
    <cellStyle name="Comma 2 15 9" xfId="827" xr:uid="{F856D48D-4BE0-4506-A321-0ED474F1DCE5}"/>
    <cellStyle name="Comma 2 16" xfId="828" xr:uid="{41246746-8ACC-4039-B824-B6D45E311C2C}"/>
    <cellStyle name="Comma 2 16 2" xfId="829" xr:uid="{2CF19167-363B-4F86-B5C3-68A467742995}"/>
    <cellStyle name="Comma 2 17" xfId="830" xr:uid="{E0705A0F-95DF-42E0-9863-871373EA6EC6}"/>
    <cellStyle name="Comma 2 17 10" xfId="831" xr:uid="{12462E25-07D5-4185-B18D-B270C2C65A6B}"/>
    <cellStyle name="Comma 2 17 11" xfId="832" xr:uid="{E80FA1A0-CF7D-4EDC-9E1E-A6B23B7B6940}"/>
    <cellStyle name="Comma 2 17 12" xfId="833" xr:uid="{2427DCD4-C538-420F-BB75-92A0246283EF}"/>
    <cellStyle name="Comma 2 17 13" xfId="834" xr:uid="{934890C8-1FD5-4A60-A5DD-15C77A8E74CE}"/>
    <cellStyle name="Comma 2 17 14" xfId="835" xr:uid="{39F67672-9656-43D8-AB51-346F22D83470}"/>
    <cellStyle name="Comma 2 17 15" xfId="836" xr:uid="{86869D1A-E977-4C2B-8434-926DD128FF96}"/>
    <cellStyle name="Comma 2 17 16" xfId="837" xr:uid="{9D1C3680-5ECD-4530-963E-0916CAC76C15}"/>
    <cellStyle name="Comma 2 17 17" xfId="838" xr:uid="{94F5756B-899D-449C-8EBC-011C051F8E88}"/>
    <cellStyle name="Comma 2 17 18" xfId="839" xr:uid="{79DA0A05-AFA9-480E-B083-B1419C28E9C5}"/>
    <cellStyle name="Comma 2 17 19" xfId="840" xr:uid="{657BDFB8-1606-4E58-916D-15F60C02C8FA}"/>
    <cellStyle name="Comma 2 17 2" xfId="841" xr:uid="{FD843210-BA9F-44F7-AB23-4B874B4ECF56}"/>
    <cellStyle name="Comma 2 17 2 10" xfId="842" xr:uid="{CCF6520B-085B-4C92-934A-FF0948A422AE}"/>
    <cellStyle name="Comma 2 17 2 11" xfId="843" xr:uid="{1976A683-9F70-419D-933C-F1A2A411B870}"/>
    <cellStyle name="Comma 2 17 2 12" xfId="844" xr:uid="{A113C6BC-FB92-4BC0-859F-232D155DF913}"/>
    <cellStyle name="Comma 2 17 2 13" xfId="845" xr:uid="{859A2338-E1AF-4474-BC99-036DC4393648}"/>
    <cellStyle name="Comma 2 17 2 14" xfId="846" xr:uid="{D3288D97-8A01-4684-9ADB-F50268A11754}"/>
    <cellStyle name="Comma 2 17 2 15" xfId="847" xr:uid="{90550AB6-44B2-45AF-97AE-1F8D7E2D5292}"/>
    <cellStyle name="Comma 2 17 2 16" xfId="848" xr:uid="{4227B706-91B7-4D92-B3A2-59EDCB0D20DC}"/>
    <cellStyle name="Comma 2 17 2 17" xfId="849" xr:uid="{3128B8BE-736F-4D14-8836-B07C154EEBB8}"/>
    <cellStyle name="Comma 2 17 2 18" xfId="850" xr:uid="{ED526907-D40A-41B9-88CF-A431E9BDFFC3}"/>
    <cellStyle name="Comma 2 17 2 19" xfId="851" xr:uid="{C6FF5EDF-B887-42F6-8CE3-3902271EBD73}"/>
    <cellStyle name="Comma 2 17 2 2" xfId="852" xr:uid="{5977AECD-BBFA-46E9-BF72-7779CC2A8FBB}"/>
    <cellStyle name="Comma 2 17 2 3" xfId="853" xr:uid="{7EE72F8B-6E9E-486E-B009-DF2D983849E1}"/>
    <cellStyle name="Comma 2 17 2 4" xfId="854" xr:uid="{B6725581-5011-4940-8D26-291EC6701DAB}"/>
    <cellStyle name="Comma 2 17 2 5" xfId="855" xr:uid="{949946E0-D91F-4680-9078-FC2944D5A1FE}"/>
    <cellStyle name="Comma 2 17 2 6" xfId="856" xr:uid="{1B48123E-C9F0-483E-B522-B7D45BCBAC16}"/>
    <cellStyle name="Comma 2 17 2 7" xfId="857" xr:uid="{CE8382CB-9B95-4773-9A89-1851C31A882A}"/>
    <cellStyle name="Comma 2 17 2 8" xfId="858" xr:uid="{F30B8704-54B0-48A5-A86A-A854A3A908C0}"/>
    <cellStyle name="Comma 2 17 2 9" xfId="859" xr:uid="{F0C5E961-2842-454F-B498-CF0475C479CE}"/>
    <cellStyle name="Comma 2 17 20" xfId="860" xr:uid="{EB38D00A-3CE2-4A9F-BE4C-EA5A9C4711FA}"/>
    <cellStyle name="Comma 2 17 3" xfId="861" xr:uid="{5DCE5710-31A0-4E04-BC04-A1CABA9439B7}"/>
    <cellStyle name="Comma 2 17 4" xfId="862" xr:uid="{491CC85C-66FD-4DC9-AE1C-A65F16F57364}"/>
    <cellStyle name="Comma 2 17 5" xfId="863" xr:uid="{005F08F5-8A8C-47E7-9F9B-2E8766A39166}"/>
    <cellStyle name="Comma 2 17 6" xfId="864" xr:uid="{B2560921-3B88-485B-B5DB-D2A9EDE32562}"/>
    <cellStyle name="Comma 2 17 7" xfId="865" xr:uid="{178BBC54-9204-4116-97F1-E6EB84375885}"/>
    <cellStyle name="Comma 2 17 8" xfId="866" xr:uid="{B2E50141-29CA-4DF9-8863-385D30FC44F1}"/>
    <cellStyle name="Comma 2 17 9" xfId="867" xr:uid="{23FE8C36-7934-481E-8FB5-1FF3612241CE}"/>
    <cellStyle name="Comma 2 18" xfId="868" xr:uid="{C9A901F8-2497-4B47-87D3-FD35E5046EA1}"/>
    <cellStyle name="Comma 2 18 10" xfId="869" xr:uid="{940CE192-BFB3-4BDD-AADD-8C93BCF5F10E}"/>
    <cellStyle name="Comma 2 18 11" xfId="870" xr:uid="{935B9626-C803-4359-BAA1-6857841FA39A}"/>
    <cellStyle name="Comma 2 18 12" xfId="871" xr:uid="{12803351-4992-4F93-8933-2DA108B80D5F}"/>
    <cellStyle name="Comma 2 18 13" xfId="872" xr:uid="{B6C28896-33BC-4426-AE86-35263ED0DC3B}"/>
    <cellStyle name="Comma 2 18 14" xfId="873" xr:uid="{5200A221-FF4A-42D4-B7AC-5D0D8479C6EE}"/>
    <cellStyle name="Comma 2 18 15" xfId="874" xr:uid="{38DD1EE8-6950-4FCC-9CD4-E6A7140A9D9A}"/>
    <cellStyle name="Comma 2 18 16" xfId="875" xr:uid="{2F7CE553-B807-40A9-BED2-0BD2FF21DC1A}"/>
    <cellStyle name="Comma 2 18 17" xfId="876" xr:uid="{47FE569A-B81A-435A-9941-888CC933C66D}"/>
    <cellStyle name="Comma 2 18 18" xfId="877" xr:uid="{176B0771-B14F-4A25-A819-D7E4181A155F}"/>
    <cellStyle name="Comma 2 18 19" xfId="878" xr:uid="{93E8A397-FA2E-4487-9313-B08671F1CDD1}"/>
    <cellStyle name="Comma 2 18 2" xfId="879" xr:uid="{1F52A570-1CD7-438E-AE52-E1D2854A1846}"/>
    <cellStyle name="Comma 2 18 3" xfId="880" xr:uid="{4D86B3AD-5E44-4F74-BBAC-0A3AD72444AD}"/>
    <cellStyle name="Comma 2 18 4" xfId="881" xr:uid="{5F853B83-DA81-4873-8269-CF2DF94E67A1}"/>
    <cellStyle name="Comma 2 18 5" xfId="882" xr:uid="{131E2DB6-D3E2-46F1-BC51-228D0E727519}"/>
    <cellStyle name="Comma 2 18 6" xfId="883" xr:uid="{55EE68BA-8055-4E16-BE4C-165A7414F1E0}"/>
    <cellStyle name="Comma 2 18 7" xfId="884" xr:uid="{81D8B674-8DB6-4523-B328-35ED64AF2245}"/>
    <cellStyle name="Comma 2 18 8" xfId="885" xr:uid="{C68250E4-523C-419C-BC93-E7D607DBA1BA}"/>
    <cellStyle name="Comma 2 18 9" xfId="886" xr:uid="{FC8C7255-1891-420C-9844-750772E83851}"/>
    <cellStyle name="Comma 2 19" xfId="887" xr:uid="{9D34FC73-9B4F-4119-A733-AE8458DD4900}"/>
    <cellStyle name="Comma 2 2" xfId="10" xr:uid="{E4DF6EE6-DCA0-4A00-AC6E-76F7014AD2B4}"/>
    <cellStyle name="Comma 2 2 10" xfId="888" xr:uid="{E8832407-6F70-4CE5-8D27-8F08184C6614}"/>
    <cellStyle name="Comma 2 2 11" xfId="889" xr:uid="{CE38EA75-8E8D-4560-B7DD-65520D9AD444}"/>
    <cellStyle name="Comma 2 2 12" xfId="890" xr:uid="{317ECBB9-C303-4A8B-BC9B-DC241B76CDA6}"/>
    <cellStyle name="Comma 2 2 12 10" xfId="891" xr:uid="{9F149B72-844F-4388-8E7C-83B0E7BA4CAE}"/>
    <cellStyle name="Comma 2 2 12 11" xfId="892" xr:uid="{2115E265-394A-480E-836C-148CBB802716}"/>
    <cellStyle name="Comma 2 2 12 12" xfId="893" xr:uid="{F399B4AC-13D1-4C1E-B504-17DCC7185A6B}"/>
    <cellStyle name="Comma 2 2 12 13" xfId="894" xr:uid="{DC5FA9A8-F95D-4D3F-8C76-EB76A7578A56}"/>
    <cellStyle name="Comma 2 2 12 14" xfId="895" xr:uid="{C7CA5F71-825F-4560-9C5D-8A535FC8FFDE}"/>
    <cellStyle name="Comma 2 2 12 15" xfId="896" xr:uid="{4F224AE1-5B72-4CE4-B420-E0889F3975BA}"/>
    <cellStyle name="Comma 2 2 12 16" xfId="897" xr:uid="{CC0C40A5-0EBB-4F2B-A9C2-36998F3F87AB}"/>
    <cellStyle name="Comma 2 2 12 17" xfId="898" xr:uid="{921E861E-E1BC-4287-8381-31B15B402B72}"/>
    <cellStyle name="Comma 2 2 12 18" xfId="899" xr:uid="{BE99A2D3-E37B-43D4-95F5-D49A1A159D64}"/>
    <cellStyle name="Comma 2 2 12 19" xfId="900" xr:uid="{01C24947-1D2A-4EE8-8EE2-EDC499333105}"/>
    <cellStyle name="Comma 2 2 12 2" xfId="901" xr:uid="{3C0FFF66-337F-4D2A-AC05-A3530192C6E8}"/>
    <cellStyle name="Comma 2 2 12 3" xfId="902" xr:uid="{5773B298-B9A0-4DC8-84FA-BE1B6F5308E8}"/>
    <cellStyle name="Comma 2 2 12 4" xfId="903" xr:uid="{2E7A5ACB-15DB-4B03-8F76-CA9A4D2E99CC}"/>
    <cellStyle name="Comma 2 2 12 5" xfId="904" xr:uid="{F06EC2DC-B870-4E82-945B-3886CF5EC60A}"/>
    <cellStyle name="Comma 2 2 12 6" xfId="905" xr:uid="{5AD144B5-435F-47F3-AB6A-9F31D77802D5}"/>
    <cellStyle name="Comma 2 2 12 7" xfId="906" xr:uid="{0644CEE1-56AF-409D-9837-6BC9899C8C22}"/>
    <cellStyle name="Comma 2 2 12 8" xfId="907" xr:uid="{82308981-C649-4428-9B1F-83375D51ACAF}"/>
    <cellStyle name="Comma 2 2 12 9" xfId="908" xr:uid="{2C61D0B1-C407-4049-9A62-A0BB4A515A34}"/>
    <cellStyle name="Comma 2 2 13" xfId="909" xr:uid="{54BF0192-D1CA-45F9-B715-8A9B045CC8FD}"/>
    <cellStyle name="Comma 2 2 14" xfId="910" xr:uid="{198BA947-F91F-42EC-89DA-F96FD9A124B6}"/>
    <cellStyle name="Comma 2 2 15" xfId="911" xr:uid="{BA4A90D4-1C4F-4847-8BBE-EA860DC4066A}"/>
    <cellStyle name="Comma 2 2 16" xfId="912" xr:uid="{C068C5AF-DB75-41AC-84BE-74ED5A3C43BD}"/>
    <cellStyle name="Comma 2 2 17" xfId="913" xr:uid="{D1F31111-CBB5-423B-A5CC-12EE6668393C}"/>
    <cellStyle name="Comma 2 2 18" xfId="914" xr:uid="{81D07102-57E5-4077-BF48-4BE993F67D1E}"/>
    <cellStyle name="Comma 2 2 19" xfId="915" xr:uid="{1D205303-7D97-4E6B-BE0E-2654AD877EF8}"/>
    <cellStyle name="Comma 2 2 2" xfId="11" xr:uid="{FA52E6F9-EE5B-466A-B9CF-218C277AD926}"/>
    <cellStyle name="Comma 2 2 2 10" xfId="916" xr:uid="{D157D71D-F025-4DD7-8CFC-5FF258DF1783}"/>
    <cellStyle name="Comma 2 2 2 11" xfId="917" xr:uid="{97038AF1-511B-4936-A95C-63FFEB9EFCD9}"/>
    <cellStyle name="Comma 2 2 2 12" xfId="918" xr:uid="{37263DB0-5197-4DC2-A394-17921A8117E6}"/>
    <cellStyle name="Comma 2 2 2 2" xfId="919" xr:uid="{E5FB2E60-1077-4DC8-82DB-227FCE821F73}"/>
    <cellStyle name="Comma 2 2 2 2 2" xfId="920" xr:uid="{2B6B0D69-D4C0-4C88-A3D2-CE63D65D0881}"/>
    <cellStyle name="Comma 2 2 2 2 2 2" xfId="921" xr:uid="{8556F5A6-32B5-470F-9D74-F0CD524497F4}"/>
    <cellStyle name="Comma 2 2 2 2 2 2 10" xfId="922" xr:uid="{36043A54-E27D-408A-92DD-B07B7B41DEA4}"/>
    <cellStyle name="Comma 2 2 2 2 2 2 11" xfId="923" xr:uid="{39898D43-9B50-4A4D-A626-E04B05680C0F}"/>
    <cellStyle name="Comma 2 2 2 2 2 2 12" xfId="924" xr:uid="{A6F37517-A5D5-4693-87BD-8E1248341B18}"/>
    <cellStyle name="Comma 2 2 2 2 2 2 13" xfId="925" xr:uid="{C26B075D-6FBA-4082-A7E4-0555F0B72D01}"/>
    <cellStyle name="Comma 2 2 2 2 2 2 14" xfId="926" xr:uid="{864830DA-DF12-436D-8ACD-0ACFF05C1060}"/>
    <cellStyle name="Comma 2 2 2 2 2 2 15" xfId="927" xr:uid="{665842A9-3048-4902-B136-DCDD790E55CA}"/>
    <cellStyle name="Comma 2 2 2 2 2 2 16" xfId="928" xr:uid="{10983C35-08AC-4976-BA6A-CC25B01883BB}"/>
    <cellStyle name="Comma 2 2 2 2 2 2 17" xfId="929" xr:uid="{B43940A1-B459-4262-A0F5-954976356FDC}"/>
    <cellStyle name="Comma 2 2 2 2 2 2 18" xfId="930" xr:uid="{4B875324-B9B1-4CFA-A6D7-EF2F23A60187}"/>
    <cellStyle name="Comma 2 2 2 2 2 2 19" xfId="931" xr:uid="{24041327-9CA9-4E31-B430-5B0621D64642}"/>
    <cellStyle name="Comma 2 2 2 2 2 2 2" xfId="932" xr:uid="{E89CA797-B91F-4E6B-B846-1C91851310E9}"/>
    <cellStyle name="Comma 2 2 2 2 2 2 2 10" xfId="933" xr:uid="{C4E9B718-1A9B-4F19-9942-CDDE9765DD17}"/>
    <cellStyle name="Comma 2 2 2 2 2 2 2 11" xfId="934" xr:uid="{6AD5BCE3-6AD4-403F-8A75-FF6D9AA68C04}"/>
    <cellStyle name="Comma 2 2 2 2 2 2 2 12" xfId="935" xr:uid="{0D820D93-EA8C-4743-97A3-A3BB4971458E}"/>
    <cellStyle name="Comma 2 2 2 2 2 2 2 13" xfId="936" xr:uid="{FECA7D7C-927B-4217-BD16-7AFD7F9FE6A3}"/>
    <cellStyle name="Comma 2 2 2 2 2 2 2 14" xfId="937" xr:uid="{5EEA4653-6F03-4B5D-8CB7-A299AC7381DE}"/>
    <cellStyle name="Comma 2 2 2 2 2 2 2 15" xfId="938" xr:uid="{18288985-F3FB-48EB-805D-FD24F1D9CAC7}"/>
    <cellStyle name="Comma 2 2 2 2 2 2 2 16" xfId="939" xr:uid="{A717B32F-FEB8-483D-A841-85F2A4C77D06}"/>
    <cellStyle name="Comma 2 2 2 2 2 2 2 17" xfId="940" xr:uid="{13D96480-CBE2-4BBB-89C6-CC910C12016F}"/>
    <cellStyle name="Comma 2 2 2 2 2 2 2 18" xfId="941" xr:uid="{65DC0928-A47D-46A0-889F-CA23F482EBA7}"/>
    <cellStyle name="Comma 2 2 2 2 2 2 2 19" xfId="942" xr:uid="{AAD70A30-092A-4B45-B419-A4C4437CEB76}"/>
    <cellStyle name="Comma 2 2 2 2 2 2 2 2" xfId="943" xr:uid="{0229E5E6-BDC1-40E7-9630-4E044B9D9D4B}"/>
    <cellStyle name="Comma 2 2 2 2 2 2 2 3" xfId="944" xr:uid="{1E4FBBCF-13DD-4080-81FB-907CDEC87624}"/>
    <cellStyle name="Comma 2 2 2 2 2 2 2 4" xfId="945" xr:uid="{DA1D19A4-DCEF-4D0A-A9E6-F47D3B569D26}"/>
    <cellStyle name="Comma 2 2 2 2 2 2 2 5" xfId="946" xr:uid="{7601C8A6-FD77-4B60-A7A6-795CE8B432CA}"/>
    <cellStyle name="Comma 2 2 2 2 2 2 2 6" xfId="947" xr:uid="{38875D5A-62BF-41E5-9ABF-E8A9A8D4D534}"/>
    <cellStyle name="Comma 2 2 2 2 2 2 2 7" xfId="948" xr:uid="{7B51B319-9907-4D6D-BE4C-6137C632879C}"/>
    <cellStyle name="Comma 2 2 2 2 2 2 2 8" xfId="949" xr:uid="{DE22793E-7DCA-48D3-B1B7-A643137BD822}"/>
    <cellStyle name="Comma 2 2 2 2 2 2 2 9" xfId="950" xr:uid="{11A9E72E-6962-481B-8553-D0D9620DB899}"/>
    <cellStyle name="Comma 2 2 2 2 2 2 3" xfId="951" xr:uid="{DF750ACB-A254-4196-B201-393599BAF6CD}"/>
    <cellStyle name="Comma 2 2 2 2 2 2 4" xfId="952" xr:uid="{3D96E92C-4ECD-42B7-BC16-C5D4A937D730}"/>
    <cellStyle name="Comma 2 2 2 2 2 2 5" xfId="953" xr:uid="{FDDB202E-B483-4424-BCB3-DFF2C60008A9}"/>
    <cellStyle name="Comma 2 2 2 2 2 2 6" xfId="954" xr:uid="{A0AC6691-8388-4C15-8D92-4C16C1F67B15}"/>
    <cellStyle name="Comma 2 2 2 2 2 2 7" xfId="955" xr:uid="{051871EC-66E3-4BF2-A657-CAC7155BAEE5}"/>
    <cellStyle name="Comma 2 2 2 2 2 2 8" xfId="956" xr:uid="{A2E1EF3C-9678-4A8F-94AF-0B4EDCA74C54}"/>
    <cellStyle name="Comma 2 2 2 2 2 2 9" xfId="957" xr:uid="{8636BC19-47F0-472B-B97B-D83E9579D5EA}"/>
    <cellStyle name="Comma 2 2 2 2 2 3" xfId="958" xr:uid="{F3CE7CFE-5FD3-430E-8004-C8819D9708EA}"/>
    <cellStyle name="Comma 2 2 2 2 3" xfId="959" xr:uid="{AA0D7306-6D22-450A-B3C8-AA2E63FF1BA5}"/>
    <cellStyle name="Comma 2 2 2 2 4" xfId="960" xr:uid="{E93F5013-AE03-45EE-B09E-74B9EAC9246C}"/>
    <cellStyle name="Comma 2 2 2 2 5" xfId="961" xr:uid="{42104680-84D0-4F2C-B3C1-7D3F4CB998BC}"/>
    <cellStyle name="Comma 2 2 2 2 6" xfId="962" xr:uid="{6ADE616A-A105-4E79-AC70-BEA8AB08E4F3}"/>
    <cellStyle name="Comma 2 2 2 3" xfId="963" xr:uid="{CA9A1457-F9D6-4C60-A2F1-F03F917A15A3}"/>
    <cellStyle name="Comma 2 2 2 4" xfId="964" xr:uid="{A2FA45E8-742B-4803-9C06-521C959BCECD}"/>
    <cellStyle name="Comma 2 2 2 5" xfId="965" xr:uid="{12F482AA-7713-4D47-B3E4-96E78871CCDD}"/>
    <cellStyle name="Comma 2 2 2 6" xfId="966" xr:uid="{19E27CB5-ABD0-44A3-8C18-D55280A11C58}"/>
    <cellStyle name="Comma 2 2 2 7" xfId="967" xr:uid="{E5DEB433-EB74-4DA9-9077-2C2C2B14FDAC}"/>
    <cellStyle name="Comma 2 2 2 8" xfId="968" xr:uid="{C0CCA93F-46F3-4AAC-B6A4-78265CFABFE8}"/>
    <cellStyle name="Comma 2 2 2 9" xfId="969" xr:uid="{C3E15984-C588-4968-AB28-4768E475BB0C}"/>
    <cellStyle name="Comma 2 2 20" xfId="970" xr:uid="{BBAB81EA-7CA4-4598-98F8-BD0A18390433}"/>
    <cellStyle name="Comma 2 2 21" xfId="971" xr:uid="{BC0933CB-2F19-47B1-845D-CB35E20F90F8}"/>
    <cellStyle name="Comma 2 2 22" xfId="972" xr:uid="{B7ADE184-EEF6-44B1-ACC5-7373753D18E4}"/>
    <cellStyle name="Comma 2 2 23" xfId="973" xr:uid="{79BA36FE-E4C2-40B5-B0D4-D89EE271D230}"/>
    <cellStyle name="Comma 2 2 24" xfId="974" xr:uid="{F4D61012-84B4-4C7D-8EDF-027D2E430820}"/>
    <cellStyle name="Comma 2 2 25" xfId="975" xr:uid="{3895D884-8DA7-4A7E-9425-79FDBB87D792}"/>
    <cellStyle name="Comma 2 2 26" xfId="976" xr:uid="{78A20A4C-D597-4C9A-81DB-7FFED6D0DC6B}"/>
    <cellStyle name="Comma 2 2 27" xfId="977" xr:uid="{DD4CE54C-3898-4C40-B2DE-DF96DD3D59C9}"/>
    <cellStyle name="Comma 2 2 28" xfId="978" xr:uid="{C8329674-7A9F-420E-A9D8-75432C60EB1D}"/>
    <cellStyle name="Comma 2 2 29" xfId="979" xr:uid="{FFDD4BD5-C606-4041-845B-5387F20B5C22}"/>
    <cellStyle name="Comma 2 2 3" xfId="12" xr:uid="{FD32E849-A657-4241-9160-CCF639277668}"/>
    <cellStyle name="Comma 2 2 3 2" xfId="980" xr:uid="{B3CED1BA-F6FC-49A7-A646-63406BB78DDE}"/>
    <cellStyle name="Comma 2 2 3 3" xfId="981" xr:uid="{D9B7AE95-86BF-49CA-BE26-400592F84985}"/>
    <cellStyle name="Comma 2 2 3 4" xfId="982" xr:uid="{BD1C648F-3033-4090-84F1-F86D107771F7}"/>
    <cellStyle name="Comma 2 2 3 5" xfId="983" xr:uid="{A1EB7A38-D623-4AD3-AFD7-5742588B9706}"/>
    <cellStyle name="Comma 2 2 30" xfId="984" xr:uid="{574E928B-008A-45F5-AB62-0396673AB2B0}"/>
    <cellStyle name="Comma 2 2 31" xfId="985" xr:uid="{F6852C51-3661-438F-9F27-053691B1C9A2}"/>
    <cellStyle name="Comma 2 2 32" xfId="986" xr:uid="{76AC80A4-6146-428F-B25F-FB6C889B322F}"/>
    <cellStyle name="Comma 2 2 33" xfId="987" xr:uid="{D12AE5BC-901A-4109-8A6A-669F22578EDB}"/>
    <cellStyle name="Comma 2 2 34" xfId="988" xr:uid="{1B6626B7-E897-4F42-A54E-BC8152057437}"/>
    <cellStyle name="Comma 2 2 35" xfId="989" xr:uid="{EE98489F-8437-4FF1-AA0F-A37FA95C9879}"/>
    <cellStyle name="Comma 2 2 36" xfId="990" xr:uid="{0F7EC0E6-245F-480B-A5D3-E252538BD574}"/>
    <cellStyle name="Comma 2 2 37" xfId="991" xr:uid="{44F84908-052D-4AAE-9132-A975B84CECAB}"/>
    <cellStyle name="Comma 2 2 38" xfId="992" xr:uid="{9C957A9D-EDEB-45F2-B858-1EA9024DD2F9}"/>
    <cellStyle name="Comma 2 2 39" xfId="993" xr:uid="{702065D0-B78B-4B3C-B4EB-3925DAE96A12}"/>
    <cellStyle name="Comma 2 2 4" xfId="13" xr:uid="{7BF0396E-ACAB-4A0D-B89F-23D754DEF6AD}"/>
    <cellStyle name="Comma 2 2 40" xfId="994" xr:uid="{5C13C13E-8D7F-4EDF-A1EF-BAC0321CEB50}"/>
    <cellStyle name="Comma 2 2 41" xfId="995" xr:uid="{9D1FA267-D15C-4CD0-98CC-AFC25C93C8F3}"/>
    <cellStyle name="Comma 2 2 42" xfId="996" xr:uid="{925C8FB3-57B1-41EF-8F35-9169108CBEEB}"/>
    <cellStyle name="Comma 2 2 43" xfId="997" xr:uid="{6FEBD588-9E32-4C0B-B407-BA9282891B6E}"/>
    <cellStyle name="Comma 2 2 44" xfId="998" xr:uid="{079C2F1B-C25A-478F-AA0C-7A665FDFE673}"/>
    <cellStyle name="Comma 2 2 45" xfId="999" xr:uid="{4A4EE9C9-1858-44A7-BB5C-0B9921B88A58}"/>
    <cellStyle name="Comma 2 2 46" xfId="1000" xr:uid="{400AFF9A-CCB8-47ED-B9B7-DCF3802A0852}"/>
    <cellStyle name="Comma 2 2 47" xfId="1001" xr:uid="{DA12DED3-CE0D-46FD-9BFD-6C84904B40B6}"/>
    <cellStyle name="Comma 2 2 5" xfId="1002" xr:uid="{B69823C7-FA96-4813-A095-7C4D4ABEBA3D}"/>
    <cellStyle name="Comma 2 2 6" xfId="1003" xr:uid="{6D4F68B2-32DD-4C4C-B618-93FF1D5627B2}"/>
    <cellStyle name="Comma 2 2 7" xfId="1004" xr:uid="{2F636AF5-B468-4F7A-AB4E-5C33FEACC2CD}"/>
    <cellStyle name="Comma 2 2 8" xfId="1005" xr:uid="{4C2AECEA-74A3-4EE9-9992-5B2832E61EFB}"/>
    <cellStyle name="Comma 2 2 9" xfId="1006" xr:uid="{88904B11-B744-4734-BC62-CAD638670C06}"/>
    <cellStyle name="Comma 2 20" xfId="1007" xr:uid="{95056B3D-A917-42A2-9DF8-3720A802964B}"/>
    <cellStyle name="Comma 2 21" xfId="1008" xr:uid="{C29638B5-E421-4DB5-AC23-4056EBF4130D}"/>
    <cellStyle name="Comma 2 22" xfId="1009" xr:uid="{B47258FF-E1B3-4CC4-B916-21FAE01A91CB}"/>
    <cellStyle name="Comma 2 23" xfId="1010" xr:uid="{1E26D29C-512C-433C-A566-509F22E24777}"/>
    <cellStyle name="Comma 2 24" xfId="1011" xr:uid="{EEA3E0D0-3F57-4FC8-BFCF-1DC9BF3E674D}"/>
    <cellStyle name="Comma 2 25" xfId="1012" xr:uid="{374A9C05-7B18-4752-AC3F-01432A63C213}"/>
    <cellStyle name="Comma 2 26" xfId="1013" xr:uid="{6947E3B9-8E7B-4C6A-BDB3-D972562496B1}"/>
    <cellStyle name="Comma 2 27" xfId="1014" xr:uid="{7F0212B8-3E14-45F6-AA3B-F4782DC5FE87}"/>
    <cellStyle name="Comma 2 28" xfId="1015" xr:uid="{436737D9-DC42-4154-98B9-F8167323E80F}"/>
    <cellStyle name="Comma 2 29" xfId="1016" xr:uid="{731FD34D-74DA-4F56-951C-B2BA27C9BC4E}"/>
    <cellStyle name="Comma 2 3" xfId="14" xr:uid="{747F9C34-45D3-4CBB-AF23-91DBCFEFD334}"/>
    <cellStyle name="Comma 2 3 2" xfId="1017" xr:uid="{887D6F57-DB67-48A6-89B6-3FC9F1463ABA}"/>
    <cellStyle name="Comma 2 3 2 2" xfId="1018" xr:uid="{DA144C91-4134-4A26-85C1-4A51E7140F52}"/>
    <cellStyle name="Comma 2 3 3" xfId="1019" xr:uid="{CF812646-A6C3-4A2E-BCF0-65B6B1264763}"/>
    <cellStyle name="Comma 2 3 4" xfId="1020" xr:uid="{B7B7C371-6123-4F57-856E-0165A38FF1FA}"/>
    <cellStyle name="Comma 2 3 5" xfId="1021" xr:uid="{992601F3-F3DE-49D5-9D90-525DAC8504DE}"/>
    <cellStyle name="Comma 2 30" xfId="1022" xr:uid="{E3DF068D-E4AC-49C1-AD2F-F8B5B1F6A8C0}"/>
    <cellStyle name="Comma 2 31" xfId="1023" xr:uid="{539053B8-C017-4382-B2E3-5ECFF7B350C2}"/>
    <cellStyle name="Comma 2 32" xfId="1024" xr:uid="{8FAA0DB9-0D6B-4B28-B744-7CC96D43BE9E}"/>
    <cellStyle name="Comma 2 33" xfId="1025" xr:uid="{86E8C950-AFD6-4806-85F9-A3756F588B50}"/>
    <cellStyle name="Comma 2 34" xfId="1026" xr:uid="{A5FA7D02-33BB-4E6D-A727-84CE61271551}"/>
    <cellStyle name="Comma 2 35" xfId="1027" xr:uid="{6FC2C92D-8285-4968-AD20-C97C8254C96D}"/>
    <cellStyle name="Comma 2 36" xfId="1028" xr:uid="{87BA047F-BF80-4A23-8501-655B5753FA2E}"/>
    <cellStyle name="Comma 2 37" xfId="1029" xr:uid="{6924DECA-AC15-4787-A89B-73A95330BE95}"/>
    <cellStyle name="Comma 2 38" xfId="1030" xr:uid="{3F6DAF01-7335-4602-A1C7-E6D747C238CB}"/>
    <cellStyle name="Comma 2 39" xfId="1031" xr:uid="{B4D0840D-8CB9-4DB3-A668-6F33C38189EC}"/>
    <cellStyle name="Comma 2 4" xfId="1032" xr:uid="{7012CA8D-7696-4FAD-91D4-FE89228940A7}"/>
    <cellStyle name="Comma 2 4 10" xfId="1033" xr:uid="{02BC1132-7959-4241-B0D8-788617069798}"/>
    <cellStyle name="Comma 2 4 11" xfId="1034" xr:uid="{49296E87-4659-4BCE-9414-CBE658E51459}"/>
    <cellStyle name="Comma 2 4 12" xfId="1035" xr:uid="{A24E2A1E-0BC0-4754-BDF9-C3C1F58F9956}"/>
    <cellStyle name="Comma 2 4 13" xfId="1036" xr:uid="{79FD4D1E-090E-45A4-AF97-890A6EC335EC}"/>
    <cellStyle name="Comma 2 4 14" xfId="1037" xr:uid="{A29CD421-036E-4086-A46C-84068349524B}"/>
    <cellStyle name="Comma 2 4 15" xfId="1038" xr:uid="{75FE6EF1-262D-4BF2-8D4F-C518472B217C}"/>
    <cellStyle name="Comma 2 4 16" xfId="1039" xr:uid="{403DB38C-F054-4A85-A353-BB1FF3612D98}"/>
    <cellStyle name="Comma 2 4 17" xfId="1040" xr:uid="{BF040B02-36D5-4551-AC22-2C98BFBD293F}"/>
    <cellStyle name="Comma 2 4 18" xfId="1041" xr:uid="{B0B60E33-20F0-443F-AA2B-AB37606E0748}"/>
    <cellStyle name="Comma 2 4 19" xfId="1042" xr:uid="{F2B582FC-65FA-4118-B1BB-513F30157698}"/>
    <cellStyle name="Comma 2 4 2" xfId="1043" xr:uid="{60F5414A-A334-4771-A492-BCCF0D1092BB}"/>
    <cellStyle name="Comma 2 4 20" xfId="1044" xr:uid="{FB05196A-00C0-4F82-AF14-20B29C2455B3}"/>
    <cellStyle name="Comma 2 4 21" xfId="1045" xr:uid="{530987BC-CFE1-4E05-B923-E12FED3D15AA}"/>
    <cellStyle name="Comma 2 4 22" xfId="1046" xr:uid="{83B8EA15-6583-4107-9921-70978D6C0DF7}"/>
    <cellStyle name="Comma 2 4 23" xfId="1047" xr:uid="{43A057A7-88B3-47B8-9433-020ADEDE8E9E}"/>
    <cellStyle name="Comma 2 4 3" xfId="1048" xr:uid="{262D5187-E19E-4CF7-B823-994782FAA716}"/>
    <cellStyle name="Comma 2 4 4" xfId="1049" xr:uid="{97A81FB3-3A2F-441D-825F-324F8B6E2407}"/>
    <cellStyle name="Comma 2 4 5" xfId="1050" xr:uid="{8C9E6A2C-E35B-4AF7-B339-9BF88A47B0C1}"/>
    <cellStyle name="Comma 2 4 6" xfId="1051" xr:uid="{F65D790F-C807-4606-8B07-C158E4666168}"/>
    <cellStyle name="Comma 2 4 7" xfId="1052" xr:uid="{FF22248A-5CAE-425F-99EC-BFF8D7BA1852}"/>
    <cellStyle name="Comma 2 4 8" xfId="1053" xr:uid="{30F6FB63-54C0-4E1F-8D79-B9F487445486}"/>
    <cellStyle name="Comma 2 4 9" xfId="1054" xr:uid="{F9FAFD46-9050-4CFA-B4FF-38E610116CAD}"/>
    <cellStyle name="Comma 2 40" xfId="1055" xr:uid="{AB20EA3B-4346-4DA0-AA0C-0F1774994E8C}"/>
    <cellStyle name="Comma 2 41" xfId="1056" xr:uid="{D81EFBCD-D88E-4720-9E56-8443C3C3583E}"/>
    <cellStyle name="Comma 2 42" xfId="1057" xr:uid="{54A77E3B-0536-409F-9E3F-C1C4E25AF50B}"/>
    <cellStyle name="Comma 2 43" xfId="1058" xr:uid="{C2F6FE9E-FE18-4299-B0ED-F9FFA943409D}"/>
    <cellStyle name="Comma 2 44" xfId="1059" xr:uid="{DDA712BF-3FCE-4ED0-8EE8-4EA80E5E280E}"/>
    <cellStyle name="Comma 2 45" xfId="1060" xr:uid="{7B880BEF-F953-4B36-B2C5-D1B85B7883CE}"/>
    <cellStyle name="Comma 2 46" xfId="1061" xr:uid="{C1EA3CD1-2C51-4FD0-9586-A67A946E198A}"/>
    <cellStyle name="Comma 2 47" xfId="1062" xr:uid="{CB7E997C-BB6D-41E7-B2FC-2804663E9413}"/>
    <cellStyle name="Comma 2 48" xfId="1063" xr:uid="{103F488D-C3CD-4CB3-875C-FAADFFF71C7A}"/>
    <cellStyle name="Comma 2 49" xfId="1064" xr:uid="{6370389C-3DBA-47FE-A28C-3266718149C7}"/>
    <cellStyle name="Comma 2 5" xfId="1065" xr:uid="{826F7979-FB21-4023-A844-FCD047E8886D}"/>
    <cellStyle name="Comma 2 5 10" xfId="1066" xr:uid="{3FCD48B9-8EE6-4669-8878-284E0433CBD0}"/>
    <cellStyle name="Comma 2 5 11" xfId="1067" xr:uid="{7AC6E115-CE1C-4408-A69C-55F78A4ED5F9}"/>
    <cellStyle name="Comma 2 5 12" xfId="1068" xr:uid="{5F5EA33A-9F77-4A12-B87B-C2F8D74EC4C9}"/>
    <cellStyle name="Comma 2 5 13" xfId="1069" xr:uid="{C0733294-17EF-437D-90D7-E11BDA0C24C8}"/>
    <cellStyle name="Comma 2 5 14" xfId="1070" xr:uid="{A7A279D9-8778-4B15-96BB-690274DC2123}"/>
    <cellStyle name="Comma 2 5 15" xfId="1071" xr:uid="{F3EA8B37-DD96-4A8F-9C3F-84B295C606EC}"/>
    <cellStyle name="Comma 2 5 16" xfId="1072" xr:uid="{6DBD65A4-9B61-430B-AEF6-C9F9E4B80A0F}"/>
    <cellStyle name="Comma 2 5 17" xfId="1073" xr:uid="{8E061BDF-8EC6-4417-84A1-AA2577FF3E4E}"/>
    <cellStyle name="Comma 2 5 18" xfId="1074" xr:uid="{7EA6728A-3212-4F49-8C3E-1FF477BD9AA6}"/>
    <cellStyle name="Comma 2 5 19" xfId="1075" xr:uid="{2F036767-1216-4D29-B702-E28840B9E780}"/>
    <cellStyle name="Comma 2 5 2" xfId="1076" xr:uid="{FD7DFAF2-BC30-4920-A13C-1040664993BF}"/>
    <cellStyle name="Comma 2 5 2 10" xfId="1077" xr:uid="{319A808A-F654-42C7-BB29-74C0D676D755}"/>
    <cellStyle name="Comma 2 5 2 11" xfId="1078" xr:uid="{DC5063E1-CEF1-40C2-BD46-6C59D31B8049}"/>
    <cellStyle name="Comma 2 5 2 12" xfId="1079" xr:uid="{812A01FE-2051-489C-875D-74C9A25ADD38}"/>
    <cellStyle name="Comma 2 5 2 13" xfId="1080" xr:uid="{7D6D2747-38DA-4B08-A63A-877CE02C6C83}"/>
    <cellStyle name="Comma 2 5 2 14" xfId="1081" xr:uid="{B02C6F78-71C6-4FEC-BF3A-10D61D73F20F}"/>
    <cellStyle name="Comma 2 5 2 15" xfId="1082" xr:uid="{A6FAB0F7-82E2-4DFC-9E13-C95B3D05A49A}"/>
    <cellStyle name="Comma 2 5 2 16" xfId="1083" xr:uid="{E729D8FF-5C89-49D6-8450-ECC474A364B8}"/>
    <cellStyle name="Comma 2 5 2 17" xfId="1084" xr:uid="{82537B16-48DE-4EF3-938E-6609B53A32AB}"/>
    <cellStyle name="Comma 2 5 2 18" xfId="1085" xr:uid="{DB823A7E-8ADF-4574-8F22-AD8D53478317}"/>
    <cellStyle name="Comma 2 5 2 19" xfId="1086" xr:uid="{38E77818-C123-44A5-89BC-7D32E74F6450}"/>
    <cellStyle name="Comma 2 5 2 2" xfId="1087" xr:uid="{FAC4FCD7-8564-467B-9A0E-52237E593EE3}"/>
    <cellStyle name="Comma 2 5 2 2 10" xfId="1088" xr:uid="{4D53768E-4F2D-496F-9848-D0ECEA1EEFA0}"/>
    <cellStyle name="Comma 2 5 2 2 11" xfId="1089" xr:uid="{1E8A0035-2F78-43D1-A2C9-D51E706B8575}"/>
    <cellStyle name="Comma 2 5 2 2 12" xfId="1090" xr:uid="{24CE9086-61DC-44CB-B58D-C09DF66E58DA}"/>
    <cellStyle name="Comma 2 5 2 2 13" xfId="1091" xr:uid="{7A96BEBC-2FCC-4346-A7B5-ECEFB853CF41}"/>
    <cellStyle name="Comma 2 5 2 2 14" xfId="1092" xr:uid="{DED3972A-CB56-4FA4-96CA-7B2C782A979C}"/>
    <cellStyle name="Comma 2 5 2 2 15" xfId="1093" xr:uid="{4304F5C2-E4EF-4923-9336-36568371D5F8}"/>
    <cellStyle name="Comma 2 5 2 2 16" xfId="1094" xr:uid="{E8F27B36-A3ED-46A2-9C59-510BE2D9EE7B}"/>
    <cellStyle name="Comma 2 5 2 2 17" xfId="1095" xr:uid="{EF12264F-6FF3-42A9-A0C7-AF3442C8E0CD}"/>
    <cellStyle name="Comma 2 5 2 2 18" xfId="1096" xr:uid="{FEA1C13B-789C-4C7D-95CB-4BCF57982C26}"/>
    <cellStyle name="Comma 2 5 2 2 19" xfId="1097" xr:uid="{AF040B8A-A81E-430C-94ED-EC055582DA41}"/>
    <cellStyle name="Comma 2 5 2 2 2" xfId="1098" xr:uid="{E02C6FF5-DC64-48E4-A279-299F68DD8384}"/>
    <cellStyle name="Comma 2 5 2 2 3" xfId="1099" xr:uid="{9B68ADD4-86D3-4279-9728-1F390EE80224}"/>
    <cellStyle name="Comma 2 5 2 2 4" xfId="1100" xr:uid="{F3B4EBE2-5B51-43C1-A173-53D85E2E066B}"/>
    <cellStyle name="Comma 2 5 2 2 5" xfId="1101" xr:uid="{FA5DB45E-153A-4F26-A8B3-77EB365ABE9A}"/>
    <cellStyle name="Comma 2 5 2 2 6" xfId="1102" xr:uid="{7C717067-6E1A-4A92-ABD8-0DD6F43204C1}"/>
    <cellStyle name="Comma 2 5 2 2 7" xfId="1103" xr:uid="{5D9AE8B7-3B41-4964-A329-432803481667}"/>
    <cellStyle name="Comma 2 5 2 2 8" xfId="1104" xr:uid="{B6B4FD68-94AE-4587-A981-430F429658E9}"/>
    <cellStyle name="Comma 2 5 2 2 9" xfId="1105" xr:uid="{F5C5BE9C-2774-4902-ADDB-DD719FF92EBD}"/>
    <cellStyle name="Comma 2 5 2 20" xfId="1106" xr:uid="{C4065F05-BE04-4492-8E5E-BFB99DDE3728}"/>
    <cellStyle name="Comma 2 5 2 21" xfId="1107" xr:uid="{18469833-D084-4023-9ADD-083BE0B215B7}"/>
    <cellStyle name="Comma 2 5 2 3" xfId="1108" xr:uid="{4D623562-F0CF-4AC2-97E7-160AECFD4482}"/>
    <cellStyle name="Comma 2 5 2 4" xfId="1109" xr:uid="{ADAE51CF-48C8-43D7-A38D-34C7EA8F8859}"/>
    <cellStyle name="Comma 2 5 2 5" xfId="1110" xr:uid="{612C1813-30BA-41DA-951D-CCCB273DB7AB}"/>
    <cellStyle name="Comma 2 5 2 6" xfId="1111" xr:uid="{CDAF2489-2AA8-454D-9444-B29424B17BD0}"/>
    <cellStyle name="Comma 2 5 2 7" xfId="1112" xr:uid="{6DB65974-0C87-4654-BC17-C9E89B44E6A0}"/>
    <cellStyle name="Comma 2 5 2 8" xfId="1113" xr:uid="{BE35CF81-8088-41B9-8578-2EC19225C75D}"/>
    <cellStyle name="Comma 2 5 2 9" xfId="1114" xr:uid="{2BC0D047-E8CB-4044-838A-254C6ADB09CF}"/>
    <cellStyle name="Comma 2 5 20" xfId="1115" xr:uid="{F8DEB489-6003-4023-B418-D7800B9B40DE}"/>
    <cellStyle name="Comma 2 5 21" xfId="1116" xr:uid="{100D2CDB-2B40-43C2-8EBE-715BD60037CA}"/>
    <cellStyle name="Comma 2 5 3" xfId="1117" xr:uid="{65C0898E-2932-4B76-A39A-DD886779ACE9}"/>
    <cellStyle name="Comma 2 5 4" xfId="1118" xr:uid="{8BCEEEB6-31E6-4D14-B94F-760A95B67178}"/>
    <cellStyle name="Comma 2 5 5" xfId="1119" xr:uid="{2B489B5C-2932-4AEA-97A9-A948D27E32E4}"/>
    <cellStyle name="Comma 2 5 6" xfId="1120" xr:uid="{08AE108F-2115-439D-971B-26F874F7FC42}"/>
    <cellStyle name="Comma 2 5 7" xfId="1121" xr:uid="{53A246A3-B88A-4FBD-9972-CA4B70F87443}"/>
    <cellStyle name="Comma 2 5 8" xfId="1122" xr:uid="{62315B79-1B1F-4055-9CF2-F891722CA87F}"/>
    <cellStyle name="Comma 2 5 9" xfId="1123" xr:uid="{028AD678-5B73-4EF7-9B7A-F814FE40443A}"/>
    <cellStyle name="Comma 2 50" xfId="1124" xr:uid="{EE505CC8-972D-4A4D-9CB4-3E6DCDD6672D}"/>
    <cellStyle name="Comma 2 51" xfId="1125" xr:uid="{BC2A262B-69A9-4503-B1E1-8C8BC61F744B}"/>
    <cellStyle name="Comma 2 52" xfId="1126" xr:uid="{933D17B7-7438-4A48-A182-174647F53C00}"/>
    <cellStyle name="Comma 2 53" xfId="1127" xr:uid="{98464DBF-8262-4D9F-A313-C35CBB987CD7}"/>
    <cellStyle name="Comma 2 54" xfId="1128" xr:uid="{C535C4C2-0A68-41BD-955F-0090F2DB0B51}"/>
    <cellStyle name="Comma 2 55" xfId="1129" xr:uid="{8F904015-9D34-4268-B4BD-986842F95561}"/>
    <cellStyle name="Comma 2 56" xfId="1130" xr:uid="{A60895C5-20D5-4D48-A949-41444D08A3D2}"/>
    <cellStyle name="Comma 2 57" xfId="1131" xr:uid="{3D9A191D-C438-416F-888F-15C720A90D67}"/>
    <cellStyle name="Comma 2 58" xfId="1132" xr:uid="{EE402E16-F969-4C61-85B1-12AF3B5BCC1D}"/>
    <cellStyle name="Comma 2 59" xfId="1133" xr:uid="{6577F2D5-317A-495D-8499-508AB0E92E11}"/>
    <cellStyle name="Comma 2 6" xfId="1134" xr:uid="{197E8C26-58C2-4D25-93C9-C794A8FC3D2B}"/>
    <cellStyle name="Comma 2 6 10" xfId="1135" xr:uid="{CE2B8A20-17CD-47D6-B839-D1D92DDF9E0B}"/>
    <cellStyle name="Comma 2 6 11" xfId="1136" xr:uid="{C7423DDE-5E92-4E4A-89DC-F8B9199312C3}"/>
    <cellStyle name="Comma 2 6 12" xfId="1137" xr:uid="{CE1F6983-FB6C-41E4-B62A-00E27F33F358}"/>
    <cellStyle name="Comma 2 6 13" xfId="1138" xr:uid="{0F81063D-E639-4335-924E-77B25857D110}"/>
    <cellStyle name="Comma 2 6 14" xfId="1139" xr:uid="{21357655-E81C-4FA7-8D5E-CFBE6A3C1A9F}"/>
    <cellStyle name="Comma 2 6 15" xfId="1140" xr:uid="{3376625A-90B5-4824-9D8C-10013E0D71E7}"/>
    <cellStyle name="Comma 2 6 16" xfId="1141" xr:uid="{2851A99E-585F-49EC-84CA-8D802F5455BD}"/>
    <cellStyle name="Comma 2 6 17" xfId="1142" xr:uid="{90A8BE74-32CB-451F-852A-E6532B475895}"/>
    <cellStyle name="Comma 2 6 18" xfId="1143" xr:uid="{1AEFE1AB-4222-455D-B9A7-867FAD274B3B}"/>
    <cellStyle name="Comma 2 6 19" xfId="1144" xr:uid="{906672FA-4A24-4D7D-90DC-5D534F95B622}"/>
    <cellStyle name="Comma 2 6 2" xfId="1145" xr:uid="{501B8B1D-BB89-4A2B-AA7B-E23A73AE5E8F}"/>
    <cellStyle name="Comma 2 6 2 10" xfId="1146" xr:uid="{0A5A844E-FFBE-4263-9604-E41F628A620A}"/>
    <cellStyle name="Comma 2 6 2 11" xfId="1147" xr:uid="{A14B632E-33A2-4C5A-A764-17475C1FD1E5}"/>
    <cellStyle name="Comma 2 6 2 12" xfId="1148" xr:uid="{DEDC8ADB-A530-473F-92C5-27CCD2C7EE2E}"/>
    <cellStyle name="Comma 2 6 2 13" xfId="1149" xr:uid="{E1116B8B-5F77-4A3C-80E0-5A0B73906592}"/>
    <cellStyle name="Comma 2 6 2 14" xfId="1150" xr:uid="{2AC788D9-F5EE-4444-A2B6-7EE0F8F2AF36}"/>
    <cellStyle name="Comma 2 6 2 15" xfId="1151" xr:uid="{A7EFE40F-25AD-4C0D-B254-010B166AF0D1}"/>
    <cellStyle name="Comma 2 6 2 16" xfId="1152" xr:uid="{17B14C6F-B225-497D-9165-67909FFA2C39}"/>
    <cellStyle name="Comma 2 6 2 17" xfId="1153" xr:uid="{2AA62CB2-005C-464B-984A-47ED1C45B3EA}"/>
    <cellStyle name="Comma 2 6 2 18" xfId="1154" xr:uid="{ABE877BD-8F40-4B72-96BD-C2D895337D93}"/>
    <cellStyle name="Comma 2 6 2 19" xfId="1155" xr:uid="{886DD9AD-529B-48D9-B387-19F762300977}"/>
    <cellStyle name="Comma 2 6 2 2" xfId="1156" xr:uid="{700B6208-D15E-4233-B3E2-8A8F2CF1D7DF}"/>
    <cellStyle name="Comma 2 6 2 3" xfId="1157" xr:uid="{B885DCC5-A01A-4351-BA91-37C1081C6C60}"/>
    <cellStyle name="Comma 2 6 2 4" xfId="1158" xr:uid="{3EAC02BE-3F82-4FC5-A684-B4DB50991A05}"/>
    <cellStyle name="Comma 2 6 2 5" xfId="1159" xr:uid="{BAEDD035-4164-4BF8-ACB9-DE4F4CBCEE6A}"/>
    <cellStyle name="Comma 2 6 2 6" xfId="1160" xr:uid="{77F96778-48BC-442B-993F-332617E4D2BE}"/>
    <cellStyle name="Comma 2 6 2 7" xfId="1161" xr:uid="{C97ABB80-3650-4DAC-8C54-022837BDD480}"/>
    <cellStyle name="Comma 2 6 2 8" xfId="1162" xr:uid="{6A9CECA3-1E0A-44DA-8623-0D2A2E809336}"/>
    <cellStyle name="Comma 2 6 2 9" xfId="1163" xr:uid="{49A53E27-3905-4528-A99B-063649550BEE}"/>
    <cellStyle name="Comma 2 6 20" xfId="1164" xr:uid="{7D29B4EB-7581-42A6-A26E-25F6E0CD1E21}"/>
    <cellStyle name="Comma 2 6 21" xfId="1165" xr:uid="{88E0F836-1F20-4836-B910-42AC6A814059}"/>
    <cellStyle name="Comma 2 6 3" xfId="1166" xr:uid="{02CCAEF7-C855-431D-A611-2A6D0ABDF618}"/>
    <cellStyle name="Comma 2 6 4" xfId="1167" xr:uid="{A6CC69D1-23DB-4528-BAB6-647BF520341C}"/>
    <cellStyle name="Comma 2 6 5" xfId="1168" xr:uid="{242384E7-8688-4AE8-81FF-4C11CD26BE8D}"/>
    <cellStyle name="Comma 2 6 6" xfId="1169" xr:uid="{8359F500-D511-4969-AEED-79C7CAE106BA}"/>
    <cellStyle name="Comma 2 6 7" xfId="1170" xr:uid="{538333EB-B4C1-41EA-8BDB-D634260A62FD}"/>
    <cellStyle name="Comma 2 6 8" xfId="1171" xr:uid="{C83CBC10-29F1-48A8-A3F6-26257F0B5C8C}"/>
    <cellStyle name="Comma 2 6 9" xfId="1172" xr:uid="{795ED8C8-EF25-4948-A0DC-3978AF4FAB5A}"/>
    <cellStyle name="Comma 2 60" xfId="1173" xr:uid="{9508E0FF-A080-4976-98DB-5B426628E9F5}"/>
    <cellStyle name="Comma 2 61" xfId="1174" xr:uid="{DBEE1434-5F43-43C7-A59A-261247BF620B}"/>
    <cellStyle name="Comma 2 62" xfId="1175" xr:uid="{B3B2B935-E69D-4462-A87B-C4883157996A}"/>
    <cellStyle name="Comma 2 63" xfId="1176" xr:uid="{EC73A3EA-53D5-4507-AA32-FF9D2391741F}"/>
    <cellStyle name="Comma 2 64" xfId="1177" xr:uid="{54317C73-DAE2-4C3E-A546-1737E33BB21A}"/>
    <cellStyle name="Comma 2 65" xfId="1178" xr:uid="{52D7A69E-A7F5-4E48-9DC9-B02241E63B62}"/>
    <cellStyle name="Comma 2 66" xfId="1179" xr:uid="{DE2C5E49-E37C-4FB9-A226-624C554A0EF1}"/>
    <cellStyle name="Comma 2 67" xfId="1180" xr:uid="{F55464BD-ED7F-46A1-9EA1-8A0B4F062E04}"/>
    <cellStyle name="Comma 2 7" xfId="1181" xr:uid="{D271D2C2-58DE-4BB2-ADB6-1181F96D9C53}"/>
    <cellStyle name="Comma 2 7 10" xfId="1182" xr:uid="{B89CD9BB-9FC0-455D-965E-A7056892E22B}"/>
    <cellStyle name="Comma 2 7 11" xfId="1183" xr:uid="{D2C0060F-3958-4BCA-AC6C-67C504BE46E6}"/>
    <cellStyle name="Comma 2 7 12" xfId="1184" xr:uid="{470DB6A8-E2E2-4A77-B714-98650177915D}"/>
    <cellStyle name="Comma 2 7 13" xfId="1185" xr:uid="{68778A2F-2C8D-41D9-9C49-A6A55FA27F36}"/>
    <cellStyle name="Comma 2 7 14" xfId="1186" xr:uid="{E06C6760-342E-4172-BDF4-EA2AF904748C}"/>
    <cellStyle name="Comma 2 7 15" xfId="1187" xr:uid="{4E0F9521-7F3A-48BA-9ED8-7ADCE72EFB3C}"/>
    <cellStyle name="Comma 2 7 16" xfId="1188" xr:uid="{82C07AC8-190B-48BB-B717-B3A0534D43A9}"/>
    <cellStyle name="Comma 2 7 17" xfId="1189" xr:uid="{C207246C-D804-4768-A0B6-07850815452D}"/>
    <cellStyle name="Comma 2 7 18" xfId="1190" xr:uid="{4F061DE3-26CD-4827-970A-B31935FFFCED}"/>
    <cellStyle name="Comma 2 7 19" xfId="1191" xr:uid="{996BDE7A-C282-44AA-94D3-EFF1A4F9BF7F}"/>
    <cellStyle name="Comma 2 7 2" xfId="1192" xr:uid="{F19EA733-4394-479B-AB50-8964E614BE68}"/>
    <cellStyle name="Comma 2 7 2 10" xfId="1193" xr:uid="{5688D75A-ACB0-45F4-88A8-071363882D70}"/>
    <cellStyle name="Comma 2 7 2 11" xfId="1194" xr:uid="{0B8542E5-0047-455A-9FD2-C05C6B3B97DE}"/>
    <cellStyle name="Comma 2 7 2 12" xfId="1195" xr:uid="{42C73DB2-131A-4401-9F57-A28F01352B09}"/>
    <cellStyle name="Comma 2 7 2 13" xfId="1196" xr:uid="{D1266EA8-FBF7-4D2F-A98C-BBA0451F63CA}"/>
    <cellStyle name="Comma 2 7 2 14" xfId="1197" xr:uid="{86C336EA-6539-4D3F-86AB-9A320267807C}"/>
    <cellStyle name="Comma 2 7 2 15" xfId="1198" xr:uid="{0E681B24-AB6D-464D-B8B4-A3308C2D97C5}"/>
    <cellStyle name="Comma 2 7 2 16" xfId="1199" xr:uid="{82E8F609-A43F-4A36-8072-84861C3D8094}"/>
    <cellStyle name="Comma 2 7 2 17" xfId="1200" xr:uid="{12FE8485-DFCF-48B0-8CC2-6DA7410A0625}"/>
    <cellStyle name="Comma 2 7 2 18" xfId="1201" xr:uid="{E6C49447-3703-4564-8C38-5C1EB66E6BB6}"/>
    <cellStyle name="Comma 2 7 2 19" xfId="1202" xr:uid="{528E7493-2009-4E7D-A40D-D6C2AE8F452E}"/>
    <cellStyle name="Comma 2 7 2 2" xfId="1203" xr:uid="{D569427B-D5B1-432F-9372-881DE578975D}"/>
    <cellStyle name="Comma 2 7 2 3" xfId="1204" xr:uid="{890D2802-9CAB-4A1C-9A53-0D56CF690DA4}"/>
    <cellStyle name="Comma 2 7 2 4" xfId="1205" xr:uid="{B3BE7C2E-BF08-4609-96CA-F4057C6E1325}"/>
    <cellStyle name="Comma 2 7 2 5" xfId="1206" xr:uid="{F2DC41FF-EAEF-4CF2-9AC2-6C2491D44238}"/>
    <cellStyle name="Comma 2 7 2 6" xfId="1207" xr:uid="{A63E1757-2E28-4592-96A4-D6569BD3AE30}"/>
    <cellStyle name="Comma 2 7 2 7" xfId="1208" xr:uid="{AEA62EB4-0EED-42D5-AC33-0CC2D3A05D5E}"/>
    <cellStyle name="Comma 2 7 2 8" xfId="1209" xr:uid="{9790C4F1-C512-4DC5-8AF0-3D5BA4533E92}"/>
    <cellStyle name="Comma 2 7 2 9" xfId="1210" xr:uid="{25AC0BD1-258F-47B9-943F-79D96649972F}"/>
    <cellStyle name="Comma 2 7 20" xfId="1211" xr:uid="{9852E69B-22E9-4B4B-A805-82CC1E0B9ED5}"/>
    <cellStyle name="Comma 2 7 21" xfId="1212" xr:uid="{4FBC73ED-E227-4712-8405-0A854DEAF070}"/>
    <cellStyle name="Comma 2 7 3" xfId="1213" xr:uid="{F52C6447-E0DD-4A4A-B5DE-CA1AFE32BD92}"/>
    <cellStyle name="Comma 2 7 4" xfId="1214" xr:uid="{E1F06F0B-EB65-4D9B-9683-65A988135413}"/>
    <cellStyle name="Comma 2 7 5" xfId="1215" xr:uid="{8630E9E8-8D39-43CC-AA2A-CA8FA751934B}"/>
    <cellStyle name="Comma 2 7 6" xfId="1216" xr:uid="{E2354FF6-89B6-43A2-84B0-77F4BE263D78}"/>
    <cellStyle name="Comma 2 7 7" xfId="1217" xr:uid="{1F5F419D-F46A-46E5-B15C-622EFE8F827A}"/>
    <cellStyle name="Comma 2 7 8" xfId="1218" xr:uid="{C2197B8F-A589-444B-BE73-0849949385BF}"/>
    <cellStyle name="Comma 2 7 9" xfId="1219" xr:uid="{83830A97-B19F-4798-B157-B3F5D4450C1F}"/>
    <cellStyle name="Comma 2 8" xfId="1220" xr:uid="{B0C330CA-3EC6-49AE-91FB-FB984FE546DC}"/>
    <cellStyle name="Comma 2 8 10" xfId="1221" xr:uid="{3C28E0D4-ADC6-472F-AE52-CCC2E35F58C6}"/>
    <cellStyle name="Comma 2 8 11" xfId="1222" xr:uid="{C3C2F925-352F-4646-98DD-F6BEBC15A013}"/>
    <cellStyle name="Comma 2 8 12" xfId="1223" xr:uid="{25AB9018-D856-4D39-A436-47F4E3F6D99B}"/>
    <cellStyle name="Comma 2 8 13" xfId="1224" xr:uid="{12D137A8-DAC4-4802-A364-5A21C999176C}"/>
    <cellStyle name="Comma 2 8 14" xfId="1225" xr:uid="{32E01292-B71D-43F0-8C79-1C42562735AC}"/>
    <cellStyle name="Comma 2 8 15" xfId="1226" xr:uid="{2B1D4870-5B1D-4614-A523-83ADEBEAF705}"/>
    <cellStyle name="Comma 2 8 16" xfId="1227" xr:uid="{342DB296-FF36-4210-9422-A6099BCB8E43}"/>
    <cellStyle name="Comma 2 8 17" xfId="1228" xr:uid="{EA26CEC3-1EB5-4855-88A4-28BAEFDDC746}"/>
    <cellStyle name="Comma 2 8 18" xfId="1229" xr:uid="{E27B2028-1366-4818-AEC2-39742DA384EB}"/>
    <cellStyle name="Comma 2 8 19" xfId="1230" xr:uid="{8DFE70F5-6A76-4FE6-8C84-A7A10B02E4BF}"/>
    <cellStyle name="Comma 2 8 2" xfId="1231" xr:uid="{BD9D94CE-ACC6-434E-A992-D8B61C32ECB8}"/>
    <cellStyle name="Comma 2 8 3" xfId="1232" xr:uid="{B3F743AB-BE75-446B-8D3C-033606154D02}"/>
    <cellStyle name="Comma 2 8 4" xfId="1233" xr:uid="{AE65D478-47E7-408F-B055-5428DC2A44DE}"/>
    <cellStyle name="Comma 2 8 5" xfId="1234" xr:uid="{8D0C7C03-B143-4789-B7BD-865E0696AF51}"/>
    <cellStyle name="Comma 2 8 6" xfId="1235" xr:uid="{E3C1804F-1404-44A1-9BCA-3A4E8F8DF71A}"/>
    <cellStyle name="Comma 2 8 7" xfId="1236" xr:uid="{6E3B1652-8E66-4B52-8F4F-D46CD26D4C69}"/>
    <cellStyle name="Comma 2 8 8" xfId="1237" xr:uid="{0E271331-FF8D-46AF-9D79-8FB40BB4C1CF}"/>
    <cellStyle name="Comma 2 8 9" xfId="1238" xr:uid="{F92B2299-205E-42E3-9E4D-0E6F23E26A5D}"/>
    <cellStyle name="Comma 2 9" xfId="1239" xr:uid="{52BE7E36-2D3C-4275-A79E-8B320D1F1304}"/>
    <cellStyle name="Comma 2 9 10" xfId="1240" xr:uid="{5C7916EC-ECB1-4B51-823C-F9530DBF2C77}"/>
    <cellStyle name="Comma 2 9 11" xfId="1241" xr:uid="{D3FE0493-E795-46FE-92B7-8EB331BC4328}"/>
    <cellStyle name="Comma 2 9 12" xfId="1242" xr:uid="{0DC63478-1D05-4D46-862E-1DBBB762C7A0}"/>
    <cellStyle name="Comma 2 9 13" xfId="1243" xr:uid="{60F6949A-24BA-4317-81A2-1FAE3C7F029D}"/>
    <cellStyle name="Comma 2 9 14" xfId="1244" xr:uid="{254EE32F-AB4D-4B9D-A59C-2AFD4C84BFF0}"/>
    <cellStyle name="Comma 2 9 15" xfId="1245" xr:uid="{58362F03-C963-455D-BD8A-65725B29CA74}"/>
    <cellStyle name="Comma 2 9 16" xfId="1246" xr:uid="{2F1BBA77-A391-44E1-B267-A3689BE7EE59}"/>
    <cellStyle name="Comma 2 9 17" xfId="1247" xr:uid="{C51AF165-F181-45B0-86BF-A008700EC4CA}"/>
    <cellStyle name="Comma 2 9 18" xfId="1248" xr:uid="{26F55F53-8A57-4A44-8378-CC7CC9C69862}"/>
    <cellStyle name="Comma 2 9 19" xfId="1249" xr:uid="{B1810742-DC06-4773-B702-1329789AB3B8}"/>
    <cellStyle name="Comma 2 9 2" xfId="1250" xr:uid="{F8D8AFDF-B565-4963-979E-2C88A0287E33}"/>
    <cellStyle name="Comma 2 9 3" xfId="1251" xr:uid="{D443A9DE-58D7-43AF-B51B-12AE68B2EF34}"/>
    <cellStyle name="Comma 2 9 4" xfId="1252" xr:uid="{FC038201-9799-4649-A623-8351E04A34D5}"/>
    <cellStyle name="Comma 2 9 5" xfId="1253" xr:uid="{F9E89ADE-85FC-4968-988A-AF2A663317A1}"/>
    <cellStyle name="Comma 2 9 6" xfId="1254" xr:uid="{D3C1608B-C280-413A-9AAC-98C70628868D}"/>
    <cellStyle name="Comma 2 9 7" xfId="1255" xr:uid="{CEE3F342-B5E0-414A-8E1E-4E5FFF0D0B26}"/>
    <cellStyle name="Comma 2 9 8" xfId="1256" xr:uid="{24B146AE-2485-4556-BA4F-37C14AA64A03}"/>
    <cellStyle name="Comma 2 9 9" xfId="1257" xr:uid="{73D7818D-6690-4273-BD5B-ABB27426F4B4}"/>
    <cellStyle name="Comma 2_2010 sales" xfId="15" xr:uid="{8F563762-699E-4455-85F6-5213DBCC86B0}"/>
    <cellStyle name="Comma 20" xfId="1258" xr:uid="{0876630A-FA9C-4374-8970-AC85A4F0393B}"/>
    <cellStyle name="Comma 21" xfId="1259" xr:uid="{D09E5BA5-07E8-4761-8465-6337CBDFAE0A}"/>
    <cellStyle name="Comma 22" xfId="1260" xr:uid="{420C7AAC-245F-47AE-863C-DEBC0E8B13C3}"/>
    <cellStyle name="Comma 22 10" xfId="1261" xr:uid="{4D1E880E-33AD-44DB-81F1-5E999058A900}"/>
    <cellStyle name="Comma 22 11" xfId="1262" xr:uid="{B73C9172-CA2D-4074-B445-19931BE6E325}"/>
    <cellStyle name="Comma 22 12" xfId="1263" xr:uid="{024586BB-3781-481A-9FCA-9A3DE67AE0BB}"/>
    <cellStyle name="Comma 22 13" xfId="1264" xr:uid="{56601486-FFD5-435D-A298-71063F13ED95}"/>
    <cellStyle name="Comma 22 14" xfId="1265" xr:uid="{8AE3EE4F-FEE8-462A-83C1-A0A57A60A195}"/>
    <cellStyle name="Comma 22 15" xfId="1266" xr:uid="{4EE7E7D1-042B-4B07-AF6C-ADACDC61E49E}"/>
    <cellStyle name="Comma 22 16" xfId="1267" xr:uid="{C659306D-2CC7-405C-92CF-B51A28C532CA}"/>
    <cellStyle name="Comma 22 17" xfId="1268" xr:uid="{D5EDA6C8-DF9B-4BF2-9B80-B23384699D1D}"/>
    <cellStyle name="Comma 22 18" xfId="1269" xr:uid="{009BAF0B-0900-4538-A4AD-A8B13FA6B440}"/>
    <cellStyle name="Comma 22 19" xfId="1270" xr:uid="{8648EF54-04E0-4071-B500-AEE5A4187E77}"/>
    <cellStyle name="Comma 22 2" xfId="1271" xr:uid="{29301D2F-55F3-433B-845D-7A3B3E2743B9}"/>
    <cellStyle name="Comma 22 3" xfId="1272" xr:uid="{E3B82ACA-18E1-4F02-BD51-2673BA3D26DE}"/>
    <cellStyle name="Comma 22 4" xfId="1273" xr:uid="{10DFF145-E7A2-461F-AE23-4D8EE232DD2D}"/>
    <cellStyle name="Comma 22 5" xfId="1274" xr:uid="{1638D40E-EE1E-4852-AED5-F73001D75A35}"/>
    <cellStyle name="Comma 22 6" xfId="1275" xr:uid="{93485879-C7F2-44AB-94A0-BA48E50D4F87}"/>
    <cellStyle name="Comma 22 7" xfId="1276" xr:uid="{381D7362-8348-46FF-A09D-D7664FCF8045}"/>
    <cellStyle name="Comma 22 8" xfId="1277" xr:uid="{28228FB2-9BE8-4500-906C-60FAC739A260}"/>
    <cellStyle name="Comma 22 9" xfId="1278" xr:uid="{A50831CA-E495-4CD7-8EEE-5EEE99B1D90E}"/>
    <cellStyle name="Comma 23" xfId="1279" xr:uid="{7C897548-25EC-4FDD-80BA-6FFF9FA76CB2}"/>
    <cellStyle name="Comma 23 2" xfId="1280" xr:uid="{BB3F319E-0662-4BD4-B8F8-40C560705B14}"/>
    <cellStyle name="Comma 24" xfId="1281" xr:uid="{20F1B829-27EF-41D4-B9E2-7F0BD8157F73}"/>
    <cellStyle name="Comma 24 10" xfId="1282" xr:uid="{DD6E0D22-9B52-46BF-A6DE-7182F53125D5}"/>
    <cellStyle name="Comma 24 11" xfId="1283" xr:uid="{AB85FD1C-FE3B-4E3C-9358-956D955AC625}"/>
    <cellStyle name="Comma 24 12" xfId="1284" xr:uid="{DB6ADB46-A58D-4FAF-9C4D-2626DC5BBF17}"/>
    <cellStyle name="Comma 24 13" xfId="1285" xr:uid="{B1F35522-5B5D-40FB-A2A0-FA5BD5018CA4}"/>
    <cellStyle name="Comma 24 14" xfId="1286" xr:uid="{BB351C5C-3BBB-4C77-AF25-758A5145373F}"/>
    <cellStyle name="Comma 24 15" xfId="1287" xr:uid="{8894CD26-F4BA-440D-BD17-2B50746BC31B}"/>
    <cellStyle name="Comma 24 16" xfId="1288" xr:uid="{6294B852-5F2E-45C2-920A-81A829A70319}"/>
    <cellStyle name="Comma 24 17" xfId="1289" xr:uid="{727976C8-45BC-4EFE-9067-C5D535EBEB69}"/>
    <cellStyle name="Comma 24 18" xfId="1290" xr:uid="{267D7359-9C4A-46E8-841E-6787B358AD0A}"/>
    <cellStyle name="Comma 24 19" xfId="1291" xr:uid="{0C3D74BF-EE7D-4E2B-9533-E08D3272E34C}"/>
    <cellStyle name="Comma 24 2" xfId="1292" xr:uid="{092054C1-764F-4317-96F5-94A8F1355196}"/>
    <cellStyle name="Comma 24 3" xfId="1293" xr:uid="{41B74362-1619-4BA0-AEF5-CED63FD8067D}"/>
    <cellStyle name="Comma 24 4" xfId="1294" xr:uid="{F84FD751-6E32-4B91-8274-4A74C8BC7ADC}"/>
    <cellStyle name="Comma 24 5" xfId="1295" xr:uid="{91E0C216-8C7A-4700-B02D-0839F4B091AC}"/>
    <cellStyle name="Comma 24 6" xfId="1296" xr:uid="{2C9B903A-55C3-403F-B94B-B228601CDD78}"/>
    <cellStyle name="Comma 24 7" xfId="1297" xr:uid="{3AB43E52-3D73-4E47-A82B-73E122E1F6E7}"/>
    <cellStyle name="Comma 24 8" xfId="1298" xr:uid="{B2B3CB1C-280E-4315-BBF5-E14496A45657}"/>
    <cellStyle name="Comma 24 9" xfId="1299" xr:uid="{38A0C47A-6160-4641-881E-031DA6D35B77}"/>
    <cellStyle name="Comma 25" xfId="1300" xr:uid="{06A521E9-E01E-4980-9545-0030DC87F9EA}"/>
    <cellStyle name="Comma 26" xfId="1301" xr:uid="{93EDE83B-30E1-40D1-A553-965470B1D943}"/>
    <cellStyle name="Comma 27" xfId="1302" xr:uid="{300F3982-9A6F-47D4-B9F0-8119332B52D1}"/>
    <cellStyle name="Comma 28" xfId="16" xr:uid="{EEF65B9B-DE2C-43BA-8557-6C28DA3CAF9B}"/>
    <cellStyle name="Comma 29" xfId="1303" xr:uid="{5839D9D7-74EB-4255-B1C8-C60DFB775B76}"/>
    <cellStyle name="Comma 3" xfId="4" xr:uid="{DCBAD00B-633D-417F-B74E-51BDCB4E24BC}"/>
    <cellStyle name="Comma 3 10" xfId="1304" xr:uid="{7B25AA43-1B41-4342-A2DA-A4C0A618E661}"/>
    <cellStyle name="Comma 3 2" xfId="17" xr:uid="{AF290592-DBCD-4060-BBEB-CF50DBDB7BAC}"/>
    <cellStyle name="Comma 3 2 2" xfId="1305" xr:uid="{97EC568F-0883-4657-A2FE-8F9C834B7E7D}"/>
    <cellStyle name="Comma 3 2 3" xfId="1306" xr:uid="{21F1C42F-F6E5-4DCD-B500-96165533FFED}"/>
    <cellStyle name="Comma 3 2 4" xfId="1307" xr:uid="{F9FD2E5C-9B00-4B48-B652-3AE467745B30}"/>
    <cellStyle name="Comma 3 2 5" xfId="1308" xr:uid="{A5894419-DE53-465B-B140-80BCE6AA6BA9}"/>
    <cellStyle name="Comma 3 3" xfId="1309" xr:uid="{DDEBAA0F-F5F7-4ACF-A14D-7AA0BFEE31AE}"/>
    <cellStyle name="Comma 3 3 2" xfId="3508" xr:uid="{D3599EF6-685E-4159-AF2B-B0B03EC44057}"/>
    <cellStyle name="Comma 3 4" xfId="1310" xr:uid="{9478CC57-63FA-47F1-892A-F6387DAE06A7}"/>
    <cellStyle name="Comma 3 5" xfId="1311" xr:uid="{B5EC524A-8D36-4DB9-865B-2C9C9D540F18}"/>
    <cellStyle name="Comma 3 6" xfId="1312" xr:uid="{A6308C38-EE77-417A-904D-F0E18943C45D}"/>
    <cellStyle name="Comma 3 7" xfId="1313" xr:uid="{25E1AAE1-74E9-470E-8CA5-181F61B27C02}"/>
    <cellStyle name="Comma 3 8" xfId="1314" xr:uid="{E41310EC-32A5-4821-9B0D-04EFE3D8BEE6}"/>
    <cellStyle name="Comma 3 9" xfId="1315" xr:uid="{8B806878-49F9-44BE-9FD6-9B8AA4AAD6D2}"/>
    <cellStyle name="Comma 4" xfId="18" xr:uid="{8C87367E-3788-4CF4-A4C4-BC50A565C4CC}"/>
    <cellStyle name="Comma 4 10" xfId="1316" xr:uid="{2E499C50-342F-45CD-9163-FE8CDA839A9A}"/>
    <cellStyle name="Comma 4 11" xfId="1317" xr:uid="{F0A71E98-47DC-41F0-81E9-769418D3CA1A}"/>
    <cellStyle name="Comma 4 12" xfId="1318" xr:uid="{0894C10C-8422-4EA8-AE36-67ABCE521D43}"/>
    <cellStyle name="Comma 4 13" xfId="1319" xr:uid="{4EE88A14-F3E5-4698-ABC6-A7CBAD71E437}"/>
    <cellStyle name="Comma 4 14" xfId="1320" xr:uid="{B3C3CE91-BD4F-4FA3-A24B-BC879AFCE4FF}"/>
    <cellStyle name="Comma 4 15" xfId="1321" xr:uid="{230FFE83-182F-4B3A-9ECE-D4AAFBCFC8BC}"/>
    <cellStyle name="Comma 4 16" xfId="1322" xr:uid="{82118F87-DE1D-4681-BB3B-957ABAEC5528}"/>
    <cellStyle name="Comma 4 17" xfId="1323" xr:uid="{71EC47E4-A44A-42F5-946C-7229D94F8EA4}"/>
    <cellStyle name="Comma 4 18" xfId="1324" xr:uid="{760D2122-8E9A-4FD9-92DA-B71D6AA02BC6}"/>
    <cellStyle name="Comma 4 19" xfId="1325" xr:uid="{FDCBCE1C-24EA-451F-A65F-C16D8F64DBA5}"/>
    <cellStyle name="Comma 4 2" xfId="3" xr:uid="{5EF71E4C-EF13-435B-A42E-D67F0B5ACFDA}"/>
    <cellStyle name="Comma 4 2 2" xfId="19" xr:uid="{A1EAF267-AFFD-4A60-89E2-C94EDBA90E9B}"/>
    <cellStyle name="Comma 4 2 3" xfId="1326" xr:uid="{D00C1122-ED33-48B0-8797-E5EFE5829E0E}"/>
    <cellStyle name="Comma 4 2 4" xfId="1327" xr:uid="{D86A93EA-5FEB-49E6-B0B4-E5C2934BF7DF}"/>
    <cellStyle name="Comma 4 20" xfId="1328" xr:uid="{20ACD2F1-4BD3-4F61-BC6C-0F5A4AC23148}"/>
    <cellStyle name="Comma 4 21" xfId="1329" xr:uid="{33E33AB3-228E-4C8A-A06B-C15255318A43}"/>
    <cellStyle name="Comma 4 22" xfId="1330" xr:uid="{B871F0D6-9591-4A37-AAEF-D2B145A2E274}"/>
    <cellStyle name="Comma 4 23" xfId="1331" xr:uid="{714B0378-3946-44C0-B5D6-444516575924}"/>
    <cellStyle name="Comma 4 24" xfId="1332" xr:uid="{68EE260D-D1BA-4E65-8E85-0306C0D8B3C3}"/>
    <cellStyle name="Comma 4 25" xfId="1333" xr:uid="{06E3351F-DF3F-46FF-9E4C-3DAC349B93B1}"/>
    <cellStyle name="Comma 4 26" xfId="1334" xr:uid="{D992DD23-EAD1-402F-9AA2-43C056B8E1F5}"/>
    <cellStyle name="Comma 4 27" xfId="1335" xr:uid="{1D86734B-9B32-43B6-AC07-3AB4C89A5374}"/>
    <cellStyle name="Comma 4 28" xfId="1336" xr:uid="{20627909-B8C8-49C4-936D-35D8AC34A176}"/>
    <cellStyle name="Comma 4 29" xfId="1337" xr:uid="{F1A5A845-9E2A-4725-A758-74D026523F92}"/>
    <cellStyle name="Comma 4 3" xfId="1338" xr:uid="{B79C43BC-73AD-4442-B93B-BC283CE38197}"/>
    <cellStyle name="Comma 4 3 10" xfId="1339" xr:uid="{53A5D973-02FD-4505-9F75-3C9AEAEFD4CB}"/>
    <cellStyle name="Comma 4 3 11" xfId="1340" xr:uid="{95D63D81-68E7-4C11-A744-AAA94AE08EC6}"/>
    <cellStyle name="Comma 4 3 12" xfId="1341" xr:uid="{8E67C42F-59EE-41D8-9635-B38EC9907E9A}"/>
    <cellStyle name="Comma 4 3 13" xfId="1342" xr:uid="{524C3EBD-C8E1-470A-B54E-C39D26090A2B}"/>
    <cellStyle name="Comma 4 3 14" xfId="1343" xr:uid="{E648C054-056B-4232-B627-F23278736D0D}"/>
    <cellStyle name="Comma 4 3 15" xfId="1344" xr:uid="{1DD2593D-E35A-4F74-AC09-86C795D39043}"/>
    <cellStyle name="Comma 4 3 16" xfId="1345" xr:uid="{314F291B-0259-4DE6-87A9-272B96DBC0BF}"/>
    <cellStyle name="Comma 4 3 17" xfId="1346" xr:uid="{9711A82C-F475-4D22-A4F8-5DA38DBB8975}"/>
    <cellStyle name="Comma 4 3 18" xfId="1347" xr:uid="{C1AAA139-18BE-4F9D-85AA-066CA9044097}"/>
    <cellStyle name="Comma 4 3 19" xfId="1348" xr:uid="{2ACFD0A8-9C96-44AF-A949-9149E29065BC}"/>
    <cellStyle name="Comma 4 3 2" xfId="1349" xr:uid="{1CA6EADE-404F-414B-B99F-4027E9E40A75}"/>
    <cellStyle name="Comma 4 3 3" xfId="1350" xr:uid="{9B2318EC-E015-406E-A4F1-53AC97B39A04}"/>
    <cellStyle name="Comma 4 3 4" xfId="1351" xr:uid="{C0362758-FA81-4AF6-9F8E-D0E89FF92DC7}"/>
    <cellStyle name="Comma 4 3 5" xfId="1352" xr:uid="{AE3A41AD-6EBC-4492-9A86-A3CE2CE4335A}"/>
    <cellStyle name="Comma 4 3 6" xfId="1353" xr:uid="{120A6424-282F-49DF-8E36-3F35E4AAC4EF}"/>
    <cellStyle name="Comma 4 3 7" xfId="1354" xr:uid="{731714F8-6E93-461B-B639-075BA8B92CEC}"/>
    <cellStyle name="Comma 4 3 8" xfId="1355" xr:uid="{DE042AFA-83C7-4FE8-92EA-8D00A972F2D4}"/>
    <cellStyle name="Comma 4 3 9" xfId="1356" xr:uid="{C89524FB-49FD-46A3-BAFD-9BFBAD013753}"/>
    <cellStyle name="Comma 4 30" xfId="1357" xr:uid="{65C31F33-D567-4371-AB98-16A54DE6B8DF}"/>
    <cellStyle name="Comma 4 31" xfId="1358" xr:uid="{32305803-60B0-48BB-A871-B259AD30207B}"/>
    <cellStyle name="Comma 4 32" xfId="1359" xr:uid="{42BF8CB0-BE83-41EB-8317-5F0C3ACF9F9E}"/>
    <cellStyle name="Comma 4 33" xfId="1360" xr:uid="{6B5B5CD8-DC09-4B05-BA2C-FBC303014905}"/>
    <cellStyle name="Comma 4 34" xfId="1361" xr:uid="{D46D88E0-BBC6-4778-A0E0-D5C42CEAAC48}"/>
    <cellStyle name="Comma 4 35" xfId="1362" xr:uid="{1384F695-A65D-42AE-90EE-20EAB87F87BC}"/>
    <cellStyle name="Comma 4 36" xfId="1363" xr:uid="{7892C393-2F1D-472F-91EE-B4318B03087D}"/>
    <cellStyle name="Comma 4 37" xfId="1364" xr:uid="{BDB50387-A595-4A54-A191-2B58A7BC29AD}"/>
    <cellStyle name="Comma 4 38" xfId="1365" xr:uid="{7845A599-B063-40F4-B3C3-1D2704C61987}"/>
    <cellStyle name="Comma 4 39" xfId="1366" xr:uid="{7EE38A9A-D25A-4E70-90E0-A504F7183189}"/>
    <cellStyle name="Comma 4 4" xfId="1367" xr:uid="{4AF71D22-884F-4FE1-9F59-E37B99580D6A}"/>
    <cellStyle name="Comma 4 4 10" xfId="1368" xr:uid="{FBEE9B84-78AF-4E3C-9D21-7F6E5D81C726}"/>
    <cellStyle name="Comma 4 4 11" xfId="1369" xr:uid="{902E2588-EF10-4E4C-A5CE-9F846B45212E}"/>
    <cellStyle name="Comma 4 4 12" xfId="1370" xr:uid="{3A0FF017-7927-4899-A093-23501AF00F55}"/>
    <cellStyle name="Comma 4 4 13" xfId="1371" xr:uid="{25C3930A-B39F-428E-9FFC-F5435D5AA515}"/>
    <cellStyle name="Comma 4 4 14" xfId="1372" xr:uid="{2BEB0065-D0B0-47C2-976E-040334440A5B}"/>
    <cellStyle name="Comma 4 4 15" xfId="1373" xr:uid="{A1F7CC8E-1B58-4ADA-8121-9F3390BEA91F}"/>
    <cellStyle name="Comma 4 4 16" xfId="1374" xr:uid="{4A984BFE-2BC6-4863-9693-2E1CF9EE3076}"/>
    <cellStyle name="Comma 4 4 17" xfId="1375" xr:uid="{4829C35C-E85B-4BA3-94FD-EA0B76B28613}"/>
    <cellStyle name="Comma 4 4 18" xfId="1376" xr:uid="{2CAC7D31-22AD-4EFC-BCA3-6E69B0EC854F}"/>
    <cellStyle name="Comma 4 4 19" xfId="1377" xr:uid="{A142C3C2-4D03-478F-A9DB-A0C9F128F128}"/>
    <cellStyle name="Comma 4 4 2" xfId="1378" xr:uid="{D6781A56-85CA-41D0-ABF0-26F9D0FF1D78}"/>
    <cellStyle name="Comma 4 4 3" xfId="1379" xr:uid="{53A19AE6-0ABB-4980-A04E-3820E8C114D1}"/>
    <cellStyle name="Comma 4 4 4" xfId="1380" xr:uid="{35C9958C-86E0-4835-B6ED-B2F3FF9C376D}"/>
    <cellStyle name="Comma 4 4 5" xfId="1381" xr:uid="{BB5B9C6B-9A79-4B35-984F-05F082EE8678}"/>
    <cellStyle name="Comma 4 4 6" xfId="1382" xr:uid="{59FBD5FE-DC22-4F49-914D-168B76C4232F}"/>
    <cellStyle name="Comma 4 4 7" xfId="1383" xr:uid="{BDEEA47B-2A29-4EF3-A17A-DE4208D096B1}"/>
    <cellStyle name="Comma 4 4 8" xfId="1384" xr:uid="{9897C552-C60D-4CBD-970F-F2831F873BAA}"/>
    <cellStyle name="Comma 4 4 9" xfId="1385" xr:uid="{8C3B2320-99DA-4E9A-AA71-2A91323FC79D}"/>
    <cellStyle name="Comma 4 40" xfId="1386" xr:uid="{57BDF7A8-FE63-4AC1-920F-0510A9573780}"/>
    <cellStyle name="Comma 4 41" xfId="1387" xr:uid="{1E3A9E73-DBAE-4029-9863-4EA6152AB22B}"/>
    <cellStyle name="Comma 4 42" xfId="1388" xr:uid="{858A0B47-D919-406B-BDB0-30704D6C2800}"/>
    <cellStyle name="Comma 4 43" xfId="1389" xr:uid="{0391CFA0-7B1E-47C7-BF6D-A5A6C45A66E6}"/>
    <cellStyle name="Comma 4 44" xfId="1390" xr:uid="{17FCEC72-6639-4792-9E3F-41E525B3BE8C}"/>
    <cellStyle name="Comma 4 45" xfId="1391" xr:uid="{03A59B73-2DDA-4F28-9798-D2346443469D}"/>
    <cellStyle name="Comma 4 46" xfId="1392" xr:uid="{796AFEB9-EC0A-460F-A72C-1400917E2CF4}"/>
    <cellStyle name="Comma 4 47" xfId="1393" xr:uid="{333F2949-EC1E-4C13-A01A-F3D5D698CC6D}"/>
    <cellStyle name="Comma 4 48" xfId="1394" xr:uid="{1901CF21-906C-434D-B290-00A1D861E463}"/>
    <cellStyle name="Comma 4 5" xfId="1395" xr:uid="{714B5D78-9667-4063-834A-3FC6AACC625D}"/>
    <cellStyle name="Comma 4 6" xfId="1396" xr:uid="{189B475C-9B58-4CCB-A07A-4DF1AA19638F}"/>
    <cellStyle name="Comma 4 7" xfId="1397" xr:uid="{8E764243-96EA-46E6-9733-9299A194C1D3}"/>
    <cellStyle name="Comma 4 8" xfId="1398" xr:uid="{A3BE66EF-13ED-425D-9CB7-19D04B47E273}"/>
    <cellStyle name="Comma 4 9" xfId="1399" xr:uid="{1638D623-4EDD-4EC3-A744-E53A895471DA}"/>
    <cellStyle name="Comma 5" xfId="20" xr:uid="{743B9E81-6D7E-4299-B296-E7D253F80315}"/>
    <cellStyle name="Comma 5 10" xfId="1400" xr:uid="{313C322A-DFF0-4576-B038-E505399CA9FD}"/>
    <cellStyle name="Comma 5 11" xfId="1401" xr:uid="{59B32BAD-A599-4139-80FF-06014BD68911}"/>
    <cellStyle name="Comma 5 12" xfId="1402" xr:uid="{69B2AE70-97FB-44CE-83BB-7C68D49B089D}"/>
    <cellStyle name="Comma 5 13" xfId="1403" xr:uid="{6EF09715-6C33-4E74-8CA1-24E111DE78F6}"/>
    <cellStyle name="Comma 5 14" xfId="1404" xr:uid="{92A3EEE8-A907-4FAB-8DDD-7AA66A611AC2}"/>
    <cellStyle name="Comma 5 15" xfId="1405" xr:uid="{B14A235E-C295-4957-9DD4-7B621EAE855A}"/>
    <cellStyle name="Comma 5 16" xfId="1406" xr:uid="{E9B5AE52-A803-433C-B3B4-E218F9626372}"/>
    <cellStyle name="Comma 5 17" xfId="1407" xr:uid="{EB34F91F-3522-4919-B476-21906C61D631}"/>
    <cellStyle name="Comma 5 18" xfId="1408" xr:uid="{4AD60A7A-D499-45BB-B3C3-BA42E05487B9}"/>
    <cellStyle name="Comma 5 19" xfId="1409" xr:uid="{C39CA76B-DF52-430B-BEC3-E56A0BCAF3FC}"/>
    <cellStyle name="Comma 5 2" xfId="1410" xr:uid="{471081CE-4A1F-4B37-B486-3E7CFA70C221}"/>
    <cellStyle name="Comma 5 2 10" xfId="1411" xr:uid="{A9C8B07D-98B6-4162-9B0F-E43EA841621F}"/>
    <cellStyle name="Comma 5 2 11" xfId="1412" xr:uid="{62E84B4C-5EE1-4928-89DC-C4514D86B642}"/>
    <cellStyle name="Comma 5 2 12" xfId="1413" xr:uid="{11209F87-897B-460B-A2E8-2B5F9207E86E}"/>
    <cellStyle name="Comma 5 2 13" xfId="1414" xr:uid="{1D60CEB7-E6CE-46B4-9730-9B92703D2867}"/>
    <cellStyle name="Comma 5 2 14" xfId="1415" xr:uid="{F6DE3EAC-1EF7-4C9F-9D68-D2B47470CB2B}"/>
    <cellStyle name="Comma 5 2 15" xfId="1416" xr:uid="{8CFE1E35-E215-47B9-8AF8-4E004AF7BF21}"/>
    <cellStyle name="Comma 5 2 16" xfId="1417" xr:uid="{032E8EA7-0E3F-459A-A9F3-F9A0850D2CB5}"/>
    <cellStyle name="Comma 5 2 17" xfId="1418" xr:uid="{2A6DF861-B425-45D1-AE23-0C5116D85B38}"/>
    <cellStyle name="Comma 5 2 18" xfId="1419" xr:uid="{BDD16878-0580-47EE-B53E-7DA91FC20779}"/>
    <cellStyle name="Comma 5 2 19" xfId="1420" xr:uid="{409DA6E1-1F0A-4E6D-98DE-3A22F37CD067}"/>
    <cellStyle name="Comma 5 2 2" xfId="1421" xr:uid="{C2CFFA7C-445D-4BCC-A6E3-064D0211587A}"/>
    <cellStyle name="Comma 5 2 3" xfId="1422" xr:uid="{DB56687F-CDF0-4436-A589-824DC912B60C}"/>
    <cellStyle name="Comma 5 2 4" xfId="1423" xr:uid="{B21E1AC9-266F-4658-A354-1E3A437CF073}"/>
    <cellStyle name="Comma 5 2 5" xfId="1424" xr:uid="{5F793D3B-4D68-487C-B0FC-858F380B22EC}"/>
    <cellStyle name="Comma 5 2 6" xfId="1425" xr:uid="{BAAA4BCE-2468-4780-A185-BE2A37505A62}"/>
    <cellStyle name="Comma 5 2 7" xfId="1426" xr:uid="{2A4F926D-EDFD-4E8D-A465-F9A649831F87}"/>
    <cellStyle name="Comma 5 2 8" xfId="1427" xr:uid="{F02654D7-1BDA-4CD1-B6FC-82FC169DC8B5}"/>
    <cellStyle name="Comma 5 2 9" xfId="1428" xr:uid="{7BC67EAA-6C6E-48E8-AA8C-0250326D3568}"/>
    <cellStyle name="Comma 5 20" xfId="1429" xr:uid="{247678F1-EAEE-401F-BE7F-84269C1F5D78}"/>
    <cellStyle name="Comma 5 21" xfId="1430" xr:uid="{8852155F-308C-4F01-8293-BED29E43B9AD}"/>
    <cellStyle name="Comma 5 22" xfId="1431" xr:uid="{01743BC5-62B7-4539-9A9E-41A7F020307B}"/>
    <cellStyle name="Comma 5 23" xfId="1432" xr:uid="{B687B9D8-97B3-4EAE-AAD8-3DA5113A7FBB}"/>
    <cellStyle name="Comma 5 24" xfId="1433" xr:uid="{3D845652-AF76-4A15-BDEA-6806F7978C60}"/>
    <cellStyle name="Comma 5 3" xfId="1434" xr:uid="{A6CCCEF3-2D0D-4522-9EEF-0B13B4A36F75}"/>
    <cellStyle name="Comma 5 4" xfId="1435" xr:uid="{BD2AA83C-BA7F-445C-9214-9908A96988C5}"/>
    <cellStyle name="Comma 5 5" xfId="1436" xr:uid="{E7F599AD-F7AA-4A62-A040-938DB71ABAE0}"/>
    <cellStyle name="Comma 5 6" xfId="1437" xr:uid="{B0BDC435-99B6-48E5-8D87-7089EF2DB8D2}"/>
    <cellStyle name="Comma 5 7" xfId="1438" xr:uid="{77FAEA7D-FDB7-4E29-BB6C-12919CBAF5CF}"/>
    <cellStyle name="Comma 5 8" xfId="1439" xr:uid="{4BB57C6A-C384-437F-BFC3-90CE72DADE74}"/>
    <cellStyle name="Comma 5 9" xfId="1440" xr:uid="{A186A89A-5D68-413B-BF0A-C9B596DCA8DD}"/>
    <cellStyle name="Comma 6" xfId="21" xr:uid="{18D6C4A6-B194-44EE-B4FC-A67007B2B4CB}"/>
    <cellStyle name="Comma 6 10" xfId="1441" xr:uid="{643F87EA-3A83-4675-B53D-D4884D6633F2}"/>
    <cellStyle name="Comma 6 11" xfId="1442" xr:uid="{FCCC1275-FC13-472A-A15A-9DD13D5C5B65}"/>
    <cellStyle name="Comma 6 12" xfId="1443" xr:uid="{ED5340E2-839E-403D-A466-2626A7D1D4B5}"/>
    <cellStyle name="Comma 6 13" xfId="1444" xr:uid="{7AAED5D6-1A92-4525-90C6-CEB494EC1055}"/>
    <cellStyle name="Comma 6 14" xfId="1445" xr:uid="{14D353FE-B88B-4600-A72E-82F033896541}"/>
    <cellStyle name="Comma 6 15" xfId="1446" xr:uid="{E5C308AF-904E-4557-99BC-D708547BC334}"/>
    <cellStyle name="Comma 6 16" xfId="1447" xr:uid="{043DE0DC-D99D-4037-A9FB-61E07C7B6FF9}"/>
    <cellStyle name="Comma 6 17" xfId="1448" xr:uid="{019157CD-48B9-467C-BFC1-7905CE23752F}"/>
    <cellStyle name="Comma 6 18" xfId="1449" xr:uid="{3DBE4908-FCD8-41F9-9980-0BA44EDF2189}"/>
    <cellStyle name="Comma 6 19" xfId="1450" xr:uid="{A0A20F11-9395-4640-BC41-26937A343E2C}"/>
    <cellStyle name="Comma 6 2" xfId="1451" xr:uid="{55B2E1F7-47D6-4A55-853E-2F40E8884FCC}"/>
    <cellStyle name="Comma 6 2 2" xfId="1452" xr:uid="{11D42669-5905-4826-811A-6EDBF81A639D}"/>
    <cellStyle name="Comma 6 2 3" xfId="1453" xr:uid="{00879337-4802-435E-BF56-7E7598750712}"/>
    <cellStyle name="Comma 6 2 4" xfId="1454" xr:uid="{6C4C2C94-7781-4BA0-B025-EE1FA0B9C6B8}"/>
    <cellStyle name="Comma 6 2 5" xfId="1455" xr:uid="{38BA441C-D9E5-4D23-8284-BD443584B9D6}"/>
    <cellStyle name="Comma 6 20" xfId="1456" xr:uid="{A209B25A-65A2-4C14-915F-D01BEF7BDDD3}"/>
    <cellStyle name="Comma 6 21" xfId="1457" xr:uid="{6A7C3F28-A07C-4E00-A7C5-3E0612AE720B}"/>
    <cellStyle name="Comma 6 22" xfId="1458" xr:uid="{DC61B4AA-9E20-440D-AC3C-9351DC30AA53}"/>
    <cellStyle name="Comma 6 23" xfId="1459" xr:uid="{505F4E10-608A-477F-8A8C-D3850E4A2F11}"/>
    <cellStyle name="Comma 6 24" xfId="1460" xr:uid="{E0CDFE45-D597-4625-900D-E6DF0F58F7CF}"/>
    <cellStyle name="Comma 6 25" xfId="1461" xr:uid="{773AA20A-0D59-4B9C-B7D1-A3B43B2E2D83}"/>
    <cellStyle name="Comma 6 26" xfId="1462" xr:uid="{F422D324-CC93-43BF-B529-20E4A15E5330}"/>
    <cellStyle name="Comma 6 27" xfId="1463" xr:uid="{E29C48E8-84BE-4431-B859-653EFD259C8D}"/>
    <cellStyle name="Comma 6 28" xfId="1464" xr:uid="{1161DDE5-2FC4-4272-99B1-4DB3A58E6A29}"/>
    <cellStyle name="Comma 6 29" xfId="1465" xr:uid="{E1BA3257-5593-479D-8426-8AC3AFC3AF23}"/>
    <cellStyle name="Comma 6 3" xfId="1466" xr:uid="{D50D3CE0-FAB0-448C-9B2F-B590218CE65B}"/>
    <cellStyle name="Comma 6 3 10" xfId="1467" xr:uid="{E6C73832-F2B6-4306-A4EE-FB539BFD762C}"/>
    <cellStyle name="Comma 6 3 11" xfId="1468" xr:uid="{FFA991CE-DE18-4B2F-9B39-CCE08A19D7D4}"/>
    <cellStyle name="Comma 6 3 12" xfId="1469" xr:uid="{5C23874E-9469-41A4-86C3-4816C3BB9101}"/>
    <cellStyle name="Comma 6 3 13" xfId="1470" xr:uid="{D608F343-B08E-4A91-A32B-248B0A36B949}"/>
    <cellStyle name="Comma 6 3 14" xfId="1471" xr:uid="{1C0F6731-0357-4F5F-9E39-60CA7854FEF7}"/>
    <cellStyle name="Comma 6 3 15" xfId="1472" xr:uid="{101B3A91-71A7-45A4-9F8A-209F10361FA7}"/>
    <cellStyle name="Comma 6 3 16" xfId="1473" xr:uid="{9F6EB026-9549-40DA-BD82-3981EA6CCD38}"/>
    <cellStyle name="Comma 6 3 17" xfId="1474" xr:uid="{57C13F95-2F8A-4D32-BD93-875EFD108432}"/>
    <cellStyle name="Comma 6 3 18" xfId="1475" xr:uid="{19B18DC5-8756-42C4-ABF6-B9E4A01E7414}"/>
    <cellStyle name="Comma 6 3 19" xfId="1476" xr:uid="{1A2A8967-2E29-4160-BB29-54EB5D98FF33}"/>
    <cellStyle name="Comma 6 3 2" xfId="1477" xr:uid="{14BCC832-4845-4791-B22F-89F66EE335D8}"/>
    <cellStyle name="Comma 6 3 3" xfId="1478" xr:uid="{3EC82169-A818-468B-95E0-67827188317B}"/>
    <cellStyle name="Comma 6 3 4" xfId="1479" xr:uid="{485CDAE6-4726-4834-990F-D4F5534C6896}"/>
    <cellStyle name="Comma 6 3 5" xfId="1480" xr:uid="{F42D6759-6F47-41D7-98CA-FAA7651628EE}"/>
    <cellStyle name="Comma 6 3 6" xfId="1481" xr:uid="{EAF8E507-B6AE-43A3-8CCA-754EC08A646D}"/>
    <cellStyle name="Comma 6 3 7" xfId="1482" xr:uid="{3675D071-6C38-4670-9381-6FBA6395C7BD}"/>
    <cellStyle name="Comma 6 3 8" xfId="1483" xr:uid="{970B0E15-0C89-4920-A272-A9127F6DF473}"/>
    <cellStyle name="Comma 6 3 9" xfId="1484" xr:uid="{7486A89A-907D-43B5-8C94-890D5162B1A5}"/>
    <cellStyle name="Comma 6 30" xfId="1485" xr:uid="{27171A91-CCFE-4490-BAE5-14F90638B4BD}"/>
    <cellStyle name="Comma 6 31" xfId="1486" xr:uid="{C08DE371-343E-4B7D-BF4C-D49888BBBA1A}"/>
    <cellStyle name="Comma 6 32" xfId="1487" xr:uid="{873D57AC-E00A-4581-8BF3-FC5D55C0719D}"/>
    <cellStyle name="Comma 6 4" xfId="1488" xr:uid="{580B5A49-C249-4F56-956A-C40843B10EED}"/>
    <cellStyle name="Comma 6 4 10" xfId="1489" xr:uid="{6BB92D48-BD48-4596-97A1-DCCDE7DC0E99}"/>
    <cellStyle name="Comma 6 4 11" xfId="1490" xr:uid="{7A9D8613-B7C5-4CDA-9FCA-585DAE6ADFA8}"/>
    <cellStyle name="Comma 6 4 12" xfId="1491" xr:uid="{09F7645D-4648-4A11-81C6-F88273C3226C}"/>
    <cellStyle name="Comma 6 4 13" xfId="1492" xr:uid="{1545DA94-F67A-4BB1-83C3-6754A20401D8}"/>
    <cellStyle name="Comma 6 4 14" xfId="1493" xr:uid="{23FB3A5F-9725-42F3-8F10-3312733086AB}"/>
    <cellStyle name="Comma 6 4 15" xfId="1494" xr:uid="{041A2783-C2D8-4E2D-A2B5-3879AFEB6059}"/>
    <cellStyle name="Comma 6 4 16" xfId="1495" xr:uid="{B97B7233-933F-41C0-9548-0FFC240DE77F}"/>
    <cellStyle name="Comma 6 4 17" xfId="1496" xr:uid="{39E67FB7-0D3C-4023-9BC3-D23C583E6A67}"/>
    <cellStyle name="Comma 6 4 18" xfId="1497" xr:uid="{74346EF2-C892-4DA9-98A5-1F9355883755}"/>
    <cellStyle name="Comma 6 4 19" xfId="1498" xr:uid="{07ACB599-A744-4AAD-BC7E-543CEE3C871F}"/>
    <cellStyle name="Comma 6 4 2" xfId="1499" xr:uid="{4AFA9344-0DC5-4F7A-ACB1-7EC13E8D9F42}"/>
    <cellStyle name="Comma 6 4 3" xfId="1500" xr:uid="{C0F72E71-DBBE-43F6-8EF8-8733FDCF9DFA}"/>
    <cellStyle name="Comma 6 4 4" xfId="1501" xr:uid="{A496EDAE-883C-4098-92A4-DB0C5D236145}"/>
    <cellStyle name="Comma 6 4 5" xfId="1502" xr:uid="{EF78C867-0C1F-4DD6-8236-FBC047CE29A0}"/>
    <cellStyle name="Comma 6 4 6" xfId="1503" xr:uid="{12D82DA4-B3CB-43EC-935F-1B9E13114062}"/>
    <cellStyle name="Comma 6 4 7" xfId="1504" xr:uid="{6C6709F5-E062-4516-BC81-4D827B65F86C}"/>
    <cellStyle name="Comma 6 4 8" xfId="1505" xr:uid="{B64F99D2-AABB-413C-9C5E-3A3057D3706B}"/>
    <cellStyle name="Comma 6 4 9" xfId="1506" xr:uid="{1B018109-2B1C-44DA-B79D-830C30537E85}"/>
    <cellStyle name="Comma 6 5" xfId="1507" xr:uid="{E62BA346-DB4F-4322-BE07-4BF480ADEDB2}"/>
    <cellStyle name="Comma 6 6" xfId="1508" xr:uid="{8785217B-C4FD-4988-B4E1-35BDB070BCF9}"/>
    <cellStyle name="Comma 6 7" xfId="1509" xr:uid="{68F3D4D2-67DD-4F3B-B118-B0E9DA700FC4}"/>
    <cellStyle name="Comma 6 8" xfId="1510" xr:uid="{23E05127-27A7-41D4-A3D7-14A925F69666}"/>
    <cellStyle name="Comma 6 9" xfId="1511" xr:uid="{086ABB4C-4915-4266-96D4-51721FAD317E}"/>
    <cellStyle name="Comma 7" xfId="22" xr:uid="{0FFEB33D-038F-428E-9D8D-B8AF1EC0A794}"/>
    <cellStyle name="Comma 7 10" xfId="1512" xr:uid="{C96922D0-5028-41CB-B5D7-B8C3376352F8}"/>
    <cellStyle name="Comma 7 11" xfId="1513" xr:uid="{BD37EAE9-140F-41DF-845D-DF5B9FF173AB}"/>
    <cellStyle name="Comma 7 12" xfId="1514" xr:uid="{B1BA386E-BDDE-4E75-B478-9C8E4F8CD6E7}"/>
    <cellStyle name="Comma 7 13" xfId="1515" xr:uid="{1EDAA4FD-F846-4F5F-A2B0-04B34B815B44}"/>
    <cellStyle name="Comma 7 14" xfId="1516" xr:uid="{5C445D9A-9215-43C3-9AC6-1BBD20C68341}"/>
    <cellStyle name="Comma 7 15" xfId="1517" xr:uid="{BBEDCD5C-71EE-4507-986C-69C9805FB1C7}"/>
    <cellStyle name="Comma 7 16" xfId="1518" xr:uid="{57C898AA-4EEB-4D7D-B026-E198DDBDC2D4}"/>
    <cellStyle name="Comma 7 17" xfId="1519" xr:uid="{30428919-7D7F-4E49-BF80-7A2D387EC5E8}"/>
    <cellStyle name="Comma 7 18" xfId="1520" xr:uid="{C148A364-A761-481F-A0E0-FF2F5C1210ED}"/>
    <cellStyle name="Comma 7 19" xfId="1521" xr:uid="{A2102391-BBFE-4A6A-903C-D621EB51A778}"/>
    <cellStyle name="Comma 7 2" xfId="1522" xr:uid="{2090A180-8B5E-4953-AE34-280D208CB4F6}"/>
    <cellStyle name="Comma 7 2 10" xfId="1523" xr:uid="{BC83591E-48C3-4179-8E3D-3CAAFC01A5B7}"/>
    <cellStyle name="Comma 7 2 11" xfId="1524" xr:uid="{452C7CB4-8521-4294-8834-36EB259A4868}"/>
    <cellStyle name="Comma 7 2 12" xfId="1525" xr:uid="{D038B0C5-CEAB-4E5D-AFF7-B9650BD425D7}"/>
    <cellStyle name="Comma 7 2 13" xfId="1526" xr:uid="{7E740751-3EFF-4DCF-A0D8-6791D2F744EC}"/>
    <cellStyle name="Comma 7 2 14" xfId="1527" xr:uid="{ECF707A8-EA55-4BA1-8282-A4AB5AE5F6B4}"/>
    <cellStyle name="Comma 7 2 15" xfId="1528" xr:uid="{23803370-8698-46C4-B167-7443FF3D7160}"/>
    <cellStyle name="Comma 7 2 16" xfId="1529" xr:uid="{64331332-A457-4AB0-9CDE-D929188BE722}"/>
    <cellStyle name="Comma 7 2 17" xfId="1530" xr:uid="{53AF755D-EB35-4DC2-8231-A4D8E448DD75}"/>
    <cellStyle name="Comma 7 2 18" xfId="1531" xr:uid="{5C4D887D-8F26-4C0D-9958-CF83A5807E9F}"/>
    <cellStyle name="Comma 7 2 19" xfId="1532" xr:uid="{CA2ADC55-ED36-4747-9A61-E4F4CE05990B}"/>
    <cellStyle name="Comma 7 2 2" xfId="1533" xr:uid="{04CC4437-8666-4641-A26F-569DAD33838B}"/>
    <cellStyle name="Comma 7 2 3" xfId="1534" xr:uid="{B783BF21-2C7E-484A-913B-80384EFBB37A}"/>
    <cellStyle name="Comma 7 2 4" xfId="1535" xr:uid="{396D273B-0F4E-4D1E-98E1-861EC6989C3C}"/>
    <cellStyle name="Comma 7 2 5" xfId="1536" xr:uid="{1D96966C-3131-490A-BB0D-6036CB3D5A1E}"/>
    <cellStyle name="Comma 7 2 6" xfId="1537" xr:uid="{87D56C7A-60DF-42F5-8307-F750D6D56E9C}"/>
    <cellStyle name="Comma 7 2 7" xfId="1538" xr:uid="{A5831376-7A25-4B18-8787-E1DEBD3B0836}"/>
    <cellStyle name="Comma 7 2 8" xfId="1539" xr:uid="{D7F1FD65-ECDF-4556-A12D-35A06064DB2E}"/>
    <cellStyle name="Comma 7 2 9" xfId="1540" xr:uid="{2F71D856-F898-41E4-B7B0-92F1D2E7AD93}"/>
    <cellStyle name="Comma 7 20" xfId="1541" xr:uid="{D7E3AF05-EA2B-49E9-8EAC-CB7350021746}"/>
    <cellStyle name="Comma 7 21" xfId="1542" xr:uid="{52B0BE36-5543-460B-A043-F3F1542693B7}"/>
    <cellStyle name="Comma 7 3" xfId="1543" xr:uid="{455CC937-56FF-47FB-B19C-AA3716D67908}"/>
    <cellStyle name="Comma 7 3 10" xfId="1544" xr:uid="{B21E4616-BB57-462D-BAF8-BF565A5F551D}"/>
    <cellStyle name="Comma 7 3 11" xfId="1545" xr:uid="{8E786DC4-8A1B-4A6B-9DDD-E122328DB108}"/>
    <cellStyle name="Comma 7 3 12" xfId="1546" xr:uid="{A7BF6E30-8683-4810-BC78-8F45D5D57D7A}"/>
    <cellStyle name="Comma 7 3 13" xfId="1547" xr:uid="{F04C8C2E-3EC3-41C1-8C20-2355A354498E}"/>
    <cellStyle name="Comma 7 3 14" xfId="1548" xr:uid="{0BD651F7-D592-4934-90A5-E8C8F4E1A315}"/>
    <cellStyle name="Comma 7 3 15" xfId="1549" xr:uid="{919CDA2B-F374-4276-B53F-479258DCC100}"/>
    <cellStyle name="Comma 7 3 16" xfId="1550" xr:uid="{B6B659A7-D6E2-4CA5-A2BF-3BE96B6CA3B8}"/>
    <cellStyle name="Comma 7 3 17" xfId="1551" xr:uid="{CABD920F-B8DB-44AF-85A0-7815561D53A9}"/>
    <cellStyle name="Comma 7 3 18" xfId="1552" xr:uid="{90522494-DB15-4047-8567-289CA230280D}"/>
    <cellStyle name="Comma 7 3 19" xfId="1553" xr:uid="{1023069E-5A40-4CB5-B46E-FD221B8020D2}"/>
    <cellStyle name="Comma 7 3 2" xfId="1554" xr:uid="{4C6AB07F-D3BB-4A77-9B88-D73AF3C2ED9F}"/>
    <cellStyle name="Comma 7 3 3" xfId="1555" xr:uid="{69A99829-051A-43BE-B122-A5B40091D1F9}"/>
    <cellStyle name="Comma 7 3 4" xfId="1556" xr:uid="{93A69E65-5C4A-4769-9B40-E94DD6DA27B6}"/>
    <cellStyle name="Comma 7 3 5" xfId="1557" xr:uid="{5590F8F0-23AB-42BB-954C-F0735E9EB2D0}"/>
    <cellStyle name="Comma 7 3 6" xfId="1558" xr:uid="{9AC4817D-E1C8-4FFE-BE30-1162F52692CF}"/>
    <cellStyle name="Comma 7 3 7" xfId="1559" xr:uid="{DAED3ABF-CF78-4D27-B446-7220865D7381}"/>
    <cellStyle name="Comma 7 3 8" xfId="1560" xr:uid="{7BED4532-B6AB-4AFC-AB04-B40C4CFEB596}"/>
    <cellStyle name="Comma 7 3 9" xfId="1561" xr:uid="{A97D73F5-41BD-437E-A2F1-892FCA5B0960}"/>
    <cellStyle name="Comma 7 4" xfId="1562" xr:uid="{6C166F31-227C-4DEB-B4E2-9164DDD601A8}"/>
    <cellStyle name="Comma 7 5" xfId="1563" xr:uid="{A7EFBE26-9F11-4664-AF95-51AFB86711BE}"/>
    <cellStyle name="Comma 7 6" xfId="1564" xr:uid="{CB0A4953-4BB5-4A9B-93F0-722453609A2B}"/>
    <cellStyle name="Comma 7 7" xfId="1565" xr:uid="{282780F3-8944-4D4A-8046-875625ADBEBD}"/>
    <cellStyle name="Comma 7 8" xfId="1566" xr:uid="{1DADBCE2-4BF1-467A-9708-AC9AC276E90D}"/>
    <cellStyle name="Comma 7 9" xfId="1567" xr:uid="{DB76A599-BDF1-4CCB-9B9C-997215E4E48B}"/>
    <cellStyle name="Comma 8" xfId="23" xr:uid="{CB3B89FD-47D3-4A28-A00B-CF4C90D474C4}"/>
    <cellStyle name="Comma 8 10" xfId="1568" xr:uid="{8BF5793C-1F98-4D82-84B2-A200886AAE39}"/>
    <cellStyle name="Comma 8 11" xfId="1569" xr:uid="{38203B67-0DEC-4CCB-BAEB-5BE340D5CE8C}"/>
    <cellStyle name="Comma 8 12" xfId="1570" xr:uid="{848E70B6-0001-4E99-9D7B-8E5113ABD507}"/>
    <cellStyle name="Comma 8 13" xfId="1571" xr:uid="{3C0BB10C-C7E8-4879-8E54-9B52C5B567DD}"/>
    <cellStyle name="Comma 8 14" xfId="1572" xr:uid="{DD8C4166-4CC2-4BC3-911C-5FA04DC2E96B}"/>
    <cellStyle name="Comma 8 15" xfId="1573" xr:uid="{730418DA-8929-4295-82DE-C08D11AAE03F}"/>
    <cellStyle name="Comma 8 16" xfId="1574" xr:uid="{AF4CDA76-01A3-4705-A5AA-80738C5D8D0F}"/>
    <cellStyle name="Comma 8 17" xfId="1575" xr:uid="{24764C1D-CB0D-4DCD-B50A-BC1C13208431}"/>
    <cellStyle name="Comma 8 18" xfId="1576" xr:uid="{EF8E699F-3AC1-4ED4-8A72-01137FF4DD2E}"/>
    <cellStyle name="Comma 8 19" xfId="1577" xr:uid="{DE7A3AFA-1529-44AB-AE49-4DF2B1D50919}"/>
    <cellStyle name="Comma 8 2" xfId="1578" xr:uid="{C3E5C7D4-6815-476D-B537-B9BD3946942B}"/>
    <cellStyle name="Comma 8 20" xfId="1579" xr:uid="{BDFD7E4E-53D3-4587-A687-C9058EEF515C}"/>
    <cellStyle name="Comma 8 21" xfId="1580" xr:uid="{91C2B3DF-695F-48FE-BD02-63353EE0CFE5}"/>
    <cellStyle name="Comma 8 3" xfId="1581" xr:uid="{164405E8-10B3-4334-8A48-80EA2DE94C09}"/>
    <cellStyle name="Comma 8 4" xfId="1582" xr:uid="{383F41B5-2C72-41E4-8140-559D8BEC6E0F}"/>
    <cellStyle name="Comma 8 5" xfId="1583" xr:uid="{2D89B28C-0CCA-4389-A9D7-A73E851A414F}"/>
    <cellStyle name="Comma 8 6" xfId="1584" xr:uid="{26BE8EB5-9678-441A-85A7-FDB2DB09B9EB}"/>
    <cellStyle name="Comma 8 7" xfId="1585" xr:uid="{4D94B921-7763-4144-968A-E7C6831DC45B}"/>
    <cellStyle name="Comma 8 8" xfId="1586" xr:uid="{F5CF23FB-F47E-4F03-8FB4-22C994A0DD67}"/>
    <cellStyle name="Comma 8 9" xfId="1587" xr:uid="{68D74E19-359E-451A-BE5D-D18A849CDDF1}"/>
    <cellStyle name="Comma 9" xfId="24" xr:uid="{82CCC781-A2C4-4736-A554-A07D5B1767EE}"/>
    <cellStyle name="Comma 9 2" xfId="1588" xr:uid="{2AD8364B-2729-4D5A-995C-82AD0F968963}"/>
    <cellStyle name="Comma 9 2 10" xfId="1589" xr:uid="{F0A729EE-655A-48FA-9CBC-8F55C74D4505}"/>
    <cellStyle name="Comma 9 2 11" xfId="1590" xr:uid="{6778D4B7-D540-408C-9E0E-7B9504251A09}"/>
    <cellStyle name="Comma 9 2 12" xfId="1591" xr:uid="{D14A2DD8-991D-4608-B25F-55F6213AA8F7}"/>
    <cellStyle name="Comma 9 2 13" xfId="1592" xr:uid="{F0A956D0-CD73-4607-B23D-816FA3EF1C28}"/>
    <cellStyle name="Comma 9 2 14" xfId="1593" xr:uid="{E7762876-EC9A-4A9F-8E8F-669426AA3677}"/>
    <cellStyle name="Comma 9 2 15" xfId="1594" xr:uid="{EE393D9E-A815-4C1E-A178-02A9F1E54A5C}"/>
    <cellStyle name="Comma 9 2 16" xfId="1595" xr:uid="{A4ACF33F-FE9E-4C56-8D52-9F48E2391042}"/>
    <cellStyle name="Comma 9 2 17" xfId="1596" xr:uid="{E322E2EC-32DA-4F31-84CF-90D317D32750}"/>
    <cellStyle name="Comma 9 2 18" xfId="1597" xr:uid="{0B88B3CE-FA5C-410A-BF39-4BC29362C6E2}"/>
    <cellStyle name="Comma 9 2 19" xfId="1598" xr:uid="{9D08AD74-62F9-4396-9F6C-3F4D98AAF4E7}"/>
    <cellStyle name="Comma 9 2 2" xfId="1599" xr:uid="{2B96241C-3B7F-4051-B9C6-731EBDA46D8A}"/>
    <cellStyle name="Comma 9 2 3" xfId="1600" xr:uid="{F63E4614-241C-4D73-B342-BA4B979DAD03}"/>
    <cellStyle name="Comma 9 2 4" xfId="1601" xr:uid="{2CCD0F33-804B-4E62-9D01-F32831259B53}"/>
    <cellStyle name="Comma 9 2 5" xfId="1602" xr:uid="{A0622265-FEB7-4C62-9CCD-1D9BC9DF3DF5}"/>
    <cellStyle name="Comma 9 2 6" xfId="1603" xr:uid="{0D3EBD6C-A86E-4D8B-B856-A09B347AF276}"/>
    <cellStyle name="Comma 9 2 7" xfId="1604" xr:uid="{C3C0AC13-A3AE-421B-B17E-C1D9C158CCCD}"/>
    <cellStyle name="Comma 9 2 8" xfId="1605" xr:uid="{939D89DF-C798-4110-90D4-CDA4132AB1DE}"/>
    <cellStyle name="Comma 9 2 9" xfId="1606" xr:uid="{D3A93BCB-5A2B-490A-99A1-1AFBECDB09A3}"/>
    <cellStyle name="comma zerodec" xfId="1607" xr:uid="{E710DEBF-A5CA-43C5-B6AB-B4AE8A87B0F7}"/>
    <cellStyle name="Comma,0" xfId="1608" xr:uid="{F7CBE05D-4560-4369-9DF2-7BB209FB47ED}"/>
    <cellStyle name="Comma,1" xfId="1609" xr:uid="{EAC65F2E-BBAB-4387-8C3D-D1E8FAACD70F}"/>
    <cellStyle name="Comma,2" xfId="1610" xr:uid="{2672A592-7A1C-4126-B132-AB10756688AD}"/>
    <cellStyle name="Comma[0]" xfId="1611" xr:uid="{CD27320D-4413-46A0-9FD0-75D75CF0E31B}"/>
    <cellStyle name="Comma[2]" xfId="1612" xr:uid="{A4747073-EAE9-476A-89C7-2539C6F1FC7A}"/>
    <cellStyle name="Comma0" xfId="1613" xr:uid="{0D11D135-E8AD-48F7-9893-2A09B99C200C}"/>
    <cellStyle name="comma-d" xfId="1614" xr:uid="{15BDD594-29A5-4305-A09A-12DD4724A7A9}"/>
    <cellStyle name="Copied" xfId="1615" xr:uid="{80FA8D2F-C180-4696-BC90-1238A3773F17}"/>
    <cellStyle name="COST1" xfId="1616" xr:uid="{4B7EF40F-9724-44D7-9FEA-D61FD97784AF}"/>
    <cellStyle name="Cross Check" xfId="1617" xr:uid="{63915AF2-357D-4420-A427-DBC94129529B}"/>
    <cellStyle name="Curren - Style2" xfId="1618" xr:uid="{822D2E15-7668-475F-BD25-4EE7DA8ABBE9}"/>
    <cellStyle name="Currency [00]" xfId="1619" xr:uid="{89648DAE-6E20-4C5F-AE03-CB4F2A4C9275}"/>
    <cellStyle name="Currency 2" xfId="1620" xr:uid="{4E929421-C38F-48DF-B3DA-514FC61F3FEC}"/>
    <cellStyle name="Currency 2 10" xfId="1621" xr:uid="{5F9F4120-5802-43D3-AAC6-17773349393F}"/>
    <cellStyle name="Currency 2 11" xfId="1622" xr:uid="{D13C9497-4CDA-4DA2-92C5-D6063302C417}"/>
    <cellStyle name="Currency 2 12" xfId="1623" xr:uid="{02F08F15-99DB-4A13-BC63-25E23E5012B3}"/>
    <cellStyle name="Currency 2 13" xfId="1624" xr:uid="{D763FFE0-8A80-41BF-8A7D-91053D275E15}"/>
    <cellStyle name="Currency 2 14" xfId="1625" xr:uid="{38739DE1-E172-4E4A-B2CA-61E7BEC7E877}"/>
    <cellStyle name="Currency 2 15" xfId="1626" xr:uid="{1B00718D-D287-4BF8-95AE-8B47BDBD3064}"/>
    <cellStyle name="Currency 2 16" xfId="1627" xr:uid="{1D992780-D28B-4B0D-9F6E-CD16D20E4BF2}"/>
    <cellStyle name="Currency 2 17" xfId="1628" xr:uid="{48B6DDAD-64FF-43BC-AE40-CD7812DD2219}"/>
    <cellStyle name="Currency 2 18" xfId="1629" xr:uid="{2115B6ED-6686-4790-B62B-7B0B9282EDCA}"/>
    <cellStyle name="Currency 2 19" xfId="1630" xr:uid="{9766A9DB-6CE7-4B4B-91AF-9F5A1868F7DC}"/>
    <cellStyle name="Currency 2 2" xfId="1631" xr:uid="{30A314E4-E5C0-4612-89AA-EB806B03DD1A}"/>
    <cellStyle name="Currency 2 20" xfId="1632" xr:uid="{8FE3678C-5B80-410C-8BC1-98C45287749C}"/>
    <cellStyle name="Currency 2 21" xfId="1633" xr:uid="{9A8ACC07-8360-4D22-8B56-487696F7FB68}"/>
    <cellStyle name="Currency 2 22" xfId="1634" xr:uid="{FE6F4CA8-3691-4F2E-BAF0-529A3F8279F6}"/>
    <cellStyle name="Currency 2 23" xfId="1635" xr:uid="{67400F47-970C-437C-B32E-B8AC2DE716F2}"/>
    <cellStyle name="Currency 2 24" xfId="1636" xr:uid="{C0260005-4B7C-4233-96D0-9DD88DDE7BE7}"/>
    <cellStyle name="Currency 2 25" xfId="1637" xr:uid="{83E1A5B7-56E8-491D-BF00-B45B5083DF74}"/>
    <cellStyle name="Currency 2 26" xfId="1638" xr:uid="{D80C501D-4AAF-41FC-B85A-E011BC2D421A}"/>
    <cellStyle name="Currency 2 27" xfId="1639" xr:uid="{93F9D526-83CC-4A90-8934-9D2E4CA8A50F}"/>
    <cellStyle name="Currency 2 28" xfId="1640" xr:uid="{B90E4D96-18BD-4449-AE8C-98398F24D6B9}"/>
    <cellStyle name="Currency 2 29" xfId="1641" xr:uid="{E6DCCE2C-A89F-4A27-9C86-3190E7AEA62F}"/>
    <cellStyle name="Currency 2 3" xfId="1642" xr:uid="{7E3EF5B8-F3C7-4926-B5FB-6CC27F73F27D}"/>
    <cellStyle name="Currency 2 4" xfId="1643" xr:uid="{91AB2398-62A2-4CFE-B9FF-FBCFE241456C}"/>
    <cellStyle name="Currency 2 5" xfId="1644" xr:uid="{2F70B589-914F-4DBD-B994-C86F99CFA5DC}"/>
    <cellStyle name="Currency 2 6" xfId="1645" xr:uid="{5B50F574-991A-459F-9F89-475B5D288BEB}"/>
    <cellStyle name="Currency 2 7" xfId="1646" xr:uid="{896F416B-34C2-48EE-919D-059AD0229B4D}"/>
    <cellStyle name="Currency 2 8" xfId="1647" xr:uid="{8084E312-7872-496A-A0A9-CE98C59D7E38}"/>
    <cellStyle name="Currency 2 9" xfId="1648" xr:uid="{2AA5FA12-7DDE-4390-BC17-BF6114BB9253}"/>
    <cellStyle name="Currency 3" xfId="1649" xr:uid="{A73A0975-717F-45A5-8CDD-2AE67CEF9F89}"/>
    <cellStyle name="Currency 3 10" xfId="1650" xr:uid="{B5273408-4E29-4A9B-9FC3-36EDAE85DACA}"/>
    <cellStyle name="Currency 3 11" xfId="1651" xr:uid="{CF26A89F-4453-423A-89B5-5CE4DEFF5269}"/>
    <cellStyle name="Currency 3 12" xfId="1652" xr:uid="{02D579F0-2013-46E5-B1BF-DB5F09F6D41D}"/>
    <cellStyle name="Currency 3 13" xfId="1653" xr:uid="{78C3ECD3-DEFC-4397-A19C-B77DB46FECCD}"/>
    <cellStyle name="Currency 3 14" xfId="1654" xr:uid="{D6297A6C-6DEA-4A79-A073-8BCF4B05B9F5}"/>
    <cellStyle name="Currency 3 15" xfId="1655" xr:uid="{AB77CE5C-4370-4CF5-9A0B-A0B45F3A0FAB}"/>
    <cellStyle name="Currency 3 16" xfId="1656" xr:uid="{6BE60709-9DBC-44DA-9D80-B92CBBEACE55}"/>
    <cellStyle name="Currency 3 17" xfId="1657" xr:uid="{D2269FAA-18F9-4CC1-B12A-D496592B526B}"/>
    <cellStyle name="Currency 3 18" xfId="1658" xr:uid="{834CE2E5-7984-40F6-AD73-B219CF6A2305}"/>
    <cellStyle name="Currency 3 19" xfId="1659" xr:uid="{EBA8958B-D92D-4F5A-9A1E-BA38BD8FF1F0}"/>
    <cellStyle name="Currency 3 2" xfId="1660" xr:uid="{35F1AE91-03AA-400F-974D-E04F42088FE8}"/>
    <cellStyle name="Currency 3 3" xfId="1661" xr:uid="{5DD65BCA-56F8-4C86-8510-BCA36EF15096}"/>
    <cellStyle name="Currency 3 4" xfId="1662" xr:uid="{C7E87D4D-9731-411A-B21D-C6923689212E}"/>
    <cellStyle name="Currency 3 5" xfId="1663" xr:uid="{49A5FE62-B822-4226-997E-7A9598DA8CD3}"/>
    <cellStyle name="Currency 3 6" xfId="1664" xr:uid="{D9FB935B-09AA-405B-9181-EF495DAC593D}"/>
    <cellStyle name="Currency 3 7" xfId="1665" xr:uid="{B9D30684-EBE2-4C36-AD29-F0BC70A7F933}"/>
    <cellStyle name="Currency 3 8" xfId="1666" xr:uid="{7FD31FBE-15E2-4C84-8378-D3507C511339}"/>
    <cellStyle name="Currency 3 9" xfId="1667" xr:uid="{83396F16-857A-4014-B6DF-197C1B42A3DA}"/>
    <cellStyle name="Currency 4" xfId="1668" xr:uid="{CDD44A82-E24D-4D97-859A-A0B15572BE39}"/>
    <cellStyle name="Currency 5" xfId="1669" xr:uid="{94031430-6119-435B-962B-AC89620AB30B}"/>
    <cellStyle name="Currency 6" xfId="1670" xr:uid="{6F1D4A52-D010-42AC-9B4D-70C535A3452A}"/>
    <cellStyle name="Currency 7" xfId="1671" xr:uid="{17ADF973-4DD2-4057-AE63-F6F910DA2FF4}"/>
    <cellStyle name="Currency$[0]" xfId="1672" xr:uid="{96057A44-4DD2-46A0-B613-19C29EE19BE5}"/>
    <cellStyle name="Currency$[2]" xfId="1673" xr:uid="{5388EBC0-4F67-476F-AA9E-37BDE82560A8}"/>
    <cellStyle name="Currency,0" xfId="1674" xr:uid="{65B6849A-20F9-40EE-88E7-0B8FB591BB05}"/>
    <cellStyle name="Currency,2" xfId="1675" xr:uid="{E0BFEADD-80DC-4C7E-8CB9-F37079EECE3A}"/>
    <cellStyle name="Currency\[0]" xfId="1676" xr:uid="{6A2CC3DE-6AEC-4D39-B468-5EF404CD9893}"/>
    <cellStyle name="Currency0" xfId="1677" xr:uid="{12A11467-7D29-4479-BDA3-80300D58BC52}"/>
    <cellStyle name="Currency1" xfId="1678" xr:uid="{4FA5F3FC-D9E6-42A7-A5D6-0ED4B9871AEB}"/>
    <cellStyle name="custom" xfId="1679" xr:uid="{98BBFBE1-E11E-4384-AFF7-5337B6E983CF}"/>
    <cellStyle name="Custom - Style1" xfId="1680" xr:uid="{C8DF8F1E-3663-4271-BD3C-7A5A9B0D3026}"/>
    <cellStyle name="Custom - Style8" xfId="1681" xr:uid="{B89E7909-5B78-4DA4-80A2-94ED2C16B323}"/>
    <cellStyle name="Custom - Style8 10" xfId="1682" xr:uid="{D7D184C6-E847-4349-99BF-691DF655A0C0}"/>
    <cellStyle name="Custom - Style8 11" xfId="1683" xr:uid="{EF2B75AC-EA2B-4FDE-86C7-4490020C6A99}"/>
    <cellStyle name="Custom - Style8 12" xfId="1684" xr:uid="{6F832492-6D7E-40A2-A3BB-72C70F90A29A}"/>
    <cellStyle name="Custom - Style8 13" xfId="1685" xr:uid="{4EA71BEB-5FDB-45F4-999B-CC41871C17AF}"/>
    <cellStyle name="Custom - Style8 14" xfId="1686" xr:uid="{28D94094-BBE9-48A3-9B5D-97953E106B5D}"/>
    <cellStyle name="Custom - Style8 15" xfId="1687" xr:uid="{7C25FFCE-747B-47B1-ABE6-3E93EBE25EDD}"/>
    <cellStyle name="Custom - Style8 16" xfId="1688" xr:uid="{751802FD-9341-4049-8F77-E7133F6E7CBF}"/>
    <cellStyle name="Custom - Style8 17" xfId="1689" xr:uid="{E1A01981-E571-4212-A3CF-AB778789262A}"/>
    <cellStyle name="Custom - Style8 18" xfId="1690" xr:uid="{2AF9D62D-67C8-4828-BCE6-AABCC5C780B2}"/>
    <cellStyle name="Custom - Style8 19" xfId="1691" xr:uid="{7C7E89D6-9B23-4212-A834-6590171C6912}"/>
    <cellStyle name="Custom - Style8 2" xfId="1692" xr:uid="{C17C0FB1-A5CE-4CE4-8BAD-3A06EA7E9FBA}"/>
    <cellStyle name="Custom - Style8 2 10" xfId="1693" xr:uid="{93FAE624-30D9-4F07-8452-B0583E5AEEF3}"/>
    <cellStyle name="Custom - Style8 2 11" xfId="1694" xr:uid="{5C86466E-0465-4E35-A825-0D45CB707CC7}"/>
    <cellStyle name="Custom - Style8 2 12" xfId="1695" xr:uid="{5D4142EC-E060-4156-9E9C-39650C99083E}"/>
    <cellStyle name="Custom - Style8 2 13" xfId="1696" xr:uid="{B30301B1-25B0-4D0F-B4B2-71D145013220}"/>
    <cellStyle name="Custom - Style8 2 14" xfId="1697" xr:uid="{43DA6494-E454-42B5-A3FE-EE88724829C3}"/>
    <cellStyle name="Custom - Style8 2 15" xfId="1698" xr:uid="{B5271846-E284-464B-80FF-7DB3E36F3104}"/>
    <cellStyle name="Custom - Style8 2 16" xfId="1699" xr:uid="{A957DD37-5DAE-42F3-B0E4-022AD2CB3301}"/>
    <cellStyle name="Custom - Style8 2 17" xfId="1700" xr:uid="{3798703A-5DEB-4291-AA11-68B2B8C7B190}"/>
    <cellStyle name="Custom - Style8 2 18" xfId="1701" xr:uid="{947B9ED0-3166-4C9F-8952-CB83A6AC042B}"/>
    <cellStyle name="Custom - Style8 2 19" xfId="1702" xr:uid="{B090D423-9FA9-4751-8AD3-18C7344C2EB8}"/>
    <cellStyle name="Custom - Style8 2 2" xfId="1703" xr:uid="{617265A0-9C06-42C4-9FE2-22DE32D557EF}"/>
    <cellStyle name="Custom - Style8 2 2 2" xfId="1704" xr:uid="{6B07D63A-6F90-4B1B-A318-DB8830EE211E}"/>
    <cellStyle name="Custom - Style8 2 2 3" xfId="1705" xr:uid="{5FBB100B-8374-4642-AE70-E86F1B791444}"/>
    <cellStyle name="Custom - Style8 2 2 4" xfId="1706" xr:uid="{3DDEA178-5B28-44F9-8911-61B9D2C53F08}"/>
    <cellStyle name="Custom - Style8 2 2 5" xfId="1707" xr:uid="{1A54A29C-471E-4763-ADA3-5E9C42C50F88}"/>
    <cellStyle name="Custom - Style8 2 20" xfId="1708" xr:uid="{9DE25C5D-774E-4D9E-BF96-6ECC8C3EDC90}"/>
    <cellStyle name="Custom - Style8 2 21" xfId="1709" xr:uid="{9C3EA45D-161D-4CE8-8964-D24EC19F3A71}"/>
    <cellStyle name="Custom - Style8 2 3" xfId="1710" xr:uid="{7FC686F9-EFC9-49ED-89B9-31976C95FA0F}"/>
    <cellStyle name="Custom - Style8 2 3 10" xfId="1711" xr:uid="{8623C89D-C671-451B-98F5-266891E2265E}"/>
    <cellStyle name="Custom - Style8 2 3 11" xfId="1712" xr:uid="{941FD945-058B-45F8-B7D8-979575DEB2F3}"/>
    <cellStyle name="Custom - Style8 2 3 12" xfId="1713" xr:uid="{9235BB2E-F9B8-485B-8A5A-570274F35398}"/>
    <cellStyle name="Custom - Style8 2 3 13" xfId="1714" xr:uid="{FEE2F7F1-670C-48F9-A696-91FC15DB1B07}"/>
    <cellStyle name="Custom - Style8 2 3 14" xfId="1715" xr:uid="{BA6B2FA0-10BB-4E2F-80F0-61EFDBB353FB}"/>
    <cellStyle name="Custom - Style8 2 3 15" xfId="1716" xr:uid="{5BDDF4F3-E3A4-47BA-8E70-1A31F8B14AF6}"/>
    <cellStyle name="Custom - Style8 2 3 16" xfId="1717" xr:uid="{DD6454ED-8537-4E3D-B773-A85E6A195056}"/>
    <cellStyle name="Custom - Style8 2 3 17" xfId="1718" xr:uid="{8A19CCC6-9CB3-462B-97E9-9FB14F38728C}"/>
    <cellStyle name="Custom - Style8 2 3 18" xfId="1719" xr:uid="{AC798659-BF76-4224-B20D-2CD96D32601F}"/>
    <cellStyle name="Custom - Style8 2 3 19" xfId="1720" xr:uid="{AB89EF01-6CED-4449-A113-4DACB68E3F5A}"/>
    <cellStyle name="Custom - Style8 2 3 2" xfId="1721" xr:uid="{FB59EBAF-44E3-47BF-8BE9-0D17BB84F7AA}"/>
    <cellStyle name="Custom - Style8 2 3 3" xfId="1722" xr:uid="{40BE56C7-26E4-46F8-A1AA-6DA99EA93CB5}"/>
    <cellStyle name="Custom - Style8 2 3 4" xfId="1723" xr:uid="{33EFCC2F-5DC3-4DE5-9C8C-84924C6936A1}"/>
    <cellStyle name="Custom - Style8 2 3 5" xfId="1724" xr:uid="{C0CD499F-DADD-4C8B-9518-31B8FEEB7717}"/>
    <cellStyle name="Custom - Style8 2 3 6" xfId="1725" xr:uid="{3CBAE52B-753B-4900-BABE-1C4F65720AB7}"/>
    <cellStyle name="Custom - Style8 2 3 7" xfId="1726" xr:uid="{C9892274-3AAC-4C6F-80DD-0D7A74F67B06}"/>
    <cellStyle name="Custom - Style8 2 3 8" xfId="1727" xr:uid="{E4689734-DF18-4CE0-8FED-C3190C7D29C4}"/>
    <cellStyle name="Custom - Style8 2 3 9" xfId="1728" xr:uid="{12EAED54-D9C2-4AC4-B598-90B50106A7B1}"/>
    <cellStyle name="Custom - Style8 2 4" xfId="1729" xr:uid="{D0ECC669-13C9-4C1A-8185-6D7A7D91BF1B}"/>
    <cellStyle name="Custom - Style8 2 5" xfId="1730" xr:uid="{BBFB0F3C-6A42-498F-AF4B-60770EF956BC}"/>
    <cellStyle name="Custom - Style8 2 6" xfId="1731" xr:uid="{DF9DD9D6-19E7-4EBC-9AA4-A3CDDC2EDEBD}"/>
    <cellStyle name="Custom - Style8 2 7" xfId="1732" xr:uid="{5F0403E0-728E-4DCB-BF55-422843EBA088}"/>
    <cellStyle name="Custom - Style8 2 8" xfId="1733" xr:uid="{4C225929-925C-4B16-BEA1-91B6783CE418}"/>
    <cellStyle name="Custom - Style8 2 9" xfId="1734" xr:uid="{7EB30F88-137E-47A6-97E4-421226A68E67}"/>
    <cellStyle name="Custom - Style8 2_ER Group TB (2005-2009) -0407" xfId="1735" xr:uid="{812F1315-C2B3-4FD9-BB03-D89806ED8A1E}"/>
    <cellStyle name="Custom - Style8 20" xfId="1736" xr:uid="{FA9B05B0-1AE8-4758-9CB1-4031BDFD7AEB}"/>
    <cellStyle name="Custom - Style8 21" xfId="1737" xr:uid="{4133DE7A-EFFB-4616-969F-14FB5E9A6C95}"/>
    <cellStyle name="Custom - Style8 22" xfId="1738" xr:uid="{C9FC0E92-53FF-4A43-A005-40BEBA0FEBA7}"/>
    <cellStyle name="Custom - Style8 23" xfId="1739" xr:uid="{E5F5940A-7873-4B1E-95E9-88F377EEC137}"/>
    <cellStyle name="Custom - Style8 24" xfId="1740" xr:uid="{541601DC-BA6A-4314-8F92-CD30E69E2F60}"/>
    <cellStyle name="Custom - Style8 25" xfId="1741" xr:uid="{48B06A29-8A16-4F0D-AFF5-22206C4E7916}"/>
    <cellStyle name="Custom - Style8 26" xfId="1742" xr:uid="{D2F1D290-AA49-4000-A856-869173AC1989}"/>
    <cellStyle name="Custom - Style8 27" xfId="1743" xr:uid="{82AF30F7-862A-463C-9161-E308BB2616B8}"/>
    <cellStyle name="Custom - Style8 3" xfId="1744" xr:uid="{3073576E-2E28-43C6-8591-6B53869D0649}"/>
    <cellStyle name="Custom - Style8 3 10" xfId="1745" xr:uid="{3DD992C3-047F-4C88-850F-5ABAC91A266A}"/>
    <cellStyle name="Custom - Style8 3 11" xfId="1746" xr:uid="{2975BF60-865D-4386-867A-ECCD8C9ADCE1}"/>
    <cellStyle name="Custom - Style8 3 12" xfId="1747" xr:uid="{FB9A89AA-8048-4835-BB6F-D3913FEFBE77}"/>
    <cellStyle name="Custom - Style8 3 13" xfId="1748" xr:uid="{D6B1A6EF-51FA-4C67-B21C-F1C882661C7F}"/>
    <cellStyle name="Custom - Style8 3 14" xfId="1749" xr:uid="{F0AA89A0-8FDB-4A5B-B4CF-37C177C96A2B}"/>
    <cellStyle name="Custom - Style8 3 15" xfId="1750" xr:uid="{6B2775F3-D6FF-44A3-BF49-8E32EADED1E9}"/>
    <cellStyle name="Custom - Style8 3 16" xfId="1751" xr:uid="{43AF60C1-8351-459F-BC7B-9E5926222B16}"/>
    <cellStyle name="Custom - Style8 3 17" xfId="1752" xr:uid="{AE653F49-D257-4CA2-80A2-43CD86B7625B}"/>
    <cellStyle name="Custom - Style8 3 18" xfId="1753" xr:uid="{34A19742-8AA7-42A6-AFC7-4B8236BBD4AF}"/>
    <cellStyle name="Custom - Style8 3 19" xfId="1754" xr:uid="{4109E0B7-7C1D-43B3-8504-77D320503EC4}"/>
    <cellStyle name="Custom - Style8 3 2" xfId="1755" xr:uid="{72D5A4B9-4F48-4EFA-A5A3-06DE6DF6D032}"/>
    <cellStyle name="Custom - Style8 3 2 10" xfId="1756" xr:uid="{4FA46FF4-64CC-492E-9A50-386CF3EA4918}"/>
    <cellStyle name="Custom - Style8 3 2 11" xfId="1757" xr:uid="{66DE9BAA-0277-4DBD-B9AD-064674994E16}"/>
    <cellStyle name="Custom - Style8 3 2 12" xfId="1758" xr:uid="{3AE26519-622B-4AC4-8F21-C2A0BC049D18}"/>
    <cellStyle name="Custom - Style8 3 2 13" xfId="1759" xr:uid="{1C8DD879-14A8-4C1B-B742-50DF143C9F06}"/>
    <cellStyle name="Custom - Style8 3 2 14" xfId="1760" xr:uid="{242A4C28-152F-4B6E-85A8-024994F8A54E}"/>
    <cellStyle name="Custom - Style8 3 2 15" xfId="1761" xr:uid="{08268E5E-6627-413E-A4E6-6F1067E2364B}"/>
    <cellStyle name="Custom - Style8 3 2 16" xfId="1762" xr:uid="{B6FD0B5C-ED77-4738-B643-649757F46C0E}"/>
    <cellStyle name="Custom - Style8 3 2 17" xfId="1763" xr:uid="{6999D188-2D3C-4BD5-AC68-F36EA34E2C5C}"/>
    <cellStyle name="Custom - Style8 3 2 18" xfId="1764" xr:uid="{973084FE-F810-4811-8605-FFEC41DC4193}"/>
    <cellStyle name="Custom - Style8 3 2 19" xfId="1765" xr:uid="{FCC286F5-EBE5-4164-AFC8-A8306CABF945}"/>
    <cellStyle name="Custom - Style8 3 2 2" xfId="1766" xr:uid="{E8EF2B44-5C7D-4314-B90F-0B8101563F85}"/>
    <cellStyle name="Custom - Style8 3 2 3" xfId="1767" xr:uid="{9D9A8861-DC67-493C-976E-1B642AD8DCFB}"/>
    <cellStyle name="Custom - Style8 3 2 4" xfId="1768" xr:uid="{ED0EE002-525B-4C53-B551-CF190746C78A}"/>
    <cellStyle name="Custom - Style8 3 2 5" xfId="1769" xr:uid="{95255E83-422E-4DD8-A2FD-F23E20D8988A}"/>
    <cellStyle name="Custom - Style8 3 2 6" xfId="1770" xr:uid="{09211243-6BD1-4738-858F-2367A50BA57A}"/>
    <cellStyle name="Custom - Style8 3 2 7" xfId="1771" xr:uid="{DF7021E8-8C0E-4F0B-B146-1DD78B8C1D95}"/>
    <cellStyle name="Custom - Style8 3 2 8" xfId="1772" xr:uid="{1D873077-A7AD-4CA4-9A16-80995485C765}"/>
    <cellStyle name="Custom - Style8 3 2 9" xfId="1773" xr:uid="{39649023-2342-437B-95C2-63C91B17D068}"/>
    <cellStyle name="Custom - Style8 3 20" xfId="1774" xr:uid="{84AE72B3-6BCE-4C52-9577-B63BE7A78A17}"/>
    <cellStyle name="Custom - Style8 3 21" xfId="1775" xr:uid="{CFFEBDC8-8863-4670-978B-FF0F304A7F20}"/>
    <cellStyle name="Custom - Style8 3 3" xfId="1776" xr:uid="{7D99274B-2454-462A-9CE9-264D650503C2}"/>
    <cellStyle name="Custom - Style8 3 3 10" xfId="1777" xr:uid="{6036A47A-AF03-4291-8CE9-2DC4DD4CC4B7}"/>
    <cellStyle name="Custom - Style8 3 3 11" xfId="1778" xr:uid="{133CB997-55DE-4997-9510-13F5449B9B14}"/>
    <cellStyle name="Custom - Style8 3 3 12" xfId="1779" xr:uid="{BE4AFEF2-7106-45E3-B096-75EAF14AEAE1}"/>
    <cellStyle name="Custom - Style8 3 3 13" xfId="1780" xr:uid="{0D285992-CE6D-44B3-9CF8-098E94389705}"/>
    <cellStyle name="Custom - Style8 3 3 14" xfId="1781" xr:uid="{B8555532-C912-43D2-98D0-F52950E27E14}"/>
    <cellStyle name="Custom - Style8 3 3 15" xfId="1782" xr:uid="{E1C77CBF-6DA8-4E9B-9677-8596BD2B90A2}"/>
    <cellStyle name="Custom - Style8 3 3 16" xfId="1783" xr:uid="{B9EC1E9E-D1B3-48B5-A1A4-FB3AD5566576}"/>
    <cellStyle name="Custom - Style8 3 3 17" xfId="1784" xr:uid="{DEE0D1C4-583C-46D6-A645-F39903530A9B}"/>
    <cellStyle name="Custom - Style8 3 3 18" xfId="1785" xr:uid="{C72FE1F4-A157-45D5-873F-2C318262D0F9}"/>
    <cellStyle name="Custom - Style8 3 3 19" xfId="1786" xr:uid="{6FF525F7-B983-49C1-AAF9-4C598D4EA13F}"/>
    <cellStyle name="Custom - Style8 3 3 2" xfId="1787" xr:uid="{8163692E-85BA-409D-95CD-6680D563F0E6}"/>
    <cellStyle name="Custom - Style8 3 3 3" xfId="1788" xr:uid="{FC54BB0B-06A6-46C8-8FD2-81C87913C6AD}"/>
    <cellStyle name="Custom - Style8 3 3 4" xfId="1789" xr:uid="{7887A65D-1620-4F25-994F-0AA720A78FD7}"/>
    <cellStyle name="Custom - Style8 3 3 5" xfId="1790" xr:uid="{B93A2800-FDA2-4DB1-A190-D11687EC2E1E}"/>
    <cellStyle name="Custom - Style8 3 3 6" xfId="1791" xr:uid="{DDF1333E-9530-4E79-B3FA-B3D881C66C83}"/>
    <cellStyle name="Custom - Style8 3 3 7" xfId="1792" xr:uid="{933A9B9F-41C2-475A-8964-D39E09A9ECAB}"/>
    <cellStyle name="Custom - Style8 3 3 8" xfId="1793" xr:uid="{B855BD6B-3D0F-4D0D-9A20-49038F3E1396}"/>
    <cellStyle name="Custom - Style8 3 3 9" xfId="1794" xr:uid="{A8256514-3FAA-4D91-8C88-1D881F5B48D4}"/>
    <cellStyle name="Custom - Style8 3 4" xfId="1795" xr:uid="{C6622565-D5E8-4728-A123-2918514D211C}"/>
    <cellStyle name="Custom - Style8 3 5" xfId="1796" xr:uid="{40FCBE64-AE45-47BD-B36F-25B2B6A5BFFF}"/>
    <cellStyle name="Custom - Style8 3 6" xfId="1797" xr:uid="{16A0CB3F-0F9D-4FB1-968E-8865F2AB7D1D}"/>
    <cellStyle name="Custom - Style8 3 7" xfId="1798" xr:uid="{247489AC-E6A1-4395-B2B7-9E357FF11775}"/>
    <cellStyle name="Custom - Style8 3 8" xfId="1799" xr:uid="{5B102AF2-19EF-44AE-A1FB-6C5C117396C8}"/>
    <cellStyle name="Custom - Style8 3 9" xfId="1800" xr:uid="{5B229B03-C40C-49D0-81FC-D63F210FF46B}"/>
    <cellStyle name="Custom - Style8 4" xfId="1801" xr:uid="{DD191F71-34B0-4FDA-9FB4-ED6C6EE0FC58}"/>
    <cellStyle name="Custom - Style8 4 2" xfId="1802" xr:uid="{CA5CAFC5-D86F-4CB2-B43E-1B864F034774}"/>
    <cellStyle name="Custom - Style8 4 2 2" xfId="1803" xr:uid="{5F5F7454-37FC-4F36-A9F6-0BFD5A4D08AD}"/>
    <cellStyle name="Custom - Style8 4 2 3" xfId="1804" xr:uid="{C16FD824-9B70-466B-99CF-AF301D2C1641}"/>
    <cellStyle name="Custom - Style8 4 2 4" xfId="1805" xr:uid="{94D83680-282D-465C-B6F6-47C169B0E724}"/>
    <cellStyle name="Custom - Style8 4 2 5" xfId="1806" xr:uid="{E184F747-C6B0-4916-85BC-9FA57BA5436C}"/>
    <cellStyle name="Custom - Style8 4 3" xfId="1807" xr:uid="{185A5584-CE1E-4846-B5A9-9F3952C390E7}"/>
    <cellStyle name="Custom - Style8 4 3 10" xfId="1808" xr:uid="{833654EC-D2D8-43A1-B293-ECE4E63F2F5D}"/>
    <cellStyle name="Custom - Style8 4 3 11" xfId="1809" xr:uid="{A484FDFF-D476-4399-88BA-5B78F0BEF0E4}"/>
    <cellStyle name="Custom - Style8 4 3 12" xfId="1810" xr:uid="{4712F1BB-CAAB-487B-A11C-EC63EE1D358F}"/>
    <cellStyle name="Custom - Style8 4 3 13" xfId="1811" xr:uid="{1EA83810-E251-472E-9B36-DAFF98F938AC}"/>
    <cellStyle name="Custom - Style8 4 3 14" xfId="1812" xr:uid="{6573C9BF-7B3F-439C-A949-34438314A6BF}"/>
    <cellStyle name="Custom - Style8 4 3 15" xfId="1813" xr:uid="{BD44CBDF-88BC-4CAF-AD1E-DF417181735D}"/>
    <cellStyle name="Custom - Style8 4 3 16" xfId="1814" xr:uid="{77859B48-D1D4-4136-81E7-F5074B0615F5}"/>
    <cellStyle name="Custom - Style8 4 3 17" xfId="1815" xr:uid="{25404AD4-8E72-4C5A-B6BF-63A516FC7079}"/>
    <cellStyle name="Custom - Style8 4 3 18" xfId="1816" xr:uid="{A645C887-82D8-4C38-BC13-66DA4053E5DE}"/>
    <cellStyle name="Custom - Style8 4 3 19" xfId="1817" xr:uid="{1F57E95F-EE2B-42A9-A181-008BBCD02972}"/>
    <cellStyle name="Custom - Style8 4 3 2" xfId="1818" xr:uid="{4E7ADAAB-9008-4FA8-B065-7B9496A88DCC}"/>
    <cellStyle name="Custom - Style8 4 3 2 2" xfId="1819" xr:uid="{81E83EF9-24B5-4C26-B393-55149399FD91}"/>
    <cellStyle name="Custom - Style8 4 3 20" xfId="1820" xr:uid="{294139B4-5221-4714-A82F-9D242223A7CA}"/>
    <cellStyle name="Custom - Style8 4 3 3" xfId="1821" xr:uid="{CDDDE29D-C5FA-4BBC-AA91-FF92CE51DACD}"/>
    <cellStyle name="Custom - Style8 4 3 4" xfId="1822" xr:uid="{92812CE4-0D9C-4353-A5AE-574C74CDECCB}"/>
    <cellStyle name="Custom - Style8 4 3 5" xfId="1823" xr:uid="{C55F4313-E89E-4658-A18C-5406B2631525}"/>
    <cellStyle name="Custom - Style8 4 3 6" xfId="1824" xr:uid="{7D9D2092-07D6-454A-A6D5-FB50FFD960A3}"/>
    <cellStyle name="Custom - Style8 4 3 7" xfId="1825" xr:uid="{E7EA9256-B601-4AD8-821C-45BFF87A349A}"/>
    <cellStyle name="Custom - Style8 4 3 8" xfId="1826" xr:uid="{683A75F4-8C23-48B1-B3B9-546E9C206A2D}"/>
    <cellStyle name="Custom - Style8 4 3 9" xfId="1827" xr:uid="{1FBB193C-1F03-4380-AC81-4EF2EC723D23}"/>
    <cellStyle name="Custom - Style8 4 4" xfId="1828" xr:uid="{F78EF4FF-17CA-4581-9F58-B33A6BEE6E5C}"/>
    <cellStyle name="Custom - Style8 4 4 2" xfId="1829" xr:uid="{39D57538-325F-4826-9D14-24AC3EC1CC8F}"/>
    <cellStyle name="Custom - Style8 4 5" xfId="1830" xr:uid="{BA4EAB2A-AED4-493E-84B3-2D93C38D3E3F}"/>
    <cellStyle name="Custom - Style8 4 5 2" xfId="1831" xr:uid="{62D28161-633B-4ACE-B20D-22578C2B6DEF}"/>
    <cellStyle name="Custom - Style8 5" xfId="1832" xr:uid="{08836817-632D-4569-A2C6-4D39AE48327A}"/>
    <cellStyle name="Custom - Style8 5 2" xfId="1833" xr:uid="{83203089-06A6-4852-9486-5CC28D485CEB}"/>
    <cellStyle name="Custom - Style8 6" xfId="1834" xr:uid="{35BA7A26-7972-46D6-AB51-F87F0FEE1E83}"/>
    <cellStyle name="Custom - Style8 6 10" xfId="1835" xr:uid="{8BD65611-D7B4-4F93-AC16-2D8CFA805F48}"/>
    <cellStyle name="Custom - Style8 6 11" xfId="1836" xr:uid="{98F698E3-7604-4CEE-95FC-4CEFB3AB4108}"/>
    <cellStyle name="Custom - Style8 6 12" xfId="1837" xr:uid="{2A403475-2D11-4153-902A-46B87FA6A1EB}"/>
    <cellStyle name="Custom - Style8 6 13" xfId="1838" xr:uid="{FFB477BC-D895-40B8-ACBB-1E520DFCBD70}"/>
    <cellStyle name="Custom - Style8 6 14" xfId="1839" xr:uid="{3252F1AA-0119-4362-9674-258489274F83}"/>
    <cellStyle name="Custom - Style8 6 15" xfId="1840" xr:uid="{2A95E962-96F7-4735-8F35-D6EF4624A9D1}"/>
    <cellStyle name="Custom - Style8 6 16" xfId="1841" xr:uid="{6E92ACD3-7B7C-4FC3-923B-AEA0E23C8C24}"/>
    <cellStyle name="Custom - Style8 6 17" xfId="1842" xr:uid="{E9BFD8B2-178C-483D-ACBD-465F88AD009D}"/>
    <cellStyle name="Custom - Style8 6 18" xfId="1843" xr:uid="{E9810A84-4F5D-477D-A8FF-DA8082ABD2B1}"/>
    <cellStyle name="Custom - Style8 6 19" xfId="1844" xr:uid="{8478B737-2C73-46DA-AD99-973E8BA51D1F}"/>
    <cellStyle name="Custom - Style8 6 2" xfId="1845" xr:uid="{6B26BCF8-A57B-4AC7-B69B-A13B63B369FA}"/>
    <cellStyle name="Custom - Style8 6 2 2" xfId="1846" xr:uid="{3B76812C-4A0A-4F17-8D19-71098EAE9C23}"/>
    <cellStyle name="Custom - Style8 6 2 3" xfId="1847" xr:uid="{820EF8C5-C789-447A-A1ED-BF059AF8773C}"/>
    <cellStyle name="Custom - Style8 6 2 4" xfId="1848" xr:uid="{9ACE4CC0-D945-4F79-8427-04B5F739807B}"/>
    <cellStyle name="Custom - Style8 6 2 5" xfId="1849" xr:uid="{E7794493-546B-4A83-B491-AC01659368B9}"/>
    <cellStyle name="Custom - Style8 6 20" xfId="1850" xr:uid="{4D170D7E-DA48-43BF-814E-655A1F729717}"/>
    <cellStyle name="Custom - Style8 6 21" xfId="1851" xr:uid="{8195D879-3AE0-4B41-A1B3-EE933C23FC3A}"/>
    <cellStyle name="Custom - Style8 6 22" xfId="1852" xr:uid="{E4EE6097-BEA2-49AB-A815-9141016A7C03}"/>
    <cellStyle name="Custom - Style8 6 23" xfId="1853" xr:uid="{A04838D7-CBC1-438C-800D-D6CE76296626}"/>
    <cellStyle name="Custom - Style8 6 24" xfId="1854" xr:uid="{CCF595BE-2D25-4B88-962C-63740ED25633}"/>
    <cellStyle name="Custom - Style8 6 25" xfId="1855" xr:uid="{2E81EB76-57E3-4902-B15C-10FEBC14E8ED}"/>
    <cellStyle name="Custom - Style8 6 26" xfId="1856" xr:uid="{F00A9246-8AEB-49F4-93CB-17C899507416}"/>
    <cellStyle name="Custom - Style8 6 27" xfId="1857" xr:uid="{AF5CE4DD-7331-4A7B-BD3B-06CB4BCBF6DE}"/>
    <cellStyle name="Custom - Style8 6 3" xfId="1858" xr:uid="{0BB8800B-8B9F-4C4E-BEE5-985DD0F5579E}"/>
    <cellStyle name="Custom - Style8 6 4" xfId="1859" xr:uid="{592AB7FE-8023-41A8-BBA9-0FBCE4F4DE06}"/>
    <cellStyle name="Custom - Style8 6 5" xfId="1860" xr:uid="{56C1E872-7E67-456A-AA71-5688C10758B8}"/>
    <cellStyle name="Custom - Style8 6 6" xfId="1861" xr:uid="{BCFB9FBC-8408-4B90-9C08-324E516C8594}"/>
    <cellStyle name="Custom - Style8 6 7" xfId="1862" xr:uid="{0BE69668-ED45-466A-BD6F-42F882B8F7FA}"/>
    <cellStyle name="Custom - Style8 6 8" xfId="1863" xr:uid="{03E608F1-A8F2-4DD8-8CEB-8CAF0A8FCCA9}"/>
    <cellStyle name="Custom - Style8 6 9" xfId="1864" xr:uid="{0AEF7EE5-4EA6-458F-A8DF-017F79B94C62}"/>
    <cellStyle name="Custom - Style8 7" xfId="1865" xr:uid="{4725BFBC-EF7C-42E9-BF8D-12BD2CDA77C0}"/>
    <cellStyle name="Custom - Style8 8" xfId="1866" xr:uid="{FC03836F-A286-4F82-A60B-0685DD8C9E72}"/>
    <cellStyle name="Custom - Style8 8 10" xfId="1867" xr:uid="{06DB1BCD-8B59-4A1B-A701-261F496BB252}"/>
    <cellStyle name="Custom - Style8 8 11" xfId="1868" xr:uid="{878FBA5B-D29E-4BEA-964B-F45E838FD6F8}"/>
    <cellStyle name="Custom - Style8 8 12" xfId="1869" xr:uid="{9DCCC08D-7428-4BD1-96DB-EFDEC14CB297}"/>
    <cellStyle name="Custom - Style8 8 13" xfId="1870" xr:uid="{3E42A2A3-8A4A-440A-8845-C89A468A3D49}"/>
    <cellStyle name="Custom - Style8 8 14" xfId="1871" xr:uid="{BE156BFC-0CF3-4BBC-8DE6-ACE009467A7C}"/>
    <cellStyle name="Custom - Style8 8 15" xfId="1872" xr:uid="{8EBA4270-02C4-456D-9572-7A0F35A720DE}"/>
    <cellStyle name="Custom - Style8 8 16" xfId="1873" xr:uid="{949BC853-1B79-4DE1-A632-1ACF808A87CF}"/>
    <cellStyle name="Custom - Style8 8 17" xfId="1874" xr:uid="{A8DB105C-D5D6-4EB1-9CAF-81FA7FEA8332}"/>
    <cellStyle name="Custom - Style8 8 18" xfId="1875" xr:uid="{775BF6EA-AC07-41D5-8B99-771ABF15F1C4}"/>
    <cellStyle name="Custom - Style8 8 19" xfId="1876" xr:uid="{F3BDB24E-E6EE-4A4E-860E-28A5F50F3BFC}"/>
    <cellStyle name="Custom - Style8 8 2" xfId="1877" xr:uid="{3FD2997B-5EE3-4108-905D-C66791698370}"/>
    <cellStyle name="Custom - Style8 8 20" xfId="1878" xr:uid="{2F90D0D2-D496-424E-A9FD-F3A2E13AABA3}"/>
    <cellStyle name="Custom - Style8 8 21" xfId="1879" xr:uid="{54CBDE54-6411-4314-9603-CEC70E61B241}"/>
    <cellStyle name="Custom - Style8 8 3" xfId="1880" xr:uid="{1EC56C4C-616F-423A-89BE-0E89DAA516F9}"/>
    <cellStyle name="Custom - Style8 8 4" xfId="1881" xr:uid="{52B151DF-5757-4F11-A95B-316991943A07}"/>
    <cellStyle name="Custom - Style8 8 5" xfId="1882" xr:uid="{111050D6-592F-45F7-8D31-E2C80E0D8903}"/>
    <cellStyle name="Custom - Style8 8 6" xfId="1883" xr:uid="{119631CE-3C75-46D8-BB71-006CCBBC8C19}"/>
    <cellStyle name="Custom - Style8 8 7" xfId="1884" xr:uid="{B6FE3221-B20E-4B0E-B195-1696EB28AD7F}"/>
    <cellStyle name="Custom - Style8 8 8" xfId="1885" xr:uid="{8A3CAA35-4E7A-4E45-AF37-FBFF4397B8C3}"/>
    <cellStyle name="Custom - Style8 8 9" xfId="1886" xr:uid="{513166AB-DCAB-452B-BAE3-F09813D98DEC}"/>
    <cellStyle name="Custom - Style8 9" xfId="1887" xr:uid="{C3F93BDE-65E1-46BD-B548-51D95249E4AF}"/>
    <cellStyle name="Custom - Style8_02 08" xfId="1888" xr:uid="{90C72DD9-011A-458F-ADDF-323BCB6535AD}"/>
    <cellStyle name="Data   - Draw lines around data in range" xfId="1889" xr:uid="{9A416C19-7C2D-44E7-B7EF-814608B3DA9C}"/>
    <cellStyle name="Data   - Style2" xfId="1890" xr:uid="{DD294E2D-46A1-40FC-9C06-D6773804AEFA}"/>
    <cellStyle name="DATA_ENT" xfId="1891" xr:uid="{3BF9ADB5-4057-4211-BC45-1B83E1E031F5}"/>
    <cellStyle name="Date" xfId="1892" xr:uid="{84E9F657-3BA9-4003-AD18-B1FD373262B5}"/>
    <cellStyle name="Date Short" xfId="1893" xr:uid="{8060F252-2664-4C9E-8481-2E77AD3F896A}"/>
    <cellStyle name="Date_2005 BS(Foreign)200509 (revised)" xfId="1894" xr:uid="{4BCED0B1-DB80-4628-B808-F7EFDE72CB63}"/>
    <cellStyle name="Define your own named style" xfId="1895" xr:uid="{56A8C35D-1E9F-4490-B2FF-C75DD9BB50F4}"/>
    <cellStyle name="DELTA" xfId="1896" xr:uid="{5EB5D050-506C-4DB7-BD81-2E3AD6DA8A1B}"/>
    <cellStyle name="DELTA 2" xfId="1897" xr:uid="{81A265AD-236F-423B-AAB6-B3F7BB4AF077}"/>
    <cellStyle name="DELTA_Audit Adjustments - MCSH (220409)" xfId="1898" xr:uid="{48992A40-D04D-4546-B917-2E897E4C1110}"/>
    <cellStyle name="Dezimal [0]_1999-2003 tools set plan 01- Nov PO präsent" xfId="1899" xr:uid="{F5EC1901-3ECE-4122-B795-1A965273C6AA}"/>
    <cellStyle name="Dezimal__Utopia Index Index und Guidance (Deutsch)" xfId="1900" xr:uid="{EE53DCE1-6E92-423E-BD25-52A2A9207780}"/>
    <cellStyle name="Dollar (zero dec)" xfId="1901" xr:uid="{D9F47C8F-C582-4D8A-8649-08AF35B86412}"/>
    <cellStyle name="DOWNFOOT" xfId="1902" xr:uid="{34C94B6A-C188-4940-A29A-39309754DB7F}"/>
    <cellStyle name="Draw lines around data in range" xfId="1903" xr:uid="{1EC61A08-9735-4C46-ABDE-16A40A6C46CC}"/>
    <cellStyle name="Draw shadow and lines within range" xfId="1904" xr:uid="{2DCECEBA-B15D-4E7A-B4BE-562892A905F7}"/>
    <cellStyle name="e" xfId="1905" xr:uid="{38B44022-99FF-46AE-87C1-1F4C74EB9753}"/>
    <cellStyle name="E&amp;Y House" xfId="1906" xr:uid="{B5FB6CF2-7641-4C62-8921-B075973D4290}"/>
    <cellStyle name="e_20071231.Eruu Gol.JA Supportings.0327.v2" xfId="1907" xr:uid="{2CD02071-F7BA-486B-BA6C-DC6322100AF2}"/>
    <cellStyle name="e_2007JA#9" xfId="1908" xr:uid="{E4C12EB6-4C6F-4EF4-B28A-9C8E47D75AE5}"/>
    <cellStyle name="e_Copy of 20071231.Eruu Gol.JA Supportings v2" xfId="1909" xr:uid="{9B7C0778-4B68-422C-8D6E-57D0133AD47F}"/>
    <cellStyle name="e_Eruu Gol 071231.H1.Fixed assets-V23.SZ" xfId="1910" xr:uid="{923AE97D-ABFF-4D60-8EB4-5896C5376039}"/>
    <cellStyle name="Enlarge title text, yellow on blue" xfId="1911" xr:uid="{4D70CC63-D58F-4B50-BE63-B237D8D13E99}"/>
    <cellStyle name="Enter Currency (0)" xfId="1912" xr:uid="{3407796D-CEAC-4C47-B0A0-425AE0EF79B5}"/>
    <cellStyle name="Enter Currency (0) 2" xfId="1913" xr:uid="{994D7923-F273-44E8-9C3C-44373BA11B83}"/>
    <cellStyle name="Enter Currency (0)_13A.Recv-08" xfId="1914" xr:uid="{3EAEA4C8-8606-4BBC-A388-160509608564}"/>
    <cellStyle name="Enter Currency (2)" xfId="1915" xr:uid="{07F89C50-C0C9-4167-A1BC-EC2DB714CC4C}"/>
    <cellStyle name="Enter Units (0)" xfId="1916" xr:uid="{4C7516EF-239C-4295-8AA4-DEDC64219D1A}"/>
    <cellStyle name="Enter Units (0) 2" xfId="1917" xr:uid="{C212F5F4-1FBC-41BF-9825-B60DFCFF5BF7}"/>
    <cellStyle name="Enter Units (0)_13A.Recv-08" xfId="1918" xr:uid="{121406D1-17EC-4E26-B1E8-632529907B01}"/>
    <cellStyle name="Enter Units (1)" xfId="1919" xr:uid="{BB1E475A-B219-4B48-BD00-5CE9DFDF0EFD}"/>
    <cellStyle name="Enter Units (1) 2" xfId="1920" xr:uid="{068597B0-BF1A-4EE8-A4EF-0E23F5B752C5}"/>
    <cellStyle name="Enter Units (1)_13A.Recv-08" xfId="1921" xr:uid="{105BD485-3CFA-4EA8-A1DD-6C26F27D4E8A}"/>
    <cellStyle name="Enter Units (2)" xfId="1922" xr:uid="{EE949DF0-6FC3-4896-83AA-EBFD2D35C554}"/>
    <cellStyle name="Entered" xfId="1923" xr:uid="{33957151-71C9-41ED-9C8F-7E1C5DC9D073}"/>
    <cellStyle name="entry box" xfId="1924" xr:uid="{BFEA8973-42E9-45E1-96AC-7529E34A01A6}"/>
    <cellStyle name="Euro" xfId="1925" xr:uid="{FCDF3763-FC0C-4BA2-BD5A-6034D7744F26}"/>
    <cellStyle name="Explanatory Text 2" xfId="1926" xr:uid="{9B416439-3666-44AC-8229-6752A0AB8B7D}"/>
    <cellStyle name="Explanatory Text 2 2" xfId="1927" xr:uid="{B5153AAA-C1D6-43F9-92AF-F8378844BFFD}"/>
    <cellStyle name="EY House" xfId="1929" xr:uid="{605E5B4A-99EA-473A-8F6A-4CD57E660482}"/>
    <cellStyle name="e鯪" xfId="1931" xr:uid="{98F28169-61E2-415B-84D9-BD14C4B757EB}"/>
    <cellStyle name="e鯪9" xfId="1932" xr:uid="{662C058F-E2BE-4F19-826A-A8C393D8E1EF}"/>
    <cellStyle name="e鯪9Y" xfId="1933" xr:uid="{8B8B09C6-B4EA-4150-851D-8192C28FD0E4}"/>
    <cellStyle name="e鯪9Y_x000b_" xfId="1934" xr:uid="{144D2216-BBEA-4E99-8DF2-043212906901}"/>
    <cellStyle name="F2" xfId="1935" xr:uid="{9ECC414D-6493-4B82-B665-28ECA9199D34}"/>
    <cellStyle name="F3" xfId="1936" xr:uid="{85C84296-CEA8-40DB-86D9-A45A0694695A}"/>
    <cellStyle name="F4" xfId="1937" xr:uid="{D8545975-1D28-4526-A4CF-9D32393EF76B}"/>
    <cellStyle name="F5" xfId="1938" xr:uid="{44D15BFC-CA34-4ECC-931D-F7BAC923519A}"/>
    <cellStyle name="F6" xfId="1939" xr:uid="{EBB1707D-7BFE-4C89-9504-29EAA47B9AB6}"/>
    <cellStyle name="F7" xfId="1940" xr:uid="{39C10F3D-A340-4402-B68B-2B35C70B8E19}"/>
    <cellStyle name="F8" xfId="1941" xr:uid="{5938190E-338E-47FB-A96A-4B889DF556B8}"/>
    <cellStyle name="Fixed" xfId="1942" xr:uid="{56CE23D7-A32E-485B-8253-5591592595CF}"/>
    <cellStyle name="Fixed 2" xfId="1943" xr:uid="{B2F04BF1-3C9B-43BC-92A4-8907D270CB56}"/>
    <cellStyle name="Fixed_Audit Adjustments - MCSH (220409)" xfId="1944" xr:uid="{7745C7AE-CEAC-4C96-96BA-ED716294353B}"/>
    <cellStyle name="ƒnƒCƒp[ƒŠƒ“ƒN" xfId="1945" xr:uid="{F6367587-BC92-4941-B6F0-D102A88889B1}"/>
    <cellStyle name="FONT" xfId="1946" xr:uid="{B0CADDCB-0A74-44D4-82C7-CE6EA4748350}"/>
    <cellStyle name="Format a column of totals" xfId="1947" xr:uid="{466E7E73-7482-4292-9825-7D7A733186A0}"/>
    <cellStyle name="Format a row of totals" xfId="1948" xr:uid="{2D474427-2C54-4005-8215-075D340AB990}"/>
    <cellStyle name="Format Number Column" xfId="1949" xr:uid="{AEEA821A-5315-43A3-BC58-04378D02E1B7}"/>
    <cellStyle name="Format text as bold, black on yello" xfId="1950" xr:uid="{E06ADC55-8ECF-431B-927B-F1C2AA73C483}"/>
    <cellStyle name="Format text as bold, black on yellow" xfId="1951" xr:uid="{94E5661D-9BAA-40D4-93A2-AB9DBE821F04}"/>
    <cellStyle name="GAR" xfId="1952" xr:uid="{25A8346A-100F-4A36-B406-4329D55C4004}"/>
    <cellStyle name="gcd" xfId="1953" xr:uid="{0787D93C-0740-4B91-9D6E-9C757F91A981}"/>
    <cellStyle name="Good 2" xfId="1954" xr:uid="{B1727068-E8AE-4489-A459-A27711F08E14}"/>
    <cellStyle name="Good 2 2" xfId="1955" xr:uid="{180558FB-008A-41E9-AAFB-C9D17A274735}"/>
    <cellStyle name="Grey" xfId="1956" xr:uid="{C9CFA24B-B1C5-49E8-9D48-9B24D735E44F}"/>
    <cellStyle name="Header1" xfId="1957" xr:uid="{BF4019A8-6820-4297-9722-5202AB8B37AB}"/>
    <cellStyle name="Header2" xfId="1958" xr:uid="{D381F9F7-B330-4D6C-9A0A-B88E53A89083}"/>
    <cellStyle name="Heading" xfId="1959" xr:uid="{4E2FBF1C-CBA1-4EC8-89DC-6F6B48F07B54}"/>
    <cellStyle name="Heading 1 2" xfId="1960" xr:uid="{F03BAAED-0425-4A09-B1F5-4D1C1247CD85}"/>
    <cellStyle name="Heading 1 2 2" xfId="1961" xr:uid="{DBBEF716-7166-4290-B06E-375E1F877422}"/>
    <cellStyle name="Heading 2 2" xfId="1962" xr:uid="{A4B65B05-92D2-4464-950B-B52B4B0096A5}"/>
    <cellStyle name="Heading 2 2 2" xfId="1963" xr:uid="{B54BE204-4C1A-4A84-B27F-DCA92C5B2536}"/>
    <cellStyle name="Heading 3 2" xfId="1964" xr:uid="{C5170CE1-20EC-4CB1-8AAC-B81018C81127}"/>
    <cellStyle name="Heading 3 2 2" xfId="1965" xr:uid="{E4E1FB11-BAB3-4904-863A-9E8B5959989E}"/>
    <cellStyle name="Heading 4 2" xfId="1966" xr:uid="{E2BBA194-7293-459F-B39F-B1D013299B11}"/>
    <cellStyle name="Heading 4 2 2" xfId="1967" xr:uid="{F4E76261-4F9B-4C8C-AE6C-F2542BA2E0DA}"/>
    <cellStyle name="Heading1" xfId="1968" xr:uid="{EF04CC19-6195-41D1-8F0A-490170947891}"/>
    <cellStyle name="Heading1 2" xfId="1969" xr:uid="{495109FD-97C3-459F-B1F7-0228F547EFA0}"/>
    <cellStyle name="Heading1_Audit Adjustments - MCSH (220409)" xfId="1970" xr:uid="{39603054-10A2-4569-BDC9-8B541CE8D7E9}"/>
    <cellStyle name="Heading2" xfId="1971" xr:uid="{B8630D56-89D1-4A43-97C9-8E235E241BC4}"/>
    <cellStyle name="Heading2 2" xfId="1972" xr:uid="{E0E44C1F-451C-42B4-88C7-A4813EED9646}"/>
    <cellStyle name="Heading2_Audit Adjustments - MCSH (220409)" xfId="1973" xr:uid="{01CA1EA3-923E-4593-9259-AB6BF4A1998F}"/>
    <cellStyle name="Hipervínculo" xfId="1974" xr:uid="{1FB5DB98-707A-4C76-8775-3EABC91ED8CF}"/>
    <cellStyle name="Hipervínculo visitado" xfId="1975" xr:uid="{A7B78256-113E-452B-A405-40BD42444BD4}"/>
    <cellStyle name="Hipervínculo_95" xfId="1976" xr:uid="{ADD1BE9E-8334-4B2B-B1A0-5E5AE8654290}"/>
    <cellStyle name="Hohe Zelle" xfId="1977" xr:uid="{CF0C8B57-1F99-416A-8C54-134107907373}"/>
    <cellStyle name="Hyperlink 2" xfId="1978" xr:uid="{60CB02FD-74C9-4B71-96A3-4931CFFC5F43}"/>
    <cellStyle name="Hyperlink 3" xfId="1979" xr:uid="{8E6A5D03-05DA-4A44-B37A-64B9FF196882}"/>
    <cellStyle name="Input [yellow]" xfId="1980" xr:uid="{E848234F-A971-43FC-AD9E-DD8B730460A5}"/>
    <cellStyle name="Input 2" xfId="1981" xr:uid="{0E3FAB5F-237E-4B0F-8CBF-FB9008DD8182}"/>
    <cellStyle name="Input 2 2" xfId="1982" xr:uid="{807CC137-5B91-4981-B69A-03B372F0610B}"/>
    <cellStyle name="Input Cells" xfId="1983" xr:uid="{B71B4231-EE6E-4DB0-8D56-1EF839364477}"/>
    <cellStyle name="InputArea" xfId="1984" xr:uid="{1281DC53-0582-4D3E-B509-D6C47D415033}"/>
    <cellStyle name="KPMG Heading 1" xfId="1985" xr:uid="{92199C96-5007-4520-BE93-E8F3F450C300}"/>
    <cellStyle name="KPMG Heading 2" xfId="1986" xr:uid="{CE93007D-F989-4D00-A3CE-2B8F683D91F7}"/>
    <cellStyle name="KPMG Heading 3" xfId="1987" xr:uid="{569925A2-CDC6-4DE4-9BD7-D4A2E795769D}"/>
    <cellStyle name="KPMG Heading 4" xfId="1988" xr:uid="{2B95F064-0FAE-4B66-8609-0BB4B27B6095}"/>
    <cellStyle name="KPMG Normal" xfId="1989" xr:uid="{237E1A90-EE6D-4075-8388-1ED11646F62E}"/>
    <cellStyle name="KPMG Normal Text" xfId="1990" xr:uid="{9E8F1421-A299-48B0-96CD-7A7BEAC7B5C4}"/>
    <cellStyle name="Labels - Format text as bold, black on yellow" xfId="1991" xr:uid="{A6F6DA6E-1D4A-4A4A-A2CA-2DEFAD2B16F4}"/>
    <cellStyle name="Labels - Style3" xfId="1992" xr:uid="{47C509BA-B1E0-4390-BC76-215DEF297BC0}"/>
    <cellStyle name="Legal 8? x 14 in" xfId="1993" xr:uid="{1753C8C8-4BC5-484A-A482-6DDE2B7C25E3}"/>
    <cellStyle name="Legal 8½ x 14 in" xfId="1994" xr:uid="{77B37F53-10A8-4BE6-926E-C7A02D10BA03}"/>
    <cellStyle name="Legal 8½ x 14 in 10" xfId="1995" xr:uid="{2119054A-0523-4348-93B0-114EBEAF0C28}"/>
    <cellStyle name="Legal 8½ x 14 in 11" xfId="1996" xr:uid="{22E12CE7-5E57-4DD7-80BF-024C8A05911F}"/>
    <cellStyle name="Legal 8½ x 14 in 12" xfId="1997" xr:uid="{A85A62A3-6508-44AD-B0A8-16B725A02D5D}"/>
    <cellStyle name="Legal 8½ x 14 in 13" xfId="1998" xr:uid="{EF2115A1-8D02-453F-9B58-2C61180E7325}"/>
    <cellStyle name="Legal 8½ x 14 in 14" xfId="1999" xr:uid="{9CFAF208-9815-470A-9D22-4FB9CD851F79}"/>
    <cellStyle name="Legal 8½ x 14 in 15" xfId="2000" xr:uid="{0A30A726-92FB-4E7B-9EA1-367CE8D89281}"/>
    <cellStyle name="Legal 8½ x 14 in 16" xfId="2001" xr:uid="{C72B9D12-5DD5-46B9-9D5D-8D4E4243DB81}"/>
    <cellStyle name="Legal 8½ x 14 in 17" xfId="2002" xr:uid="{C91548FC-3C9C-4542-BFFF-EA5B29855DA6}"/>
    <cellStyle name="Legal 8½ x 14 in 18" xfId="2003" xr:uid="{655D9C67-13D1-46E7-930F-E4D378FD0D1D}"/>
    <cellStyle name="Legal 8½ x 14 in 19" xfId="2004" xr:uid="{25FFD149-6E2D-4806-A798-3B2AB99F628E}"/>
    <cellStyle name="Legal 8½ x 14 in 2" xfId="2005" xr:uid="{FFBBD074-50C4-4E9D-A109-09E3B9705EC6}"/>
    <cellStyle name="Legal 8½ x 14 in 3" xfId="2006" xr:uid="{87BAE654-A3F6-4549-8D63-B515EC49AE17}"/>
    <cellStyle name="Legal 8½ x 14 in 4" xfId="2007" xr:uid="{23BE70F5-B230-4882-B647-1AB96A919991}"/>
    <cellStyle name="Legal 8½ x 14 in 5" xfId="2008" xr:uid="{1056CA4A-9694-409A-BCDE-28CE3AF4531E}"/>
    <cellStyle name="Legal 8½ x 14 in 6" xfId="2009" xr:uid="{3F6805AF-5D76-477A-8243-B5EB788F8D91}"/>
    <cellStyle name="Legal 8½ x 14 in 7" xfId="2010" xr:uid="{C2D65237-1ABD-486B-A9CA-8D540DA6DA22}"/>
    <cellStyle name="Legal 8½ x 14 in 8" xfId="2011" xr:uid="{B01DB698-A58C-4448-A418-BC7DF38A2849}"/>
    <cellStyle name="Legal 8½ x 14 in 9" xfId="2012" xr:uid="{13DF1769-8F07-44FF-9F83-9B8241BA961B}"/>
    <cellStyle name="Line Item" xfId="2013" xr:uid="{27BB6C46-66F9-4535-8E4C-4C1E429A0F89}"/>
    <cellStyle name="Lines Fill" xfId="2014" xr:uid="{98DFD65E-62D7-45F7-9EFB-2643EB009FB5}"/>
    <cellStyle name="Link Currency (0)" xfId="2015" xr:uid="{C8D8322B-2AE1-4833-82CD-B1E6B3E71329}"/>
    <cellStyle name="Link Currency (0) 2" xfId="2016" xr:uid="{5FBDC637-63F3-4D6E-9D02-816F23B56F9C}"/>
    <cellStyle name="Link Currency (0)_13A.Recv-08" xfId="2017" xr:uid="{4EDA467F-C7B2-41E4-B3A1-4BFD507B70BA}"/>
    <cellStyle name="Link Currency (2)" xfId="2018" xr:uid="{4D5B05CF-2585-4018-8635-D12E90F9F56E}"/>
    <cellStyle name="Link Units (0)" xfId="2019" xr:uid="{505BBF31-AD30-4098-BE84-DF18AFCBF95F}"/>
    <cellStyle name="Link Units (0) 2" xfId="2020" xr:uid="{CA7EF87C-622E-41D4-AD2A-5715FE19FA55}"/>
    <cellStyle name="Link Units (0)_13A.Recv-08" xfId="2021" xr:uid="{2CFDF290-E7F7-4737-8D3F-B73B33042C9C}"/>
    <cellStyle name="Link Units (1)" xfId="2022" xr:uid="{A4204E77-6DBA-4480-A56E-C84E11B19ABF}"/>
    <cellStyle name="Link Units (1) 2" xfId="2023" xr:uid="{51E99A25-6C75-4F27-A825-94ED1E118D0F}"/>
    <cellStyle name="Link Units (1)_13A.Recv-08" xfId="2024" xr:uid="{B3967C6E-4098-40CA-BDF3-5AB94A19C4B2}"/>
    <cellStyle name="Link Units (2)" xfId="2025" xr:uid="{0AE8D36D-F4D3-463E-8BA6-4FF0B6E8CBEB}"/>
    <cellStyle name="Linked Cell 2" xfId="2026" xr:uid="{5D471342-16B2-455A-81F2-D08EF63B913B}"/>
    <cellStyle name="Linked Cell 2 2" xfId="2027" xr:uid="{E0EFD671-BBEA-468D-A69E-C78110309B23}"/>
    <cellStyle name="Linked Cells" xfId="2028" xr:uid="{076D618C-D1FF-40D7-9444-C5C210C48294}"/>
    <cellStyle name="M" xfId="2029" xr:uid="{1BDB1343-8D6B-4E55-A389-72B9D1099A1B}"/>
    <cellStyle name="Millares [0]_laroux" xfId="2030" xr:uid="{09BDD1B4-7418-4FE7-A101-CEE2B909B55D}"/>
    <cellStyle name="Millares_laroux" xfId="2031" xr:uid="{D88217A3-5985-408D-BA62-DFB760D2EE13}"/>
    <cellStyle name="Milliers [0]_!!!GO" xfId="2032" xr:uid="{26ADE1D8-A826-4D9B-A4E2-BFFC5FC5A976}"/>
    <cellStyle name="Milliers_!!!GO" xfId="2033" xr:uid="{776C2A55-5DDB-4777-A47F-55F99A7D1774}"/>
    <cellStyle name="Moneda [0]_laroux" xfId="2034" xr:uid="{6CCBDE24-2B20-47D5-9F6A-4EFDE8D8D449}"/>
    <cellStyle name="Moneda_laroux" xfId="2035" xr:uid="{F1A5630F-1A06-46B2-9B7D-021386190D57}"/>
    <cellStyle name="Monétaire [0]_!!!GO" xfId="2036" xr:uid="{EBFFAC8A-7DB6-4137-BC13-FA7A8935E569}"/>
    <cellStyle name="Monétaire_!!!GO" xfId="2037" xr:uid="{1C710779-AFE7-4D88-B4FD-15F30C2B3A64}"/>
    <cellStyle name="Neutral 2" xfId="2038" xr:uid="{916568BD-7C16-44B3-91E4-A0DEB2770665}"/>
    <cellStyle name="Neutral 2 2" xfId="2039" xr:uid="{274EC11E-D5DC-4F34-95A4-BA8318F998B6}"/>
    <cellStyle name="New Times Roman" xfId="2040" xr:uid="{2662B721-52A7-4286-B451-1A7A57E0AF50}"/>
    <cellStyle name="Nɯrmal_Consulting" xfId="2041" xr:uid="{8818D6D2-E643-43AE-A28F-26A514DE8CDB}"/>
    <cellStyle name="no dec" xfId="2042" xr:uid="{36A6CCE2-777C-4548-A69C-E37D13059EF1}"/>
    <cellStyle name="Non défini" xfId="2043" xr:uid="{AC090997-0597-4380-8C3B-4A71E574650A}"/>
    <cellStyle name="Norm੎੎" xfId="2044" xr:uid="{D13460BE-D59E-4CA8-98BA-EDBE1B8742DA}"/>
    <cellStyle name="Normal" xfId="0" builtinId="0"/>
    <cellStyle name="Normal - Style1" xfId="2045" xr:uid="{1E7DA9C2-F0AC-4892-8801-9DCE3C7C4B25}"/>
    <cellStyle name="Normal - Style2" xfId="2046" xr:uid="{4AAC5655-250E-4EB7-9C46-877E945F94D5}"/>
    <cellStyle name="Normal - Style3" xfId="2047" xr:uid="{A0E15615-5542-4159-A62D-77E90FF89E0C}"/>
    <cellStyle name="Normal - Style4" xfId="2048" xr:uid="{30EBD927-6A15-42A4-93DB-11C9EF1CCB43}"/>
    <cellStyle name="Normal - Style5" xfId="2049" xr:uid="{FB5A31C1-46BC-4412-BA6D-169DB5CBF05E}"/>
    <cellStyle name="Normal - Style6" xfId="2050" xr:uid="{064284DA-1771-4E1B-B46D-C471AAA01A52}"/>
    <cellStyle name="Normal - Style7" xfId="2051" xr:uid="{2AFDCBD9-8B86-4458-81EB-E120B48AC5CD}"/>
    <cellStyle name="Normal - Style8" xfId="2052" xr:uid="{CAA35782-A486-493F-B977-999720144607}"/>
    <cellStyle name="Normal 10" xfId="25" xr:uid="{8A625487-5FCC-4C8E-88CA-85735FA60968}"/>
    <cellStyle name="Normal 10 10" xfId="2053" xr:uid="{2B37C8B3-3FAD-4832-B31E-87364B6B4F41}"/>
    <cellStyle name="Normal 10 11" xfId="2054" xr:uid="{08FA48DA-0E6E-4D4B-BFEF-EBE7FE1639E9}"/>
    <cellStyle name="Normal 10 12" xfId="2055" xr:uid="{0415B8E0-FB0B-46B7-92C4-87EF9DE16910}"/>
    <cellStyle name="Normal 10 13" xfId="2056" xr:uid="{4E2DD9B1-A79B-43A8-BDA6-B75F4CA70966}"/>
    <cellStyle name="Normal 10 14" xfId="2057" xr:uid="{3EF816C7-385C-44A9-A9CE-BE0BF6B6DC58}"/>
    <cellStyle name="Normal 10 15" xfId="2058" xr:uid="{6B746903-F73B-42B4-B4C6-CA20831C9417}"/>
    <cellStyle name="Normal 10 16" xfId="2059" xr:uid="{12670C60-3AAF-4093-96FC-0D6CD05316CD}"/>
    <cellStyle name="Normal 10 17" xfId="2060" xr:uid="{B628612C-9942-4F84-8F4E-CD0A82830964}"/>
    <cellStyle name="Normal 10 18" xfId="2061" xr:uid="{B9E763A0-4CD4-4939-A53C-1642EF7BEA00}"/>
    <cellStyle name="Normal 10 19" xfId="2062" xr:uid="{F90366E8-FC0F-4011-BEA7-F788DF91C6E4}"/>
    <cellStyle name="Normal 10 2" xfId="2063" xr:uid="{208ED7DA-3B9D-4445-B20D-A1C34C89F76C}"/>
    <cellStyle name="Normal 10 2 10" xfId="2064" xr:uid="{980E8043-E473-4272-B518-D329A709722F}"/>
    <cellStyle name="Normal 10 2 11" xfId="2065" xr:uid="{0669064F-0E0C-4C60-9BAB-D9CC8F455608}"/>
    <cellStyle name="Normal 10 2 12" xfId="2066" xr:uid="{85BF8C20-A1E5-4CB0-AAAC-AA72C2D12A86}"/>
    <cellStyle name="Normal 10 2 13" xfId="2067" xr:uid="{B8B442C6-0403-4064-B022-0F23BA7E7840}"/>
    <cellStyle name="Normal 10 2 14" xfId="2068" xr:uid="{6512AF83-B51B-43DB-8D4E-926CA076B370}"/>
    <cellStyle name="Normal 10 2 15" xfId="2069" xr:uid="{3E596339-0842-43A9-A750-A8B241C61CAC}"/>
    <cellStyle name="Normal 10 2 16" xfId="2070" xr:uid="{79D8B1B5-F6E3-485A-ABB2-93E801EB3DC6}"/>
    <cellStyle name="Normal 10 2 17" xfId="2071" xr:uid="{DED7A447-9187-40BB-9C7F-B147C67B7BDF}"/>
    <cellStyle name="Normal 10 2 18" xfId="2072" xr:uid="{71E4D919-CD79-40C9-A556-9AEC52DF77E2}"/>
    <cellStyle name="Normal 10 2 19" xfId="2073" xr:uid="{7CF5C661-4336-4C12-B5AC-D244C7AF4EE3}"/>
    <cellStyle name="Normal 10 2 2" xfId="2074" xr:uid="{29E7F891-18BC-4583-AF38-ABCF83EC1FBC}"/>
    <cellStyle name="Normal 10 2 3" xfId="2075" xr:uid="{A7390079-C99C-482F-A3BB-A5A617AFA266}"/>
    <cellStyle name="Normal 10 2 4" xfId="2076" xr:uid="{56CDE441-C35F-468C-8746-CAB7ADF189FF}"/>
    <cellStyle name="Normal 10 2 5" xfId="2077" xr:uid="{B3592635-8C0D-4DC1-BB1B-633C7861B4F7}"/>
    <cellStyle name="Normal 10 2 6" xfId="2078" xr:uid="{BA97D292-86E9-4BB9-BC9C-D24861FDEF30}"/>
    <cellStyle name="Normal 10 2 7" xfId="2079" xr:uid="{FE42E2E1-9EB6-4C00-89D4-4F056ACE362E}"/>
    <cellStyle name="Normal 10 2 8" xfId="2080" xr:uid="{8C11A4EC-A6C5-4121-8CE9-45A0C641C35F}"/>
    <cellStyle name="Normal 10 2 9" xfId="2081" xr:uid="{84F7A258-50F7-4262-903E-AC35EC9BF3BC}"/>
    <cellStyle name="Normal 10 20" xfId="2082" xr:uid="{E0716064-9C33-41DA-9807-044BE12F8650}"/>
    <cellStyle name="Normal 10 21" xfId="2083" xr:uid="{9E9272A0-8593-447A-9BFF-862B21283BD3}"/>
    <cellStyle name="Normal 10 3" xfId="2084" xr:uid="{58E18D3C-B15C-40B2-8811-292CDDB407F9}"/>
    <cellStyle name="Normal 10 3 10" xfId="2085" xr:uid="{2951C585-7657-4C92-8B6D-917CDF9FED21}"/>
    <cellStyle name="Normal 10 3 11" xfId="2086" xr:uid="{B6BB400C-A8BD-46E8-ADB9-AA42939835EB}"/>
    <cellStyle name="Normal 10 3 12" xfId="2087" xr:uid="{CAE54125-A082-415D-966D-C9C9FE2A9331}"/>
    <cellStyle name="Normal 10 3 13" xfId="2088" xr:uid="{E03A9A0F-7A83-4439-810D-3879EAFF2454}"/>
    <cellStyle name="Normal 10 3 14" xfId="2089" xr:uid="{1A3C4909-D161-4EBE-BC7F-4733667B534C}"/>
    <cellStyle name="Normal 10 3 15" xfId="2090" xr:uid="{6868600E-6B76-4D63-A060-A445764AD6AD}"/>
    <cellStyle name="Normal 10 3 16" xfId="2091" xr:uid="{FE85DC60-E21B-43B9-BDA0-6CD43D948699}"/>
    <cellStyle name="Normal 10 3 17" xfId="2092" xr:uid="{46B4D5C1-2008-450F-8708-7C06D471BE12}"/>
    <cellStyle name="Normal 10 3 18" xfId="2093" xr:uid="{84AE23B1-039E-49EF-BFED-4CF946E366DB}"/>
    <cellStyle name="Normal 10 3 19" xfId="2094" xr:uid="{FB9FC233-F35C-42A5-89D8-033A4D3C6D14}"/>
    <cellStyle name="Normal 10 3 2" xfId="2095" xr:uid="{C53D5D46-7471-4AB3-82B6-F5D6A6D511B5}"/>
    <cellStyle name="Normal 10 3 2 2" xfId="2096" xr:uid="{56E56BCC-E061-4D86-BC8C-6131BF40B70D}"/>
    <cellStyle name="Normal 10 3 20" xfId="2097" xr:uid="{F51F619E-5A53-4160-8B30-89F8CF5FF27C}"/>
    <cellStyle name="Normal 10 3 3" xfId="2098" xr:uid="{EAB28130-E130-40FD-BCCE-6AB4B0E33B26}"/>
    <cellStyle name="Normal 10 3 4" xfId="2099" xr:uid="{356A596B-DF80-4EC6-9EF5-C2220F4B5BA4}"/>
    <cellStyle name="Normal 10 3 5" xfId="2100" xr:uid="{FB75C710-39D7-4837-AC7D-66038AE2B30D}"/>
    <cellStyle name="Normal 10 3 6" xfId="2101" xr:uid="{4E60CB7A-7E6B-4050-8A74-35F1286DE73C}"/>
    <cellStyle name="Normal 10 3 7" xfId="2102" xr:uid="{17923CE6-BA8D-40BB-A620-CC2D96E14461}"/>
    <cellStyle name="Normal 10 3 8" xfId="2103" xr:uid="{A21F4F36-550D-4F94-96E3-002AB0576C2B}"/>
    <cellStyle name="Normal 10 3 9" xfId="2104" xr:uid="{0E148827-8150-4466-99E1-DECEEE6A1FFB}"/>
    <cellStyle name="Normal 10 4" xfId="2105" xr:uid="{75842894-4BEC-4936-88AF-D07FEAA997AE}"/>
    <cellStyle name="Normal 10 4 10" xfId="2106" xr:uid="{B0D60C1B-B704-411F-80FE-BA42D0739181}"/>
    <cellStyle name="Normal 10 4 11" xfId="2107" xr:uid="{279E7F95-16BE-4D93-8196-D141EA274FBA}"/>
    <cellStyle name="Normal 10 4 12" xfId="2108" xr:uid="{9AE3AA92-6D4C-4FC0-8B2B-B5B3A3FFFDD5}"/>
    <cellStyle name="Normal 10 4 13" xfId="2109" xr:uid="{ADE5C1BF-8BC7-4FEB-9989-0748841F0F99}"/>
    <cellStyle name="Normal 10 4 14" xfId="2110" xr:uid="{65EFC67C-FD99-400A-B575-29282EB8D123}"/>
    <cellStyle name="Normal 10 4 15" xfId="2111" xr:uid="{E00FC2D8-C452-4BEA-A8C6-BFD6DD2FA3BD}"/>
    <cellStyle name="Normal 10 4 16" xfId="2112" xr:uid="{105A7ADC-F364-450A-9A64-A3C7D9965070}"/>
    <cellStyle name="Normal 10 4 17" xfId="2113" xr:uid="{C87A8153-3530-409A-BF90-62B080CABE39}"/>
    <cellStyle name="Normal 10 4 18" xfId="2114" xr:uid="{B256755F-A638-43B8-BF5D-D33E915A3816}"/>
    <cellStyle name="Normal 10 4 19" xfId="2115" xr:uid="{E57F9C00-4283-421B-B884-D9F5B5804EFC}"/>
    <cellStyle name="Normal 10 4 2" xfId="2116" xr:uid="{2113DF01-6CB8-4D69-99DC-821ACA1B217B}"/>
    <cellStyle name="Normal 10 4 3" xfId="2117" xr:uid="{C6D22E98-1F2A-4DD9-A854-D78B7D8C0B1C}"/>
    <cellStyle name="Normal 10 4 4" xfId="2118" xr:uid="{E4FCC455-8F5F-48C8-985D-69E3C64F5A42}"/>
    <cellStyle name="Normal 10 4 5" xfId="2119" xr:uid="{D1AE9F24-236C-4CE6-BDE4-70C9D4615B01}"/>
    <cellStyle name="Normal 10 4 6" xfId="2120" xr:uid="{2D5FC5FE-1A77-444B-A6E3-839583DE199A}"/>
    <cellStyle name="Normal 10 4 7" xfId="2121" xr:uid="{44534DF2-8099-43B0-8DF8-CE13A6391E1B}"/>
    <cellStyle name="Normal 10 4 8" xfId="2122" xr:uid="{62BC03AC-1EF6-486E-B997-ED01B5C54F03}"/>
    <cellStyle name="Normal 10 4 9" xfId="2123" xr:uid="{9399693F-474B-423F-AC06-534E0F26C984}"/>
    <cellStyle name="Normal 10 5" xfId="2124" xr:uid="{9EA53750-9563-47C6-A662-A5D9E8952E33}"/>
    <cellStyle name="Normal 10 6" xfId="2125" xr:uid="{D86BB9EA-C863-4A44-BA98-349B48016264}"/>
    <cellStyle name="Normal 10 7" xfId="2126" xr:uid="{F6CABAB8-4152-43EC-80CF-02C9AD58E28A}"/>
    <cellStyle name="Normal 10 8" xfId="2127" xr:uid="{C8BAB076-57C9-4013-88CC-7E239C361D4F}"/>
    <cellStyle name="Normal 10 9" xfId="2128" xr:uid="{F1FB6E4E-4C94-4BD9-BB1F-AC2424E0EF57}"/>
    <cellStyle name="Normal 11" xfId="26" xr:uid="{8AE863D5-17B7-43D9-A9DA-4AA5909E3912}"/>
    <cellStyle name="Normal 11 10" xfId="2129" xr:uid="{165143A5-164E-44BC-A125-9F09AAD0A8C4}"/>
    <cellStyle name="Normal 11 11" xfId="2130" xr:uid="{7211D1DC-B855-4C44-A5C7-8345803BA47F}"/>
    <cellStyle name="Normal 11 12" xfId="2131" xr:uid="{84F8AA1C-C6E4-428E-B1A2-5B071110AA5E}"/>
    <cellStyle name="Normal 11 13" xfId="2132" xr:uid="{780C9FFF-2EBB-4484-BF63-7C379AEBC6ED}"/>
    <cellStyle name="Normal 11 14" xfId="2133" xr:uid="{56AF5576-AA42-4ED8-AD30-714C96777E05}"/>
    <cellStyle name="Normal 11 15" xfId="2134" xr:uid="{55B6D718-7EB7-4C42-BDF1-70B4942DCEFC}"/>
    <cellStyle name="Normal 11 16" xfId="2135" xr:uid="{C94B605C-24B1-47B1-B3B8-4284E7DD0FC5}"/>
    <cellStyle name="Normal 11 17" xfId="2136" xr:uid="{81D1128A-7996-4ECF-BF0C-1A603753E479}"/>
    <cellStyle name="Normal 11 18" xfId="2137" xr:uid="{04798712-26ED-4E50-AC38-EBB863214382}"/>
    <cellStyle name="Normal 11 19" xfId="2138" xr:uid="{47C8C730-53F4-47E5-8398-5D73BE56A1EA}"/>
    <cellStyle name="Normal 11 2" xfId="2139" xr:uid="{C18BE868-3987-47E1-A6F9-8D0D6C3AF69F}"/>
    <cellStyle name="Normal 11 2 10" xfId="2140" xr:uid="{8FEA4377-EED6-47A2-82CA-6F697B8EADFB}"/>
    <cellStyle name="Normal 11 2 11" xfId="2141" xr:uid="{5437AFEA-2138-41BF-949D-4B3148A5CA15}"/>
    <cellStyle name="Normal 11 2 12" xfId="2142" xr:uid="{D1E57AD3-6D2C-4E3F-91A5-9F0AEB1913E0}"/>
    <cellStyle name="Normal 11 2 13" xfId="2143" xr:uid="{A8127DD8-0C9E-49D4-8212-5E72CCFF999B}"/>
    <cellStyle name="Normal 11 2 14" xfId="2144" xr:uid="{9D596E01-E42C-41DE-B779-4062FE8BD65A}"/>
    <cellStyle name="Normal 11 2 15" xfId="2145" xr:uid="{578673C2-BA76-4C22-B248-34C6F871ED3D}"/>
    <cellStyle name="Normal 11 2 16" xfId="2146" xr:uid="{FA5C4F36-8589-45BE-81B5-04CBAB76AD0B}"/>
    <cellStyle name="Normal 11 2 17" xfId="2147" xr:uid="{719BC9AE-040A-4480-BB18-8CD28A7191E1}"/>
    <cellStyle name="Normal 11 2 18" xfId="2148" xr:uid="{BD559578-3F50-41EC-B5B2-C0ACBF2D7C07}"/>
    <cellStyle name="Normal 11 2 19" xfId="2149" xr:uid="{E6734C7A-D8BA-4459-B15E-EEEB17536D18}"/>
    <cellStyle name="Normal 11 2 2" xfId="2150" xr:uid="{8A7E6F0D-14C3-4D9F-852B-1D1074AF9F9E}"/>
    <cellStyle name="Normal 11 2 3" xfId="2151" xr:uid="{55D2F37D-B78B-42D9-A4EC-DD87CFEF986D}"/>
    <cellStyle name="Normal 11 2 4" xfId="2152" xr:uid="{EB744173-F76A-4422-B488-FD8EAE77B23C}"/>
    <cellStyle name="Normal 11 2 5" xfId="2153" xr:uid="{CDB2B3F6-307A-4AB6-87B0-D7FD8C6CBDB1}"/>
    <cellStyle name="Normal 11 2 6" xfId="2154" xr:uid="{D99D082D-F513-4ACD-8008-061D798DA0FD}"/>
    <cellStyle name="Normal 11 2 7" xfId="2155" xr:uid="{B720FA2F-E03E-4705-A22B-867EFFC74F3F}"/>
    <cellStyle name="Normal 11 2 8" xfId="2156" xr:uid="{72806D52-0DE2-4E1B-AD45-9E37089A99FB}"/>
    <cellStyle name="Normal 11 2 9" xfId="2157" xr:uid="{668DD762-1D93-4E1B-BDDD-95C3335BCAE6}"/>
    <cellStyle name="Normal 11 3" xfId="2158" xr:uid="{92D6F0F2-C271-401F-8727-F0D94A9FB8D2}"/>
    <cellStyle name="Normal 11 4" xfId="2159" xr:uid="{BD167C44-34C3-4EE1-B6F8-33CBEACCB3BA}"/>
    <cellStyle name="Normal 11 5" xfId="2160" xr:uid="{FB43D314-46F1-4220-9FBD-45B05189C08F}"/>
    <cellStyle name="Normal 11 6" xfId="2161" xr:uid="{1CA16BD8-F7B2-4387-AF4F-4791123E8339}"/>
    <cellStyle name="Normal 11 7" xfId="2162" xr:uid="{965EE5F6-C096-46DF-8DE5-B05BEB7746D5}"/>
    <cellStyle name="Normal 11 8" xfId="2163" xr:uid="{C9B1DAF9-A3BB-40CF-82F3-F3922019BEBC}"/>
    <cellStyle name="Normal 11 9" xfId="2164" xr:uid="{BAC79796-27FF-4B8A-8A5E-A88879E86928}"/>
    <cellStyle name="Normal 12" xfId="54" xr:uid="{A095FB9B-C978-4339-A399-EF3FBF3C4C72}"/>
    <cellStyle name="Normal 12 10" xfId="2165" xr:uid="{7EDFC90D-C4DA-4732-9086-65694143D214}"/>
    <cellStyle name="Normal 12 11" xfId="2166" xr:uid="{98364559-60A0-43B8-B03A-5D6BEBCD54CC}"/>
    <cellStyle name="Normal 12 12" xfId="2167" xr:uid="{8843698C-E7CD-4701-B0CF-6BCBFF8B0727}"/>
    <cellStyle name="Normal 12 13" xfId="2168" xr:uid="{C430124A-033A-492F-8B52-1EF643C9D006}"/>
    <cellStyle name="Normal 12 14" xfId="2169" xr:uid="{9DC8C384-2922-4CCF-A90F-BCD780C04667}"/>
    <cellStyle name="Normal 12 15" xfId="2170" xr:uid="{8DD471D7-CF56-440C-9129-EE550694EA4A}"/>
    <cellStyle name="Normal 12 16" xfId="2171" xr:uid="{795E4C30-2511-4DE1-BF0F-E41FFC1B073F}"/>
    <cellStyle name="Normal 12 17" xfId="2172" xr:uid="{FB9E50B3-34A0-4DC7-8A66-C24EDDC3F3D4}"/>
    <cellStyle name="Normal 12 18" xfId="2173" xr:uid="{2E626E96-5418-42D9-9DAA-0F805DEFE32C}"/>
    <cellStyle name="Normal 12 19" xfId="2174" xr:uid="{95CF8C62-3319-4A68-93CC-FA7AE3C454AD}"/>
    <cellStyle name="Normal 12 2" xfId="2175" xr:uid="{780381F0-356C-4A25-9A27-63CEF07CE1A5}"/>
    <cellStyle name="Normal 12 2 10" xfId="2176" xr:uid="{7B900B7D-17ED-4CA8-B01C-C5FE45A48B44}"/>
    <cellStyle name="Normal 12 2 11" xfId="2177" xr:uid="{780C1B85-694C-4C5D-8C18-78D6F57A028C}"/>
    <cellStyle name="Normal 12 2 12" xfId="2178" xr:uid="{7186EC52-900D-4985-AF3C-F2CE73787F50}"/>
    <cellStyle name="Normal 12 2 13" xfId="2179" xr:uid="{DFBD366B-6A69-4937-BDB8-260F4B810036}"/>
    <cellStyle name="Normal 12 2 14" xfId="2180" xr:uid="{80C570CA-1102-4733-9E5E-3699D71AC399}"/>
    <cellStyle name="Normal 12 2 15" xfId="2181" xr:uid="{9CAFDF4C-C9B6-4F90-B404-C80AFF4301CC}"/>
    <cellStyle name="Normal 12 2 16" xfId="2182" xr:uid="{9877AAE6-B744-4622-AAFD-5B4998CA4918}"/>
    <cellStyle name="Normal 12 2 17" xfId="2183" xr:uid="{280D6B45-1F5F-4719-AC62-EF7BCC87B956}"/>
    <cellStyle name="Normal 12 2 18" xfId="2184" xr:uid="{16B922AD-EAD7-416C-8638-4C0C7EDEC1B7}"/>
    <cellStyle name="Normal 12 2 19" xfId="2185" xr:uid="{49E067E4-648A-4D2A-85B9-6CDD2410B555}"/>
    <cellStyle name="Normal 12 2 2" xfId="2186" xr:uid="{049400FE-7E65-40D0-8FD7-B93BEC0B8DA9}"/>
    <cellStyle name="Normal 12 2 3" xfId="2187" xr:uid="{EBA44F31-671A-4963-89C7-53E76E076543}"/>
    <cellStyle name="Normal 12 2 4" xfId="2188" xr:uid="{B621C9AB-C998-4FC2-B407-57A7D475DDDF}"/>
    <cellStyle name="Normal 12 2 5" xfId="2189" xr:uid="{A43A845C-6F4A-4EC2-B4B0-29B54DE694DD}"/>
    <cellStyle name="Normal 12 2 6" xfId="2190" xr:uid="{92426954-6F20-4E9F-A1AC-0920072A72F2}"/>
    <cellStyle name="Normal 12 2 7" xfId="2191" xr:uid="{9CF8E9F6-BC18-4080-9111-13AB2D4E3581}"/>
    <cellStyle name="Normal 12 2 8" xfId="2192" xr:uid="{6AF972B4-F6BF-411F-A3ED-36490D7517AB}"/>
    <cellStyle name="Normal 12 2 9" xfId="2193" xr:uid="{09B00CEA-D0E8-4757-8987-F8414FDFF088}"/>
    <cellStyle name="Normal 12 20" xfId="2194" xr:uid="{D96A58B4-E12C-4644-A34A-BE7C287E9AD7}"/>
    <cellStyle name="Normal 12 3" xfId="2195" xr:uid="{58ED6938-9A70-484D-BB20-3DB87040D40D}"/>
    <cellStyle name="Normal 12 4" xfId="2196" xr:uid="{85F30F48-03BA-47E3-A87E-5D933E21CEED}"/>
    <cellStyle name="Normal 12 5" xfId="2197" xr:uid="{E2B5E372-CB07-4A92-B431-2FDE36BADCAC}"/>
    <cellStyle name="Normal 12 6" xfId="2198" xr:uid="{F98BAF84-C17B-45BB-BA3F-FD24A29F709B}"/>
    <cellStyle name="Normal 12 7" xfId="2199" xr:uid="{77A3223E-6095-4E91-A651-CDCB61EB0355}"/>
    <cellStyle name="Normal 12 8" xfId="2200" xr:uid="{E46BE4DF-647F-4098-8856-10AE3254DB73}"/>
    <cellStyle name="Normal 12 9" xfId="2201" xr:uid="{79775E6E-BF92-4489-A9D3-B1CCA9EFA26D}"/>
    <cellStyle name="Normal 13" xfId="2202" xr:uid="{EC14CDB8-5DBB-419E-95F2-82A346E6ADA2}"/>
    <cellStyle name="Normal 13 2" xfId="2203" xr:uid="{4AAC0655-4E42-40F5-97A4-E311DA648F86}"/>
    <cellStyle name="Normal 14" xfId="2204" xr:uid="{E3081E31-E3F2-4FCE-8237-7E97783AF0FD}"/>
    <cellStyle name="Normal 14 2" xfId="2205" xr:uid="{634FAF27-3FC7-48E2-8669-689BBCE8F307}"/>
    <cellStyle name="Normal 14 2 10" xfId="2206" xr:uid="{E8DF5A07-5AC2-44E2-9841-02EB30A5FF5B}"/>
    <cellStyle name="Normal 14 2 11" xfId="2207" xr:uid="{9B83252C-32EE-4B1B-A115-C3C274382505}"/>
    <cellStyle name="Normal 14 2 12" xfId="2208" xr:uid="{9D8221A2-2094-48E0-B3DB-BA8CE39EF216}"/>
    <cellStyle name="Normal 14 2 13" xfId="2209" xr:uid="{7198E063-4AE8-48F9-983F-13A236A5EE5B}"/>
    <cellStyle name="Normal 14 2 14" xfId="2210" xr:uid="{F83F212B-E168-4426-BEB3-E4967763E27D}"/>
    <cellStyle name="Normal 14 2 15" xfId="2211" xr:uid="{E6E2F400-C07C-4F1F-8645-515815F95437}"/>
    <cellStyle name="Normal 14 2 16" xfId="2212" xr:uid="{247F255F-EB6E-4FDE-9F94-1B15410BD2B9}"/>
    <cellStyle name="Normal 14 2 17" xfId="2213" xr:uid="{4F7C9AAA-6363-45BE-A91F-AF476C9FC9DE}"/>
    <cellStyle name="Normal 14 2 18" xfId="2214" xr:uid="{50448FD9-CA17-46E8-B0AD-0C2C2FEE31C7}"/>
    <cellStyle name="Normal 14 2 19" xfId="2215" xr:uid="{DDE3FEB4-01A3-4615-A56F-28523DB82F38}"/>
    <cellStyle name="Normal 14 2 2" xfId="2216" xr:uid="{EE008BF1-DD98-4E35-AECC-004A83A3ECA3}"/>
    <cellStyle name="Normal 14 2 3" xfId="2217" xr:uid="{B923E781-7067-438D-B344-1EC0A1B66542}"/>
    <cellStyle name="Normal 14 2 4" xfId="2218" xr:uid="{016952B7-51C8-4A3D-BB47-88572A742343}"/>
    <cellStyle name="Normal 14 2 5" xfId="2219" xr:uid="{F8D797CC-8071-49D1-A768-29C6067AF36A}"/>
    <cellStyle name="Normal 14 2 6" xfId="2220" xr:uid="{4D271485-1B61-4375-A752-F3F808CED18E}"/>
    <cellStyle name="Normal 14 2 7" xfId="2221" xr:uid="{707BE7C8-4A67-4E53-AE24-B7D5314ABF5B}"/>
    <cellStyle name="Normal 14 2 8" xfId="2222" xr:uid="{B653589A-046B-4100-BB04-AB2BBBCCEC2A}"/>
    <cellStyle name="Normal 14 2 9" xfId="2223" xr:uid="{56ED8F0A-9318-41E8-AD22-E049348F364A}"/>
    <cellStyle name="Normal 15" xfId="2224" xr:uid="{C72B09DB-8098-4FC4-948A-972159348AF1}"/>
    <cellStyle name="Normal 15 2" xfId="2225" xr:uid="{7B31766F-3DD1-40F5-AC3D-91F00262AADA}"/>
    <cellStyle name="Normal 15 2 10" xfId="2226" xr:uid="{09091573-BAEB-44AE-B551-132CD8E0034E}"/>
    <cellStyle name="Normal 15 2 11" xfId="2227" xr:uid="{782933B7-1E79-48B6-B467-ED53D4A1A9AC}"/>
    <cellStyle name="Normal 15 2 12" xfId="2228" xr:uid="{BD878A9B-1BE6-4AF3-82BE-904F3567B978}"/>
    <cellStyle name="Normal 15 2 13" xfId="2229" xr:uid="{A48BCDFE-8E42-4B0D-BA6E-D491FAAD71F5}"/>
    <cellStyle name="Normal 15 2 14" xfId="2230" xr:uid="{4733A66A-FBE1-4A91-8325-A1166DB05DD9}"/>
    <cellStyle name="Normal 15 2 15" xfId="2231" xr:uid="{1450BFEC-A19F-45D3-8F69-1C08A442056F}"/>
    <cellStyle name="Normal 15 2 16" xfId="2232" xr:uid="{001DC40B-7D47-4491-B56D-65D578ACDFBB}"/>
    <cellStyle name="Normal 15 2 17" xfId="2233" xr:uid="{5BF1A859-DB36-4F84-A8CC-40F9087D19BF}"/>
    <cellStyle name="Normal 15 2 18" xfId="2234" xr:uid="{86A8EFE2-C0EA-4545-AEF9-9F9D194A68D2}"/>
    <cellStyle name="Normal 15 2 19" xfId="2235" xr:uid="{82C45A33-DF50-455C-872C-8BFC7B33D31B}"/>
    <cellStyle name="Normal 15 2 2" xfId="2236" xr:uid="{BFD4F6A2-D789-4D59-AA27-2E8C57B4227A}"/>
    <cellStyle name="Normal 15 2 3" xfId="2237" xr:uid="{A29D1A4E-5B7D-48C4-8F15-217407F0411E}"/>
    <cellStyle name="Normal 15 2 4" xfId="2238" xr:uid="{BFA2C6DF-54FE-4D61-827D-2915187896AE}"/>
    <cellStyle name="Normal 15 2 5" xfId="2239" xr:uid="{4134F98D-DED2-4D9F-95F9-C1832A3B06CE}"/>
    <cellStyle name="Normal 15 2 6" xfId="2240" xr:uid="{64C7E91A-A478-423A-9C24-9AF557AA4C80}"/>
    <cellStyle name="Normal 15 2 7" xfId="2241" xr:uid="{10EA7423-2F08-47E5-AE99-C4051EAC2317}"/>
    <cellStyle name="Normal 15 2 8" xfId="2242" xr:uid="{63D2BD78-3F9E-4B05-85A9-7B678E5960B8}"/>
    <cellStyle name="Normal 15 2 9" xfId="2243" xr:uid="{97F26B6E-102B-421E-9C91-E9B9472551F2}"/>
    <cellStyle name="Normal 16" xfId="2244" xr:uid="{0AA60512-26C3-440A-BF7D-AC833429E0B7}"/>
    <cellStyle name="Normal 16 2" xfId="2245" xr:uid="{5128C4A0-207F-4200-8EDC-A23B49955DA8}"/>
    <cellStyle name="Normal 16 3" xfId="2246" xr:uid="{3511B81F-35EA-4ED6-B59F-C602C90AF00C}"/>
    <cellStyle name="Normal 16_G3 GA JZ v6" xfId="2247" xr:uid="{94286083-5DFB-46D8-9608-730AEF99E085}"/>
    <cellStyle name="Normal 17" xfId="2248" xr:uid="{F6A9EA3D-5A64-4425-91C1-43EAD7F06B60}"/>
    <cellStyle name="Normal 18" xfId="2249" xr:uid="{4192A95E-9B07-4F55-B33C-A2FC36490503}"/>
    <cellStyle name="Normal 18 10" xfId="2250" xr:uid="{AD234D76-9673-4D96-BD5D-812C3EE8FD94}"/>
    <cellStyle name="Normal 18 11" xfId="2251" xr:uid="{B93D7F98-02A3-48DD-8695-8D82ADA0F526}"/>
    <cellStyle name="Normal 18 12" xfId="2252" xr:uid="{6450E478-9618-461C-8582-E464A2F28E7B}"/>
    <cellStyle name="Normal 18 13" xfId="2253" xr:uid="{E09C2E76-1C3C-4F67-BDCD-494DB07DF442}"/>
    <cellStyle name="Normal 18 14" xfId="2254" xr:uid="{9D382287-898F-4015-8217-86C0CDF9A6CD}"/>
    <cellStyle name="Normal 18 15" xfId="2255" xr:uid="{FA5F8F96-72B4-46FB-B5CA-DA3B5963C0F5}"/>
    <cellStyle name="Normal 18 16" xfId="2256" xr:uid="{702B206D-8578-40C9-9132-0702FDDD273E}"/>
    <cellStyle name="Normal 18 17" xfId="2257" xr:uid="{E976B381-F0D8-4E5E-9885-8F839484E338}"/>
    <cellStyle name="Normal 18 18" xfId="2258" xr:uid="{F2FE4478-342B-450B-94A7-29395E5CCF32}"/>
    <cellStyle name="Normal 18 19" xfId="2259" xr:uid="{28AE4020-9B07-4FBC-A833-01EC9E244659}"/>
    <cellStyle name="Normal 18 2" xfId="2260" xr:uid="{04098F82-50B5-4348-A88E-16D38D5A2208}"/>
    <cellStyle name="Normal 18 2 10" xfId="2261" xr:uid="{579AA24D-6163-4AA1-8899-579F2DEDB147}"/>
    <cellStyle name="Normal 18 2 11" xfId="2262" xr:uid="{C074CE8E-7F73-4D86-87AC-927908CFFD3F}"/>
    <cellStyle name="Normal 18 2 12" xfId="2263" xr:uid="{0BB14E14-4101-4324-8E9B-0E1326D72225}"/>
    <cellStyle name="Normal 18 2 13" xfId="2264" xr:uid="{4591E9F8-D9D3-414F-A6BD-00F3C97B816F}"/>
    <cellStyle name="Normal 18 2 14" xfId="2265" xr:uid="{B18C7859-95EA-4A34-B674-117B9832904C}"/>
    <cellStyle name="Normal 18 2 15" xfId="2266" xr:uid="{11667FB7-C15B-4BB1-BD7E-6190845CF1E8}"/>
    <cellStyle name="Normal 18 2 16" xfId="2267" xr:uid="{BFE4F88C-3EA7-4949-8901-834E532D09F1}"/>
    <cellStyle name="Normal 18 2 17" xfId="2268" xr:uid="{433C060A-15A0-4B49-980A-346907544498}"/>
    <cellStyle name="Normal 18 2 18" xfId="2269" xr:uid="{168F5D45-C28E-4B5F-9C47-72FBB325A86C}"/>
    <cellStyle name="Normal 18 2 19" xfId="2270" xr:uid="{AC56E6B2-26CC-4F4A-8C8A-DB0091AD1F85}"/>
    <cellStyle name="Normal 18 2 2" xfId="2271" xr:uid="{9127C6D9-2DD2-43AC-855E-C09E0F747E3F}"/>
    <cellStyle name="Normal 18 2 3" xfId="2272" xr:uid="{4C5E4E3C-3310-4037-ACD7-4A434324EB53}"/>
    <cellStyle name="Normal 18 2 4" xfId="2273" xr:uid="{A5CA35E6-AB8C-475A-AF4C-882678B4D529}"/>
    <cellStyle name="Normal 18 2 5" xfId="2274" xr:uid="{25FF4415-4ABE-4519-8D9A-90695719D43A}"/>
    <cellStyle name="Normal 18 2 6" xfId="2275" xr:uid="{E440BAF6-4D98-4163-B09E-A52449804511}"/>
    <cellStyle name="Normal 18 2 7" xfId="2276" xr:uid="{AD805B8E-7830-45A1-89AA-DA129B476F19}"/>
    <cellStyle name="Normal 18 2 8" xfId="2277" xr:uid="{AE67D795-3E13-4290-A2B4-70E7B9EDC0DA}"/>
    <cellStyle name="Normal 18 2 9" xfId="2278" xr:uid="{E9AD1CE1-9DE7-4E33-83AA-9B307D8BE995}"/>
    <cellStyle name="Normal 18 3" xfId="2279" xr:uid="{F8985093-6863-4AD0-BA7C-3DB863712193}"/>
    <cellStyle name="Normal 18 4" xfId="2280" xr:uid="{7F404BF2-3373-446C-83C9-D31A2DB5BA10}"/>
    <cellStyle name="Normal 18 5" xfId="2281" xr:uid="{C5DC3D92-54BB-436F-A760-A9B3F0A56B03}"/>
    <cellStyle name="Normal 18 6" xfId="2282" xr:uid="{A2C7AE0C-1349-4875-A603-E989BCA1971C}"/>
    <cellStyle name="Normal 18 7" xfId="2283" xr:uid="{2014110E-164D-4869-B8DF-30149F6FD521}"/>
    <cellStyle name="Normal 18 8" xfId="2284" xr:uid="{45CB6676-87DD-4115-81AE-142338EBFB2D}"/>
    <cellStyle name="Normal 18 9" xfId="2285" xr:uid="{E0D2059A-1BEE-46AF-A0A0-0B029A8DF048}"/>
    <cellStyle name="Normal 19" xfId="2286" xr:uid="{308171EA-DCA7-4D79-9743-9C971A0608BE}"/>
    <cellStyle name="Normal 2" xfId="27" xr:uid="{A575FCA3-675D-4D17-8B08-6E6C0FC89F19}"/>
    <cellStyle name="Normal 2 10" xfId="2287" xr:uid="{5E144EF2-01D6-4C2E-88AD-4C1E242E5B82}"/>
    <cellStyle name="Normal 2 10 2" xfId="2288" xr:uid="{0A1791F4-76FD-44D6-BDC7-831B4F9247C8}"/>
    <cellStyle name="Normal 2 10 2 2" xfId="2289" xr:uid="{4FA5B8A4-F7CD-4627-B432-6D517A7E93FC}"/>
    <cellStyle name="Normal 2 10 3" xfId="2290" xr:uid="{52482556-B0FA-44CB-A523-932D1880BFC3}"/>
    <cellStyle name="Normal 2 11" xfId="2291" xr:uid="{A00C4232-1C9A-4DCF-91C3-A7796ED31CA6}"/>
    <cellStyle name="Normal 2 11 2" xfId="2292" xr:uid="{9482DF78-0A16-4BA0-B152-75DC433896AF}"/>
    <cellStyle name="Normal 2 12" xfId="2293" xr:uid="{B001C00D-BD51-4A78-B605-08CE1E259248}"/>
    <cellStyle name="Normal 2 13" xfId="2294" xr:uid="{422E6FAB-E82C-4ABD-BC50-5A0342092E22}"/>
    <cellStyle name="Normal 2 14" xfId="2295" xr:uid="{A3D5C7F3-CE5B-4F19-AEA1-A910268FF0B1}"/>
    <cellStyle name="Normal 2 15" xfId="2296" xr:uid="{9B3FCC9D-7B1F-4950-A766-54D86683E9D7}"/>
    <cellStyle name="Normal 2 16" xfId="2297" xr:uid="{3146B308-1C6A-4C1C-A32C-D4F0512B1D07}"/>
    <cellStyle name="Normal 2 17" xfId="2298" xr:uid="{0CB0C689-25F4-4863-B43F-A6EC665ED990}"/>
    <cellStyle name="Normal 2 18" xfId="2299" xr:uid="{1CEFD55C-180D-413B-BEA6-F5D68171A928}"/>
    <cellStyle name="Normal 2 19" xfId="2300" xr:uid="{5FDB9BA5-F1C5-4767-9AB2-5ABC0D3337E2}"/>
    <cellStyle name="Normal 2 2" xfId="28" xr:uid="{D183D873-3D88-4639-A9FE-E1CC10566904}"/>
    <cellStyle name="Normal 2 2 10" xfId="2301" xr:uid="{2847C50F-4DF0-4A7D-9E09-B8BAB0E5BC74}"/>
    <cellStyle name="Normal 2 2 10 10" xfId="2302" xr:uid="{0E2955F6-D95D-47A6-B6DC-DE24B9D1EDA6}"/>
    <cellStyle name="Normal 2 2 10 11" xfId="2303" xr:uid="{57E19E23-5F4B-4510-8D8A-35757B9651AB}"/>
    <cellStyle name="Normal 2 2 10 12" xfId="2304" xr:uid="{E31D0CFA-4FB3-438B-89AD-13072029B59E}"/>
    <cellStyle name="Normal 2 2 10 13" xfId="2305" xr:uid="{38ACBDD1-F081-4A7F-9B8A-F75CC7347B8D}"/>
    <cellStyle name="Normal 2 2 10 14" xfId="2306" xr:uid="{211492BB-E86C-4736-B4E4-F01053DBE77C}"/>
    <cellStyle name="Normal 2 2 10 15" xfId="2307" xr:uid="{5D941EFB-3592-4E0B-A76E-C93720B4E432}"/>
    <cellStyle name="Normal 2 2 10 16" xfId="2308" xr:uid="{9CDC65A8-B240-4F00-8328-2D13138D8E95}"/>
    <cellStyle name="Normal 2 2 10 17" xfId="2309" xr:uid="{119070C5-9BFF-46A7-B584-5C143E2F4ACA}"/>
    <cellStyle name="Normal 2 2 10 18" xfId="2310" xr:uid="{F4216C90-29DE-416E-9864-1F7B21440489}"/>
    <cellStyle name="Normal 2 2 10 19" xfId="2311" xr:uid="{F33F165F-BA5A-4A28-8A5C-36F47CDF0FA7}"/>
    <cellStyle name="Normal 2 2 10 2" xfId="2312" xr:uid="{299BC901-B9A9-4243-B896-7E34BFA103A4}"/>
    <cellStyle name="Normal 2 2 10 3" xfId="2313" xr:uid="{F0C07D1C-C170-4BBE-AD46-46964B6AFD1A}"/>
    <cellStyle name="Normal 2 2 10 4" xfId="2314" xr:uid="{A2CBBD37-4659-4AAF-A52D-A198F8C3AEBB}"/>
    <cellStyle name="Normal 2 2 10 5" xfId="2315" xr:uid="{53919BFE-C21D-4669-940E-8E0ED55F40AE}"/>
    <cellStyle name="Normal 2 2 10 6" xfId="2316" xr:uid="{437F5AC1-113A-4D39-934F-12C23575D28E}"/>
    <cellStyle name="Normal 2 2 10 7" xfId="2317" xr:uid="{D9AFD1D3-BEBA-436F-B088-2A86E136FC2B}"/>
    <cellStyle name="Normal 2 2 10 8" xfId="2318" xr:uid="{E6D148DE-4FC6-4E39-A5D4-6FE5AEFFD1B0}"/>
    <cellStyle name="Normal 2 2 10 9" xfId="2319" xr:uid="{B4F0FDB9-2F67-43E3-955C-8B4E1E213C64}"/>
    <cellStyle name="Normal 2 2 11" xfId="2320" xr:uid="{635EEB6A-18F5-44E9-B153-0871BD9468FB}"/>
    <cellStyle name="Normal 2 2 11 10" xfId="2321" xr:uid="{200078A0-B289-444B-BA48-289E795F36B0}"/>
    <cellStyle name="Normal 2 2 11 11" xfId="2322" xr:uid="{16012DC6-0D30-43F3-B473-4D64CA8427F6}"/>
    <cellStyle name="Normal 2 2 11 12" xfId="2323" xr:uid="{FCA33850-FF13-4C19-8A0A-8BF12A95144A}"/>
    <cellStyle name="Normal 2 2 11 13" xfId="2324" xr:uid="{F3520DCE-2C75-4552-863D-4DC8D2028A68}"/>
    <cellStyle name="Normal 2 2 11 14" xfId="2325" xr:uid="{99164C21-A164-4904-BB4C-094207C25763}"/>
    <cellStyle name="Normal 2 2 11 15" xfId="2326" xr:uid="{3788723C-88A9-46C1-B1A3-211D9CADB93A}"/>
    <cellStyle name="Normal 2 2 11 16" xfId="2327" xr:uid="{9B0108FC-9413-4E02-A77C-7A90B61B661B}"/>
    <cellStyle name="Normal 2 2 11 17" xfId="2328" xr:uid="{8DEE6D0B-0ED2-4426-901F-FB5A35C1FD6E}"/>
    <cellStyle name="Normal 2 2 11 18" xfId="2329" xr:uid="{FD1073D1-9EEC-412F-AB44-28FB2AEFBD73}"/>
    <cellStyle name="Normal 2 2 11 19" xfId="2330" xr:uid="{B326E9F7-1A05-4D8A-BE1E-68F05C812317}"/>
    <cellStyle name="Normal 2 2 11 2" xfId="2331" xr:uid="{CEDE179C-E33F-4AF2-8F15-54C572DF7E69}"/>
    <cellStyle name="Normal 2 2 11 3" xfId="2332" xr:uid="{B18C6302-8941-4112-BBC6-17812F2F8D78}"/>
    <cellStyle name="Normal 2 2 11 4" xfId="2333" xr:uid="{F3F61131-20F3-4F8A-AE7C-71DE0DA9B319}"/>
    <cellStyle name="Normal 2 2 11 5" xfId="2334" xr:uid="{E1894515-4AF6-44F3-B06A-D7F30131B0A3}"/>
    <cellStyle name="Normal 2 2 11 6" xfId="2335" xr:uid="{05F8C82D-177E-4FD4-8C13-1773AAA3272D}"/>
    <cellStyle name="Normal 2 2 11 7" xfId="2336" xr:uid="{2903071B-7AD3-4C42-B2C9-CF996324B716}"/>
    <cellStyle name="Normal 2 2 11 8" xfId="2337" xr:uid="{ED76C770-5B15-4CA8-A93A-BB4FD2D08851}"/>
    <cellStyle name="Normal 2 2 11 9" xfId="2338" xr:uid="{A0D55FCF-873D-421A-8EAA-0C04997E2404}"/>
    <cellStyle name="Normal 2 2 12" xfId="2339" xr:uid="{4722A7E2-9E36-47A9-A4EE-A22E452275F8}"/>
    <cellStyle name="Normal 2 2 13" xfId="29" xr:uid="{D43F544F-07A2-4039-93BA-66B4E62F2E1F}"/>
    <cellStyle name="Normal 2 2 2" xfId="30" xr:uid="{44971189-AD72-4855-8468-A7CAC8F65E5D}"/>
    <cellStyle name="Normal 2 2 2 10" xfId="2340" xr:uid="{C50279C9-B359-44B9-894D-6809D838BAF1}"/>
    <cellStyle name="Normal 2 2 2 11" xfId="2341" xr:uid="{D680FAB9-1BA8-43F8-8F3C-CA868E4C5413}"/>
    <cellStyle name="Normal 2 2 2 12" xfId="2342" xr:uid="{E77BEE5A-826C-4C16-AF32-8330AA43AE60}"/>
    <cellStyle name="Normal 2 2 2 13" xfId="2343" xr:uid="{6842F182-8838-4612-9CD0-71B58EB514C9}"/>
    <cellStyle name="Normal 2 2 2 14" xfId="2344" xr:uid="{B7070198-141B-494E-812A-AAD92F09B4B3}"/>
    <cellStyle name="Normal 2 2 2 15" xfId="2345" xr:uid="{3729B39B-6073-412C-9959-E0104589B9C5}"/>
    <cellStyle name="Normal 2 2 2 16" xfId="2346" xr:uid="{EE1B0981-DD74-41DF-977C-12FBF98A0DFF}"/>
    <cellStyle name="Normal 2 2 2 17" xfId="2347" xr:uid="{F4D4949B-7636-4EC0-817C-DE113084671D}"/>
    <cellStyle name="Normal 2 2 2 18" xfId="2348" xr:uid="{D14DE3E9-8F4E-40EA-937A-B36246F4CBBC}"/>
    <cellStyle name="Normal 2 2 2 19" xfId="2349" xr:uid="{54074883-916A-42E6-8443-2A0BC5D84F80}"/>
    <cellStyle name="Normal 2 2 2 2" xfId="2350" xr:uid="{57E736E9-5229-4234-8CF3-01FAE0FBD756}"/>
    <cellStyle name="Normal 2 2 2 2 2" xfId="2351" xr:uid="{0893E1C2-63C5-40AA-8D26-2EC51F1538E1}"/>
    <cellStyle name="Normal 2 2 2 2 2 10" xfId="2352" xr:uid="{754D0501-607E-4F30-A7A6-08733D35FBF5}"/>
    <cellStyle name="Normal 2 2 2 2 2 11" xfId="2353" xr:uid="{A198617C-BF8B-4345-90A3-3084A3F519DB}"/>
    <cellStyle name="Normal 2 2 2 2 2 12" xfId="2354" xr:uid="{453D9852-E104-4B22-87B8-5F964D02EF31}"/>
    <cellStyle name="Normal 2 2 2 2 2 13" xfId="2355" xr:uid="{42683D16-C68C-4E48-9F2F-BBB1E81AEA53}"/>
    <cellStyle name="Normal 2 2 2 2 2 14" xfId="2356" xr:uid="{68178A92-38C1-410E-A23F-3C49ACEDC41D}"/>
    <cellStyle name="Normal 2 2 2 2 2 15" xfId="2357" xr:uid="{E1679CDA-B962-43A4-80DE-FF8C347E0504}"/>
    <cellStyle name="Normal 2 2 2 2 2 16" xfId="2358" xr:uid="{A9451D1C-314B-4754-892A-E48208A7E481}"/>
    <cellStyle name="Normal 2 2 2 2 2 17" xfId="2359" xr:uid="{5F3142B3-333B-4915-87A4-5338C0FCDF5B}"/>
    <cellStyle name="Normal 2 2 2 2 2 18" xfId="2360" xr:uid="{9D06AFD5-9CD6-46FD-9293-C28BF5FDE5D7}"/>
    <cellStyle name="Normal 2 2 2 2 2 19" xfId="2361" xr:uid="{E67C16C0-8680-4A4B-8B63-FBA09DB78F67}"/>
    <cellStyle name="Normal 2 2 2 2 2 2" xfId="2362" xr:uid="{51290C66-867C-4AF9-A477-56247EF4D128}"/>
    <cellStyle name="Normal 2 2 2 2 2 3" xfId="2363" xr:uid="{D22D1501-5713-4BA1-B4D2-FED87F6BC97D}"/>
    <cellStyle name="Normal 2 2 2 2 2 4" xfId="2364" xr:uid="{C815D3DB-D6AF-45FE-AC47-346498E48948}"/>
    <cellStyle name="Normal 2 2 2 2 2 5" xfId="2365" xr:uid="{33DF6600-0D7B-4217-A633-17DECCE86013}"/>
    <cellStyle name="Normal 2 2 2 2 2 6" xfId="2366" xr:uid="{000D4B87-8956-4975-8E56-CDE9940676C9}"/>
    <cellStyle name="Normal 2 2 2 2 2 7" xfId="2367" xr:uid="{6024EA1F-F877-4E54-81D7-4E72449EB5B3}"/>
    <cellStyle name="Normal 2 2 2 2 2 8" xfId="2368" xr:uid="{9A007405-A9F8-4390-9403-B149FC8074A4}"/>
    <cellStyle name="Normal 2 2 2 2 2 9" xfId="2369" xr:uid="{E8B1E5C2-F4CC-4497-972A-35A4391361FF}"/>
    <cellStyle name="Normal 2 2 2 2 3" xfId="2370" xr:uid="{612963A9-531A-4591-91B2-04BF15824BF8}"/>
    <cellStyle name="Normal 2 2 2 20" xfId="2371" xr:uid="{86B0E8E4-941D-4EE8-B880-0FB216FD0DDD}"/>
    <cellStyle name="Normal 2 2 2 21" xfId="2372" xr:uid="{1D90ACD4-0A45-4F2B-B99F-4ECCF429E994}"/>
    <cellStyle name="Normal 2 2 2 22" xfId="2373" xr:uid="{CB01203E-8CC1-48FC-9939-C430EDA25D57}"/>
    <cellStyle name="Normal 2 2 2 23" xfId="2374" xr:uid="{AA16051E-1244-4CAC-AD4E-79092B8412DA}"/>
    <cellStyle name="Normal 2 2 2 24" xfId="2375" xr:uid="{62EFBBFE-7359-4B0B-A7C5-B7F01A1EBBD2}"/>
    <cellStyle name="Normal 2 2 2 3" xfId="2376" xr:uid="{A626B96D-793B-4D2B-94B7-EA4D85432941}"/>
    <cellStyle name="Normal 2 2 2 4" xfId="2377" xr:uid="{339F567B-171A-48ED-8A88-B31275CF12BC}"/>
    <cellStyle name="Normal 2 2 2 5" xfId="2378" xr:uid="{3F02958A-4141-43CF-A493-1065B04AD8C8}"/>
    <cellStyle name="Normal 2 2 2 6" xfId="2379" xr:uid="{EB6FE9A2-FAAF-453C-AB8C-FFA1868E26A7}"/>
    <cellStyle name="Normal 2 2 2 7" xfId="2380" xr:uid="{CE226A33-1FD1-41A8-877A-B5E47B95147B}"/>
    <cellStyle name="Normal 2 2 2 8" xfId="2381" xr:uid="{FFE7205F-44B9-4A60-8753-35AE26D6FED6}"/>
    <cellStyle name="Normal 2 2 2 9" xfId="2382" xr:uid="{09CF5097-5790-458C-AC18-D8A8C01CA2B7}"/>
    <cellStyle name="Normal 2 2 2_ER Group TB (2005-2009) -0407" xfId="2383" xr:uid="{BFF21BF1-B7A8-4B23-9AA1-AD49D562C3C5}"/>
    <cellStyle name="Normal 2 2 3" xfId="31" xr:uid="{5EAA099A-060B-408B-BD61-4D2DD09F6360}"/>
    <cellStyle name="Normal 2 2 4" xfId="32" xr:uid="{558AF578-E3E5-432B-AEA6-05DA6CE31D98}"/>
    <cellStyle name="Normal 2 2 4 2" xfId="33" xr:uid="{C47E7A70-F317-482A-BBCE-12EC3129CF92}"/>
    <cellStyle name="Normal 2 2 4 2 2" xfId="3507" xr:uid="{16100F7C-72C8-4F04-AB84-1B4F6967FD92}"/>
    <cellStyle name="Normal 2 2 5" xfId="34" xr:uid="{71C3929B-166A-4CF6-994B-407D15B2B120}"/>
    <cellStyle name="Normal 2 2 6" xfId="35" xr:uid="{500404D0-0435-480B-82AF-DCD6BC0A46D9}"/>
    <cellStyle name="Normal 2 2 6 2" xfId="36" xr:uid="{8983410D-7834-44B2-A1FD-B92F4B6865F0}"/>
    <cellStyle name="Normal 2 2 7" xfId="2384" xr:uid="{0814F989-0467-4B2C-A377-35A938D774C6}"/>
    <cellStyle name="Normal 2 2 8" xfId="2385" xr:uid="{1DB45569-A044-472B-9E03-27EA42DB91CF}"/>
    <cellStyle name="Normal 2 2 9" xfId="2386" xr:uid="{3962D8E4-0D48-45E4-8DDB-BA37C9328DBE}"/>
    <cellStyle name="Normal 2 2 9 10" xfId="2387" xr:uid="{822532C1-F6A4-4CAE-AF42-8F67CB93EC64}"/>
    <cellStyle name="Normal 2 2 9 11" xfId="2388" xr:uid="{8BE55CE0-F2FD-41C9-ABCF-5429EF71739F}"/>
    <cellStyle name="Normal 2 2 9 12" xfId="2389" xr:uid="{4BF9B346-2C73-4CA0-BC29-E3CB5808DAE5}"/>
    <cellStyle name="Normal 2 2 9 13" xfId="2390" xr:uid="{17356791-612D-42B9-B76F-01A1E7E245C4}"/>
    <cellStyle name="Normal 2 2 9 14" xfId="2391" xr:uid="{BB7ECDCB-EEEA-47E9-A6F0-C13722B18138}"/>
    <cellStyle name="Normal 2 2 9 15" xfId="2392" xr:uid="{03A8E198-4C20-40EA-92E7-3FED2EDB193A}"/>
    <cellStyle name="Normal 2 2 9 16" xfId="2393" xr:uid="{13109DDF-3391-4674-B7CF-D8B93DA1E66B}"/>
    <cellStyle name="Normal 2 2 9 17" xfId="2394" xr:uid="{98838568-1E0E-4F57-9692-6FBA240F596C}"/>
    <cellStyle name="Normal 2 2 9 18" xfId="2395" xr:uid="{F9D5ADB8-8864-4459-84A3-3EB899223034}"/>
    <cellStyle name="Normal 2 2 9 19" xfId="2396" xr:uid="{AA9BA954-6259-4CBE-8CEF-CCAB3B34181E}"/>
    <cellStyle name="Normal 2 2 9 2" xfId="2397" xr:uid="{B8C5CF8C-DD18-49B2-BFA8-BB1C306230AB}"/>
    <cellStyle name="Normal 2 2 9 3" xfId="2398" xr:uid="{3DA6F98F-AF78-4725-B4AB-26B34100EA40}"/>
    <cellStyle name="Normal 2 2 9 4" xfId="2399" xr:uid="{DB36FB82-28BB-40F0-97BC-FCA2B1560438}"/>
    <cellStyle name="Normal 2 2 9 5" xfId="2400" xr:uid="{8F26A69E-A964-4625-804D-DB3B593F22BE}"/>
    <cellStyle name="Normal 2 2 9 6" xfId="2401" xr:uid="{9E75082C-4100-4041-862E-5D5F6282EE91}"/>
    <cellStyle name="Normal 2 2 9 7" xfId="2402" xr:uid="{BC6C5B66-14CB-4917-A2D1-8190AF3AB1F4}"/>
    <cellStyle name="Normal 2 2 9 8" xfId="2403" xr:uid="{553987F4-1367-4040-91CE-FB991CC067A8}"/>
    <cellStyle name="Normal 2 2 9 9" xfId="2404" xr:uid="{84375B2A-5ABA-48A5-A091-68BACC489F90}"/>
    <cellStyle name="Normal 2 2_suutgan_sandvik" xfId="37" xr:uid="{AD7158BF-49E4-4672-BC36-FE322073DA10}"/>
    <cellStyle name="Normal 2 20" xfId="2405" xr:uid="{246D161A-B6B6-4E14-B8F3-7C0B58F90972}"/>
    <cellStyle name="Normal 2 21" xfId="2406" xr:uid="{C4F7F2E9-323A-44C5-A957-80FEFA070C6E}"/>
    <cellStyle name="Normal 2 22" xfId="2407" xr:uid="{8A42BE71-0A4A-4084-9ED7-F1B0F198C81A}"/>
    <cellStyle name="Normal 2 23" xfId="2408" xr:uid="{E3E88630-7FF0-4223-A7E2-9824ECD9C7E0}"/>
    <cellStyle name="Normal 2 24" xfId="2409" xr:uid="{6130102E-C3B5-4B47-95EA-B0FF319C3E49}"/>
    <cellStyle name="Normal 2 25" xfId="2410" xr:uid="{3D900795-8D66-4E0E-9529-A761DE089FA5}"/>
    <cellStyle name="Normal 2 26" xfId="2411" xr:uid="{638CF866-B44D-48A2-B5DF-C2AC8B19EBB3}"/>
    <cellStyle name="Normal 2 27" xfId="2412" xr:uid="{6823148E-0286-4160-9345-3633E6866E01}"/>
    <cellStyle name="Normal 2 28" xfId="2413" xr:uid="{06A13E43-D1FB-426A-AE85-B8A6B2C3AB46}"/>
    <cellStyle name="Normal 2 29" xfId="2414" xr:uid="{82AB0AAA-5184-4BD1-8C19-2B256C015078}"/>
    <cellStyle name="Normal 2 3" xfId="38" xr:uid="{32585B31-4095-4D8C-94F7-A766160A80A3}"/>
    <cellStyle name="Normal 2 3 10" xfId="2415" xr:uid="{B370C262-CC8E-488D-B128-ED71526E621B}"/>
    <cellStyle name="Normal 2 3 11" xfId="2416" xr:uid="{AF092646-3E44-4E2A-89E3-2AEB67C17BF4}"/>
    <cellStyle name="Normal 2 3 12" xfId="2417" xr:uid="{D05DDD58-14D5-4FCD-9981-3F751F18C2B9}"/>
    <cellStyle name="Normal 2 3 13" xfId="2418" xr:uid="{2C69E80A-910F-4C12-9CB3-E33ECF146E80}"/>
    <cellStyle name="Normal 2 3 14" xfId="2419" xr:uid="{7A6149DF-CA2F-4972-881F-2E8761B13570}"/>
    <cellStyle name="Normal 2 3 15" xfId="2420" xr:uid="{F604BBC0-AED2-49B4-9CFD-1721E0E161AD}"/>
    <cellStyle name="Normal 2 3 16" xfId="2421" xr:uid="{89CAA277-C879-4474-B5C3-4A9825EA9A86}"/>
    <cellStyle name="Normal 2 3 17" xfId="2422" xr:uid="{CE5A4814-9F7A-48EF-B1FA-C5CA0CA6E593}"/>
    <cellStyle name="Normal 2 3 18" xfId="2423" xr:uid="{DA833337-3411-4C53-82A3-CD5075534153}"/>
    <cellStyle name="Normal 2 3 19" xfId="2424" xr:uid="{DBCE9F21-AA95-4972-A298-50DA91221FFE}"/>
    <cellStyle name="Normal 2 3 2" xfId="39" xr:uid="{0C85A919-BCDD-4215-B8D5-6367B69F5FBA}"/>
    <cellStyle name="Normal 2 3 2 10" xfId="2425" xr:uid="{930EF9FA-EA5A-458C-8FAC-4F4CDD333AE7}"/>
    <cellStyle name="Normal 2 3 2 11" xfId="2426" xr:uid="{D483F059-F83E-49C5-BB78-F112A33C2ED3}"/>
    <cellStyle name="Normal 2 3 2 12" xfId="2427" xr:uid="{E168E4D2-225D-47DB-91CB-44FFDE95BE08}"/>
    <cellStyle name="Normal 2 3 2 13" xfId="2428" xr:uid="{273883D7-2DB9-46BD-B733-0811A2A90FDD}"/>
    <cellStyle name="Normal 2 3 2 14" xfId="2429" xr:uid="{10564376-3BD4-47C1-A736-2F5DEE1DA412}"/>
    <cellStyle name="Normal 2 3 2 15" xfId="2430" xr:uid="{9E95FF48-3E2A-4C5B-8388-2DF36AC94121}"/>
    <cellStyle name="Normal 2 3 2 16" xfId="2431" xr:uid="{EAE2E3D5-64D1-4B2F-8887-E57A11802C1C}"/>
    <cellStyle name="Normal 2 3 2 17" xfId="2432" xr:uid="{93DCDD83-D01A-4CA4-B949-31B0A5A226B7}"/>
    <cellStyle name="Normal 2 3 2 18" xfId="2433" xr:uid="{C646CF47-41CF-4F17-811A-DEA7E1122503}"/>
    <cellStyle name="Normal 2 3 2 19" xfId="2434" xr:uid="{D27F90E3-BFC7-4AB4-94C7-1DEE962342E4}"/>
    <cellStyle name="Normal 2 3 2 2" xfId="2435" xr:uid="{697BCAA5-9DAB-4D98-AF79-EB561A586AC6}"/>
    <cellStyle name="Normal 2 3 2 20" xfId="2436" xr:uid="{6FBF7DB0-BB87-48B0-A8CF-7B5FC10F90AA}"/>
    <cellStyle name="Normal 2 3 2 3" xfId="2437" xr:uid="{2D10027A-6420-4CB9-A53B-AAA911656976}"/>
    <cellStyle name="Normal 2 3 2 4" xfId="2438" xr:uid="{BE27BD1A-5292-4F59-97E6-CFC81AB65F59}"/>
    <cellStyle name="Normal 2 3 2 5" xfId="2439" xr:uid="{06860358-44B4-4515-85A0-A3FCF309F0F3}"/>
    <cellStyle name="Normal 2 3 2 6" xfId="2440" xr:uid="{C2FF2466-F43D-419A-B780-E3759E949E68}"/>
    <cellStyle name="Normal 2 3 2 7" xfId="2441" xr:uid="{F84868BB-1211-406B-BA08-13CE769DB7A7}"/>
    <cellStyle name="Normal 2 3 2 8" xfId="2442" xr:uid="{3492D1F9-2623-43C2-80D3-A106BDBB416F}"/>
    <cellStyle name="Normal 2 3 2 9" xfId="2443" xr:uid="{E75997A4-208A-4D71-91C1-BA5EDFF29D50}"/>
    <cellStyle name="Normal 2 3 3" xfId="2444" xr:uid="{2F5CB6A5-76F8-4EA7-87AD-06FA1F6D8B8D}"/>
    <cellStyle name="Normal 2 3 4" xfId="2445" xr:uid="{243DB045-A5D0-495B-9409-ACDA247A92EE}"/>
    <cellStyle name="Normal 2 3 5" xfId="2446" xr:uid="{470E5DCE-19D0-4F43-91AA-9F047DF5BA5A}"/>
    <cellStyle name="Normal 2 3 6" xfId="2447" xr:uid="{12303078-DC2A-4AC7-A4A5-056E466006C1}"/>
    <cellStyle name="Normal 2 3 7" xfId="2448" xr:uid="{2106CDF6-A911-4175-8C1A-CF124DAF1CFF}"/>
    <cellStyle name="Normal 2 3 8" xfId="2449" xr:uid="{40BC9F9D-1564-417F-B1EA-B78582BB6DE2}"/>
    <cellStyle name="Normal 2 3 9" xfId="2450" xr:uid="{6F36110C-601F-4C0D-9E9B-F4B3C9C15AB8}"/>
    <cellStyle name="Normal 2 30" xfId="2451" xr:uid="{6F264061-B13E-4C5E-9C83-FBF909A84433}"/>
    <cellStyle name="Normal 2 31" xfId="2452" xr:uid="{F7E8514D-9AD4-4517-B138-9950AAF61951}"/>
    <cellStyle name="Normal 2 32" xfId="2453" xr:uid="{DEC0143D-8DC8-431B-813B-DD37F6D222CD}"/>
    <cellStyle name="Normal 2 33" xfId="2454" xr:uid="{42F24D47-6471-4883-8101-F15EC7087595}"/>
    <cellStyle name="Normal 2 34" xfId="2455" xr:uid="{AC23F460-53D4-422D-8D08-72AA4CF42871}"/>
    <cellStyle name="Normal 2 35" xfId="2456" xr:uid="{5AFA58BD-0A89-441C-906D-4D284FE91FC1}"/>
    <cellStyle name="Normal 2 36" xfId="2457" xr:uid="{8697D9CA-54BD-4D04-9DEC-B03F187CF6F5}"/>
    <cellStyle name="Normal 2 37" xfId="2458" xr:uid="{E4327830-84E2-4843-A18D-85C0F8455411}"/>
    <cellStyle name="Normal 2 38" xfId="2459" xr:uid="{2E0C64CB-3CE0-45A3-9142-3DEA0EBEAA17}"/>
    <cellStyle name="Normal 2 39" xfId="2460" xr:uid="{08B9E3C5-D625-4ECF-BD72-11BACE70971A}"/>
    <cellStyle name="Normal 2 4" xfId="40" xr:uid="{AC210D62-0904-4F87-ACD1-EAB74A12870C}"/>
    <cellStyle name="Normal 2 4 10" xfId="2461" xr:uid="{C767A7B5-5C9C-4782-A8B0-5B69F44F8D29}"/>
    <cellStyle name="Normal 2 4 11" xfId="2462" xr:uid="{546E9BBA-A812-4E25-8B57-6BA488EC2197}"/>
    <cellStyle name="Normal 2 4 12" xfId="2463" xr:uid="{E070F834-FCC0-413C-8B5F-0BA3B18E43E7}"/>
    <cellStyle name="Normal 2 4 13" xfId="2464" xr:uid="{5E7ADAB8-8751-4629-89CA-4D3D32908099}"/>
    <cellStyle name="Normal 2 4 14" xfId="2465" xr:uid="{9DAD1045-D365-46B6-B146-6FD9D87B4142}"/>
    <cellStyle name="Normal 2 4 15" xfId="2466" xr:uid="{8524E5F6-6182-4067-B2A2-B40724216E9A}"/>
    <cellStyle name="Normal 2 4 16" xfId="2467" xr:uid="{6572DBF4-5E03-4001-8288-63050C6055E2}"/>
    <cellStyle name="Normal 2 4 17" xfId="2468" xr:uid="{8A450656-1DA9-4407-BAF6-6A4CE6FDA1C4}"/>
    <cellStyle name="Normal 2 4 18" xfId="2469" xr:uid="{AFF23D62-BD66-409D-BB6E-35ECA1CF0313}"/>
    <cellStyle name="Normal 2 4 19" xfId="2470" xr:uid="{EF2783D8-8FF1-4907-BC0C-71BC7F6A8F41}"/>
    <cellStyle name="Normal 2 4 2" xfId="2471" xr:uid="{6AE7DF1C-64D0-4041-8CC5-648F89E6E35F}"/>
    <cellStyle name="Normal 2 4 3" xfId="2472" xr:uid="{483CEFE6-35B4-460C-8C13-F4E2860F36B2}"/>
    <cellStyle name="Normal 2 4 4" xfId="2473" xr:uid="{AD3B3743-A841-488A-8EAC-5D64043A5581}"/>
    <cellStyle name="Normal 2 4 5" xfId="2474" xr:uid="{DF9C3164-5F64-424B-A7EB-C5C3F2E4A07B}"/>
    <cellStyle name="Normal 2 4 6" xfId="2475" xr:uid="{886D1FEA-BAE8-4702-BFC9-7E9011D8A148}"/>
    <cellStyle name="Normal 2 4 7" xfId="2476" xr:uid="{ACF74E13-BE1A-4B3A-AEAB-E0737BE58FB6}"/>
    <cellStyle name="Normal 2 4 8" xfId="2477" xr:uid="{9F9A40A8-B262-449F-AF8B-598A55F300CF}"/>
    <cellStyle name="Normal 2 4 9" xfId="2478" xr:uid="{8C180ECE-61B1-4816-A460-CA7714F6A6F8}"/>
    <cellStyle name="Normal 2 40" xfId="2479" xr:uid="{23C0E123-BD70-4FD6-B022-658C2640FBAC}"/>
    <cellStyle name="Normal 2 41" xfId="2480" xr:uid="{A0F002E8-1B15-438E-93A7-CCFC5857F3C2}"/>
    <cellStyle name="Normal 2 42" xfId="2481" xr:uid="{18572261-87B3-45AC-AD8A-B2729112A600}"/>
    <cellStyle name="Normal 2 43" xfId="2482" xr:uid="{B5193871-A5D1-47A6-9A49-868B44EF607C}"/>
    <cellStyle name="Normal 2 44" xfId="2483" xr:uid="{09F16ECB-4104-4393-947F-2A4EA2947104}"/>
    <cellStyle name="Normal 2 45" xfId="2484" xr:uid="{E7C74A53-7D72-4023-B9DF-4A5C2FB84662}"/>
    <cellStyle name="Normal 2 46" xfId="2485" xr:uid="{D8267320-57FA-4B83-BF21-C5A935D0AF39}"/>
    <cellStyle name="Normal 2 5" xfId="2486" xr:uid="{0D4707B1-C752-4FAF-9E13-B2F868F0C375}"/>
    <cellStyle name="Normal 2 5 10" xfId="2487" xr:uid="{26134729-3EF1-4344-B3F0-F1DE94E0EB70}"/>
    <cellStyle name="Normal 2 5 11" xfId="2488" xr:uid="{DE2A1AAF-5F79-4DE8-8879-6168331ED579}"/>
    <cellStyle name="Normal 2 5 12" xfId="2489" xr:uid="{61B26CD7-C69D-4C2B-B260-21BA6C64B626}"/>
    <cellStyle name="Normal 2 5 13" xfId="2490" xr:uid="{52CCA2C8-2244-44E0-A565-A42CDE6D35F2}"/>
    <cellStyle name="Normal 2 5 14" xfId="2491" xr:uid="{63FEB435-0AB1-4F10-A5DA-B59673742778}"/>
    <cellStyle name="Normal 2 5 15" xfId="2492" xr:uid="{2949EFA5-256F-4CEF-A310-B9B6179B231E}"/>
    <cellStyle name="Normal 2 5 16" xfId="2493" xr:uid="{27B3A399-198F-479B-9957-ABB88A221A7B}"/>
    <cellStyle name="Normal 2 5 17" xfId="2494" xr:uid="{33DEEFC8-A54A-4A3E-B8A2-2426403FD317}"/>
    <cellStyle name="Normal 2 5 18" xfId="2495" xr:uid="{B9B58958-BCF4-4DD5-AFAB-59549794236C}"/>
    <cellStyle name="Normal 2 5 19" xfId="2496" xr:uid="{6F3C593B-EB46-4CFD-B1DF-2CE68F6ACEA6}"/>
    <cellStyle name="Normal 2 5 2" xfId="2497" xr:uid="{08E3C063-8178-424C-84F8-3060EAC2AFB7}"/>
    <cellStyle name="Normal 2 5 3" xfId="2498" xr:uid="{87F114BE-0967-49FF-ADD8-69491B5EA961}"/>
    <cellStyle name="Normal 2 5 4" xfId="2499" xr:uid="{A903C3DF-5C9C-4A7D-A486-C8AC5FA923F9}"/>
    <cellStyle name="Normal 2 5 5" xfId="2500" xr:uid="{5FE82D77-6548-471F-A43C-76B128F3D188}"/>
    <cellStyle name="Normal 2 5 6" xfId="2501" xr:uid="{A0A8D904-6AE6-4DF9-90FF-FD11E91DC2F6}"/>
    <cellStyle name="Normal 2 5 7" xfId="2502" xr:uid="{34BD1B0F-5AD7-44AD-B2FD-C9B24FF9686F}"/>
    <cellStyle name="Normal 2 5 8" xfId="2503" xr:uid="{5F8CDBD9-8AB9-45AC-B18D-2CE4BA6650C3}"/>
    <cellStyle name="Normal 2 5 9" xfId="2504" xr:uid="{EB57B2EE-BDC0-435B-9824-5D40EA717D6E}"/>
    <cellStyle name="Normal 2 6" xfId="2505" xr:uid="{C3E5E3A6-56AD-4B9E-B425-9449B8CEEC04}"/>
    <cellStyle name="Normal 2 6 10" xfId="2506" xr:uid="{D87BC7DB-F169-48DE-8E0D-55A0B72247E0}"/>
    <cellStyle name="Normal 2 6 11" xfId="2507" xr:uid="{F1B1DE99-7586-4AF3-8B08-F798D35D6F6A}"/>
    <cellStyle name="Normal 2 6 12" xfId="2508" xr:uid="{8F70B1D0-5512-4E15-A1DF-A0B20B9B7EE5}"/>
    <cellStyle name="Normal 2 6 13" xfId="2509" xr:uid="{8C350D17-84F0-482C-84AB-F35AF5EF5919}"/>
    <cellStyle name="Normal 2 6 14" xfId="2510" xr:uid="{69B031F2-BD41-4896-99C4-6A87A3AFFC14}"/>
    <cellStyle name="Normal 2 6 15" xfId="2511" xr:uid="{7986A993-F0F6-4D99-B66F-75704EE0A68F}"/>
    <cellStyle name="Normal 2 6 16" xfId="2512" xr:uid="{0D12045D-87CD-479F-9F2C-FCF99659C9FE}"/>
    <cellStyle name="Normal 2 6 17" xfId="2513" xr:uid="{0BE23351-12DD-45A0-9AB5-D4DA2BE1B8C4}"/>
    <cellStyle name="Normal 2 6 18" xfId="2514" xr:uid="{8F2F88DE-E153-46F7-8707-0B319AF6B87E}"/>
    <cellStyle name="Normal 2 6 19" xfId="2515" xr:uid="{FA7AD718-062F-49CA-8EDE-9CD820DC0D92}"/>
    <cellStyle name="Normal 2 6 2" xfId="2516" xr:uid="{A7D8E99A-8F66-406D-8E69-C8DD4428A7DA}"/>
    <cellStyle name="Normal 2 6 3" xfId="2517" xr:uid="{7D177D1D-C82E-423F-A94E-E417EE364965}"/>
    <cellStyle name="Normal 2 6 4" xfId="2518" xr:uid="{58FBCE16-5BB0-4CEF-AC29-1F41F3F73C7E}"/>
    <cellStyle name="Normal 2 6 5" xfId="2519" xr:uid="{D11456F8-B2FF-4202-8FEE-9584F2E35434}"/>
    <cellStyle name="Normal 2 6 6" xfId="2520" xr:uid="{77266145-9BD6-4CE3-A5D3-7D40F12EBC57}"/>
    <cellStyle name="Normal 2 6 7" xfId="2521" xr:uid="{002B86D5-DCE7-4383-B2F2-1D9D48B0DF1F}"/>
    <cellStyle name="Normal 2 6 8" xfId="2522" xr:uid="{FB605074-A0E3-43DD-9B87-5D991107F2FC}"/>
    <cellStyle name="Normal 2 6 9" xfId="2523" xr:uid="{053EBC81-E309-4E41-8553-57F4ECF0C7F1}"/>
    <cellStyle name="Normal 2 7" xfId="2524" xr:uid="{A22D62F8-B24C-48CA-A6F4-920899044A88}"/>
    <cellStyle name="Normal 2 7 10" xfId="2525" xr:uid="{DC06F87C-77B8-4037-972E-E599454EAE5D}"/>
    <cellStyle name="Normal 2 7 11" xfId="2526" xr:uid="{D717F9CA-19D7-42C3-B202-274E57BF7D92}"/>
    <cellStyle name="Normal 2 7 12" xfId="2527" xr:uid="{F9C9FB79-5D28-4DCC-B9A1-854A6B93E74A}"/>
    <cellStyle name="Normal 2 7 13" xfId="2528" xr:uid="{A934B69A-9033-4C06-BBDD-F15DCC8336DF}"/>
    <cellStyle name="Normal 2 7 14" xfId="2529" xr:uid="{9002B1CE-94D3-4858-9FAA-BCBE92B64D4E}"/>
    <cellStyle name="Normal 2 7 15" xfId="2530" xr:uid="{10F1680B-5CF4-42B0-9A04-3B3C106FDD17}"/>
    <cellStyle name="Normal 2 7 16" xfId="2531" xr:uid="{D0989A20-9835-4722-A05C-56F8DD1ED29E}"/>
    <cellStyle name="Normal 2 7 17" xfId="2532" xr:uid="{A9799023-EE47-4EAE-849B-34B040406F48}"/>
    <cellStyle name="Normal 2 7 18" xfId="2533" xr:uid="{92D85208-A498-4421-8953-070A5900E6AD}"/>
    <cellStyle name="Normal 2 7 19" xfId="2534" xr:uid="{E8AF7CF9-23D2-47C5-B557-926E488271AF}"/>
    <cellStyle name="Normal 2 7 2" xfId="2535" xr:uid="{BDE4B177-9D19-415B-871B-274BA1F0F9E3}"/>
    <cellStyle name="Normal 2 7 3" xfId="2536" xr:uid="{3CD70E14-A0D3-4DDA-9908-671BCE54B0D7}"/>
    <cellStyle name="Normal 2 7 4" xfId="2537" xr:uid="{64BA4EA4-0173-4543-95EF-F1496CDA52C6}"/>
    <cellStyle name="Normal 2 7 5" xfId="2538" xr:uid="{9D92B14A-479C-488F-AB60-6297AA714C23}"/>
    <cellStyle name="Normal 2 7 6" xfId="2539" xr:uid="{AEA8E8EF-0C79-4204-8561-864535FF72C6}"/>
    <cellStyle name="Normal 2 7 7" xfId="2540" xr:uid="{F078D424-1CE5-4F63-9283-CAD458EAC9F0}"/>
    <cellStyle name="Normal 2 7 8" xfId="2541" xr:uid="{E0DCAF3E-1DC3-4DBC-8CA3-5B478AB5A1DD}"/>
    <cellStyle name="Normal 2 7 9" xfId="2542" xr:uid="{2E7DF4BF-4834-4C06-A47E-AAF7E1E198FC}"/>
    <cellStyle name="Normal 2 8" xfId="2543" xr:uid="{86849619-9A8E-4EDA-A890-38A6D7B754F5}"/>
    <cellStyle name="Normal 2 8 2" xfId="2544" xr:uid="{753058EE-63D4-41CC-81AE-D69C7B1176DB}"/>
    <cellStyle name="Normal 2 9" xfId="2545" xr:uid="{3E5CCF7B-48D0-4F93-98A2-FB13A625F2A1}"/>
    <cellStyle name="Normal 2 9 2" xfId="2546" xr:uid="{8AEDA7D5-81A6-47B5-93CE-0537270BC1EB}"/>
    <cellStyle name="Normal 2_2010 sales" xfId="41" xr:uid="{30A8175F-7118-40D5-A740-BA7010AB01BE}"/>
    <cellStyle name="Normal 20" xfId="2547" xr:uid="{81F83154-F01D-451B-9102-9DB2241F8219}"/>
    <cellStyle name="Normal 20 10" xfId="2548" xr:uid="{51670F38-7B09-42FF-97FB-F629A58303FF}"/>
    <cellStyle name="Normal 20 11" xfId="2549" xr:uid="{D68F9D7A-DA15-49FE-90D9-7B43C2BAA316}"/>
    <cellStyle name="Normal 20 12" xfId="2550" xr:uid="{1649FB63-2263-45C7-9ACF-67DCF4096045}"/>
    <cellStyle name="Normal 20 13" xfId="2551" xr:uid="{615DB72E-C0D9-45AF-8F07-5A6A4D24A7EC}"/>
    <cellStyle name="Normal 20 14" xfId="2552" xr:uid="{889D9FC1-4804-4BD6-8571-71153DCC2377}"/>
    <cellStyle name="Normal 20 15" xfId="2553" xr:uid="{3C3AA87E-3DBE-4422-8CAD-FE10A25898BC}"/>
    <cellStyle name="Normal 20 16" xfId="2554" xr:uid="{09E47CC5-B71F-4296-85BF-8C00175A57A2}"/>
    <cellStyle name="Normal 20 17" xfId="2555" xr:uid="{879F1F40-E2A8-484E-8822-D7B4C65F172A}"/>
    <cellStyle name="Normal 20 18" xfId="2556" xr:uid="{05016AED-A9F8-4E44-A9E9-C7FE28329F58}"/>
    <cellStyle name="Normal 20 19" xfId="2557" xr:uid="{09972D66-40B9-450E-AC80-29B7F6A7F50E}"/>
    <cellStyle name="Normal 20 2" xfId="2558" xr:uid="{3C0034ED-4D2A-49F7-A82E-29FC1EFC0F84}"/>
    <cellStyle name="Normal 20 3" xfId="2559" xr:uid="{BA2D452E-DC7E-48B9-BF33-7C608EA8CF7E}"/>
    <cellStyle name="Normal 20 4" xfId="2560" xr:uid="{3EC691CE-0CEE-400A-A26B-1C7853B19CE2}"/>
    <cellStyle name="Normal 20 5" xfId="2561" xr:uid="{E9BA31C3-1E45-442C-8090-87553B1E3FBC}"/>
    <cellStyle name="Normal 20 6" xfId="2562" xr:uid="{0A140EE6-2F6D-4A4A-A926-F0DA70672653}"/>
    <cellStyle name="Normal 20 7" xfId="2563" xr:uid="{D53CDFEC-E8B5-4D19-9370-C21D4C8DD219}"/>
    <cellStyle name="Normal 20 8" xfId="2564" xr:uid="{4FB9207E-C3A1-4A8B-90DF-7765D5A6CE8B}"/>
    <cellStyle name="Normal 20 9" xfId="2565" xr:uid="{CFE8D7B6-6C3D-49AA-B7B7-60FC0DAE1DE4}"/>
    <cellStyle name="Normal 21" xfId="2566" xr:uid="{C77A9279-CD43-49EA-910F-4158EECF812E}"/>
    <cellStyle name="Normal 22" xfId="2567" xr:uid="{CC18C3EB-5A6A-48AC-AE39-1E1982C191BE}"/>
    <cellStyle name="Normal 22 10" xfId="2568" xr:uid="{7B93A46C-A4F3-4D0D-81F0-6F81A646BEEA}"/>
    <cellStyle name="Normal 22 11" xfId="2569" xr:uid="{A89428C3-3C51-4C07-B677-7BCB505F8117}"/>
    <cellStyle name="Normal 22 12" xfId="2570" xr:uid="{D7D02BA1-DDF4-47A6-8040-DCE22CB7EE42}"/>
    <cellStyle name="Normal 22 13" xfId="2571" xr:uid="{181B811E-4FF5-43DC-8D55-E2E321000FFA}"/>
    <cellStyle name="Normal 22 14" xfId="2572" xr:uid="{1BA4383A-00FE-4B13-9214-C9D8BFE38FC0}"/>
    <cellStyle name="Normal 22 15" xfId="2573" xr:uid="{F1D4663A-F1C2-49BA-80BA-5A40F234B3B9}"/>
    <cellStyle name="Normal 22 16" xfId="2574" xr:uid="{9F7806C5-3C93-4AB0-95D2-CFA2E7074DF5}"/>
    <cellStyle name="Normal 22 17" xfId="2575" xr:uid="{1FC62040-1A0C-4BCF-B062-AF5607522FF1}"/>
    <cellStyle name="Normal 22 18" xfId="2576" xr:uid="{310A79DC-F562-4047-9E1A-CDFA1427A369}"/>
    <cellStyle name="Normal 22 19" xfId="2577" xr:uid="{3272080B-DCEA-4370-B510-31DF526B3844}"/>
    <cellStyle name="Normal 22 2" xfId="2578" xr:uid="{49497C3C-FDF9-4E82-AD34-441628E5614D}"/>
    <cellStyle name="Normal 22 3" xfId="2579" xr:uid="{6F74A7FB-2E8A-43AF-AB6F-290CB53392D6}"/>
    <cellStyle name="Normal 22 4" xfId="2580" xr:uid="{E1BD1361-F0AD-46D0-A863-2AF245FB5FBE}"/>
    <cellStyle name="Normal 22 5" xfId="2581" xr:uid="{B541A388-FEB1-4C3F-86C0-2BB806626D45}"/>
    <cellStyle name="Normal 22 6" xfId="2582" xr:uid="{34591495-8692-461E-B88A-A55C6076BDA8}"/>
    <cellStyle name="Normal 22 7" xfId="2583" xr:uid="{EBDDFE7F-5CCE-4F44-B762-2AB38FE3FED0}"/>
    <cellStyle name="Normal 22 8" xfId="2584" xr:uid="{3E2CD97E-EAB4-4CD6-98CB-ED61138D4BEC}"/>
    <cellStyle name="Normal 22 9" xfId="2585" xr:uid="{48B0781E-6521-4821-A6EA-9EA7E1F68637}"/>
    <cellStyle name="Normal 23" xfId="2586" xr:uid="{F5D57978-521E-4FCF-8949-11553351F333}"/>
    <cellStyle name="Normal 23 10" xfId="2587" xr:uid="{7B6BCD86-E62C-4B77-943C-629240584F14}"/>
    <cellStyle name="Normal 23 11" xfId="2588" xr:uid="{1D2CFA1B-E491-48FF-9FF9-5E5F495172C8}"/>
    <cellStyle name="Normal 23 12" xfId="2589" xr:uid="{34DC80BB-6CED-4BEC-B3F7-CA052508F507}"/>
    <cellStyle name="Normal 23 13" xfId="2590" xr:uid="{239C4B7E-DF1B-432E-A6F7-A979AB955765}"/>
    <cellStyle name="Normal 23 14" xfId="2591" xr:uid="{8120B4AF-7B3C-42FB-B4DC-89CB9822FC12}"/>
    <cellStyle name="Normal 23 15" xfId="2592" xr:uid="{42E97FE9-F256-4435-A5AF-C4FA468364F5}"/>
    <cellStyle name="Normal 23 16" xfId="2593" xr:uid="{F9884800-65FE-4C24-9869-7A773B0AE792}"/>
    <cellStyle name="Normal 23 17" xfId="2594" xr:uid="{EE032EC3-C21A-4AB4-AC11-655C4792A4E5}"/>
    <cellStyle name="Normal 23 18" xfId="2595" xr:uid="{2C7E51B2-80BD-4A41-8DC0-0B92DA9744D6}"/>
    <cellStyle name="Normal 23 19" xfId="2596" xr:uid="{B371B145-8B91-46AE-A732-8886308E682A}"/>
    <cellStyle name="Normal 23 2" xfId="2597" xr:uid="{0628AE78-928E-4DBD-B5D5-4953BB25F5CB}"/>
    <cellStyle name="Normal 23 3" xfId="2598" xr:uid="{C44927EF-E379-4C48-827C-27820298E3AE}"/>
    <cellStyle name="Normal 23 4" xfId="2599" xr:uid="{1F9DF164-5716-4622-AAF5-F5AFAC14DECA}"/>
    <cellStyle name="Normal 23 5" xfId="2600" xr:uid="{16FA39FB-8AC4-4953-9A87-E468182083DA}"/>
    <cellStyle name="Normal 23 6" xfId="2601" xr:uid="{57D821A0-E187-4504-A8B8-9498D574426B}"/>
    <cellStyle name="Normal 23 7" xfId="2602" xr:uid="{FD00419E-557F-4160-90C6-0E3022CAFE92}"/>
    <cellStyle name="Normal 23 8" xfId="2603" xr:uid="{6E47D687-D183-44EA-9A06-8A9907F541CE}"/>
    <cellStyle name="Normal 23 9" xfId="2604" xr:uid="{BD0BAF3D-EE0E-4349-AA1E-034CD83D26A8}"/>
    <cellStyle name="Normal 24" xfId="2605" xr:uid="{ECC727BE-D575-4AE0-9713-4977A970E9C2}"/>
    <cellStyle name="Normal 25" xfId="2606" xr:uid="{B04D356D-5665-4F1A-A98C-267430B69B7E}"/>
    <cellStyle name="Normal 26" xfId="2607" xr:uid="{0A1DE2AD-CB6D-4D62-88B0-EA628665EB13}"/>
    <cellStyle name="Normal 26 10" xfId="2608" xr:uid="{A7EAAB75-6881-4976-95FA-DA6DED595A6D}"/>
    <cellStyle name="Normal 26 11" xfId="2609" xr:uid="{9BCD64C7-54D5-44FD-9686-582EC2012B85}"/>
    <cellStyle name="Normal 26 12" xfId="2610" xr:uid="{00BBF144-D3C8-4D23-A4C3-F2D27516E9DA}"/>
    <cellStyle name="Normal 26 13" xfId="2611" xr:uid="{968B6357-1D07-4605-825D-547FC23FCBF9}"/>
    <cellStyle name="Normal 26 14" xfId="2612" xr:uid="{9186D522-A6D4-4803-8436-93D124685D35}"/>
    <cellStyle name="Normal 26 15" xfId="2613" xr:uid="{39B415B0-A8BC-421D-891E-34E1FE825F91}"/>
    <cellStyle name="Normal 26 16" xfId="2614" xr:uid="{6834F8A0-2EDD-4129-B5EE-D4702D0D16DD}"/>
    <cellStyle name="Normal 26 17" xfId="2615" xr:uid="{E5FB4504-DC9F-4B99-A2C6-AD8EE652A2D5}"/>
    <cellStyle name="Normal 26 18" xfId="2616" xr:uid="{4F85F0A1-140F-45EF-A292-75979F21DE01}"/>
    <cellStyle name="Normal 26 19" xfId="2617" xr:uid="{A1EDE3E6-A4C3-4FC2-BC79-BFAC9EA65C17}"/>
    <cellStyle name="Normal 26 2" xfId="2618" xr:uid="{2FFC6FD2-2D47-4D90-9EB9-CA67B75AC779}"/>
    <cellStyle name="Normal 26 3" xfId="2619" xr:uid="{F9866729-5EB4-474D-9C27-8FEF61B4E637}"/>
    <cellStyle name="Normal 26 4" xfId="2620" xr:uid="{1F359104-ABFB-437E-BA9E-B4EF4D2094E6}"/>
    <cellStyle name="Normal 26 5" xfId="2621" xr:uid="{E2EDBD59-6499-4DAF-8B07-7D3BDA339FA5}"/>
    <cellStyle name="Normal 26 6" xfId="2622" xr:uid="{D837710D-8330-4A6C-99D0-76B9BCDF7ED8}"/>
    <cellStyle name="Normal 26 7" xfId="2623" xr:uid="{170AD9B1-743D-42CC-BDA7-E5D43B866097}"/>
    <cellStyle name="Normal 26 8" xfId="2624" xr:uid="{B7D20677-1100-415A-9745-8C88216EED5F}"/>
    <cellStyle name="Normal 26 9" xfId="2625" xr:uid="{D1DD53CE-D0D3-4B66-80EA-C57E3B2B4915}"/>
    <cellStyle name="Normal 27" xfId="2626" xr:uid="{04BB62F4-B87D-4AFE-A3CF-6482406E9F36}"/>
    <cellStyle name="Normal 27 2" xfId="2627" xr:uid="{A67A6DB3-C97A-42B3-B6DE-F9D85A62A1C6}"/>
    <cellStyle name="Normal 28" xfId="2628" xr:uid="{821306ED-9E3D-4193-8C65-0E504BBB703A}"/>
    <cellStyle name="Normal 28 10" xfId="2629" xr:uid="{523BF4E1-0A16-4B2B-BE2C-E4896F4A5A69}"/>
    <cellStyle name="Normal 28 11" xfId="2630" xr:uid="{C1532B60-AA1B-4F40-B74B-7C59BCD5CB67}"/>
    <cellStyle name="Normal 28 12" xfId="2631" xr:uid="{E55D4EB4-A0B5-4159-A0A4-38002C582B32}"/>
    <cellStyle name="Normal 28 13" xfId="2632" xr:uid="{ADFBC3C0-F77C-41B1-B110-145BA0A0AF02}"/>
    <cellStyle name="Normal 28 14" xfId="2633" xr:uid="{4F6E8F70-FE74-4EC8-8083-86FDCA30FD00}"/>
    <cellStyle name="Normal 28 15" xfId="2634" xr:uid="{89E45F3B-741B-4D69-8C35-A2BD1BD6EEC9}"/>
    <cellStyle name="Normal 28 16" xfId="2635" xr:uid="{6C1E36F2-A965-4F41-8480-1D30D7EF7CA7}"/>
    <cellStyle name="Normal 28 17" xfId="2636" xr:uid="{F6B1CC0A-AE47-41E2-B9A5-F8567F15D9C9}"/>
    <cellStyle name="Normal 28 18" xfId="2637" xr:uid="{932748E2-D044-4752-9289-D12216A2D527}"/>
    <cellStyle name="Normal 28 19" xfId="2638" xr:uid="{4C8CCDF6-B1B5-42E3-9B09-A98FC3A7DDF5}"/>
    <cellStyle name="Normal 28 2" xfId="2639" xr:uid="{0EB11038-2E57-4AF3-A355-617E5CD8F08F}"/>
    <cellStyle name="Normal 28 3" xfId="2640" xr:uid="{ADF95B8A-DBE5-4110-AF63-0AE980AB5953}"/>
    <cellStyle name="Normal 28 4" xfId="2641" xr:uid="{FD72F0D6-0996-46F1-A30A-053E5647C597}"/>
    <cellStyle name="Normal 28 5" xfId="2642" xr:uid="{CA357A42-2C8D-41C6-B62D-80824F0F919F}"/>
    <cellStyle name="Normal 28 6" xfId="2643" xr:uid="{20135156-B8FA-484C-A860-C6D3D37F15CF}"/>
    <cellStyle name="Normal 28 7" xfId="2644" xr:uid="{EA23DBF5-0FF1-4837-B11F-839C3CB915DB}"/>
    <cellStyle name="Normal 28 8" xfId="2645" xr:uid="{AC80A557-3030-4BB9-B047-F1F04A892174}"/>
    <cellStyle name="Normal 28 9" xfId="2646" xr:uid="{949830EA-5481-44CD-84A7-282377C9EB33}"/>
    <cellStyle name="Normal 29" xfId="2647" xr:uid="{77CE3C5F-52F4-441B-BA95-230A5C989E80}"/>
    <cellStyle name="Normal 3" xfId="42" xr:uid="{0BE6386C-56F0-40A6-A5D6-9A02D7D11FA3}"/>
    <cellStyle name="Normal 3 10" xfId="2648" xr:uid="{C5459B0E-841A-462F-B17E-F2C59F6F38DD}"/>
    <cellStyle name="Normal 3 11" xfId="2649" xr:uid="{A97B5900-00C2-4794-A55F-4392B192E230}"/>
    <cellStyle name="Normal 3 12" xfId="2650" xr:uid="{E681FD21-998A-4DB8-AAE5-BA29554CDC46}"/>
    <cellStyle name="Normal 3 13" xfId="2651" xr:uid="{A34A04BA-6B6C-4ED9-ABC7-20AD3E933AC5}"/>
    <cellStyle name="Normal 3 14" xfId="2652" xr:uid="{A27040DF-E789-48D8-AA12-E8388B091ACC}"/>
    <cellStyle name="Normal 3 15" xfId="2653" xr:uid="{6E2A30DB-001F-4654-B874-68B2C6660CD7}"/>
    <cellStyle name="Normal 3 16" xfId="2654" xr:uid="{A7482B7D-F83F-4969-AB7F-121060B17525}"/>
    <cellStyle name="Normal 3 17" xfId="2655" xr:uid="{62677CB3-F16E-4128-9E0C-42EA0E453A59}"/>
    <cellStyle name="Normal 3 18" xfId="2656" xr:uid="{C4AAFAAB-258D-439A-9687-EB4F04C601DE}"/>
    <cellStyle name="Normal 3 19" xfId="2657" xr:uid="{4AED0ACC-1771-48D2-9940-84B5D31A55F0}"/>
    <cellStyle name="Normal 3 2" xfId="43" xr:uid="{D9223BB8-4528-4AFF-9714-A55B23B7076B}"/>
    <cellStyle name="Normal 3 2 10" xfId="2658" xr:uid="{6138CB6B-49A6-4CE2-8B1C-8148CC21B1D5}"/>
    <cellStyle name="Normal 3 2 11" xfId="2659" xr:uid="{5472DE0E-CAE7-4536-8D2F-6BD47D0D7820}"/>
    <cellStyle name="Normal 3 2 12" xfId="2660" xr:uid="{199D3667-04EF-4878-B056-C6B78B9F9E08}"/>
    <cellStyle name="Normal 3 2 13" xfId="2661" xr:uid="{FEC27736-BA2E-4DEC-9BFA-71CD0465EC18}"/>
    <cellStyle name="Normal 3 2 14" xfId="2662" xr:uid="{712D27BD-224C-40B7-982D-38DBDD2ADC72}"/>
    <cellStyle name="Normal 3 2 15" xfId="2663" xr:uid="{DFDB8184-72FF-4B10-B417-24DC3F95ED76}"/>
    <cellStyle name="Normal 3 2 16" xfId="2664" xr:uid="{00A42A89-E68E-435F-8557-D1B0AF992B98}"/>
    <cellStyle name="Normal 3 2 17" xfId="2665" xr:uid="{E5FF239D-BEB3-4AC7-B4DA-9261B6871268}"/>
    <cellStyle name="Normal 3 2 18" xfId="2666" xr:uid="{89C6586F-9775-46AF-AFD1-E5D8F3CBD78E}"/>
    <cellStyle name="Normal 3 2 19" xfId="2667" xr:uid="{5C6461E6-9336-4A7E-9B01-DF441F7ECFFF}"/>
    <cellStyle name="Normal 3 2 2" xfId="2668" xr:uid="{5F4C8C10-FCA8-495C-84EC-5D4369EA70D6}"/>
    <cellStyle name="Normal 3 2 2 10" xfId="2669" xr:uid="{E94B575B-532C-4032-AA68-280C93585771}"/>
    <cellStyle name="Normal 3 2 2 11" xfId="2670" xr:uid="{4F00F938-3BC1-45B9-B7B3-A9F88417F685}"/>
    <cellStyle name="Normal 3 2 2 12" xfId="2671" xr:uid="{C80DAC48-7028-41F1-8F25-1539729F6BFD}"/>
    <cellStyle name="Normal 3 2 2 13" xfId="2672" xr:uid="{25B3B2A5-72A8-42D0-9A99-13AABDACE210}"/>
    <cellStyle name="Normal 3 2 2 14" xfId="2673" xr:uid="{895C9819-9C0D-4D6E-A5B7-A9B8D9903C76}"/>
    <cellStyle name="Normal 3 2 2 15" xfId="2674" xr:uid="{C7398A08-3309-419C-9C88-C9608C23269D}"/>
    <cellStyle name="Normal 3 2 2 16" xfId="2675" xr:uid="{B44B6AD8-3D3B-417D-86E7-2E9225150ED5}"/>
    <cellStyle name="Normal 3 2 2 17" xfId="2676" xr:uid="{5E2DF761-BC0B-4F11-8F20-DA1A6A7AF648}"/>
    <cellStyle name="Normal 3 2 2 18" xfId="2677" xr:uid="{A754FEE0-3F84-4A7C-8E34-E04C8DF63299}"/>
    <cellStyle name="Normal 3 2 2 19" xfId="2678" xr:uid="{5A52BCBE-E75A-4BE5-B8F1-E6AB23A47900}"/>
    <cellStyle name="Normal 3 2 2 2" xfId="2679" xr:uid="{9025EABA-D17D-4945-A537-09132ED96556}"/>
    <cellStyle name="Normal 3 2 2 20" xfId="2680" xr:uid="{C5AC6DAF-2E77-4302-9849-4CF7C48E430B}"/>
    <cellStyle name="Normal 3 2 2 3" xfId="2681" xr:uid="{DC8669C0-26AB-4D2F-9C4F-0C6853E2BD6C}"/>
    <cellStyle name="Normal 3 2 2 4" xfId="2682" xr:uid="{CA5EFBD9-2C7D-4FFE-AAB5-B1623CB625AB}"/>
    <cellStyle name="Normal 3 2 2 5" xfId="2683" xr:uid="{1A40D998-E821-4909-ADFB-06393032D8A9}"/>
    <cellStyle name="Normal 3 2 2 6" xfId="2684" xr:uid="{ACF523B1-8832-463F-9366-925A5F77E7D2}"/>
    <cellStyle name="Normal 3 2 2 7" xfId="2685" xr:uid="{368A7077-8A99-46A9-B2BE-BE793489B928}"/>
    <cellStyle name="Normal 3 2 2 8" xfId="2686" xr:uid="{C9C0089F-8C55-4096-87ED-3CFBC03EBC33}"/>
    <cellStyle name="Normal 3 2 2 9" xfId="2687" xr:uid="{EB74046F-DA38-4601-B08E-9C1BC228555E}"/>
    <cellStyle name="Normal 3 2 20" xfId="2688" xr:uid="{52070B36-5773-4453-9948-67DC142CA4D1}"/>
    <cellStyle name="Normal 3 2 21" xfId="2689" xr:uid="{A2E78F91-729C-4734-9C1C-AB3D0F0D7204}"/>
    <cellStyle name="Normal 3 2 3" xfId="2690" xr:uid="{701FDDA4-4CFA-43E6-B441-03E69479313D}"/>
    <cellStyle name="Normal 3 2 3 2" xfId="2691" xr:uid="{BF4ABE2E-80BD-4C47-8812-F5F851306F1D}"/>
    <cellStyle name="Normal 3 2 4" xfId="2692" xr:uid="{DC8CF9F5-0E4E-4B91-8002-B157D1AFE1A2}"/>
    <cellStyle name="Normal 3 2 4 10" xfId="2693" xr:uid="{BC7E6278-E9A0-45FD-ACD1-C300766F175D}"/>
    <cellStyle name="Normal 3 2 4 11" xfId="2694" xr:uid="{EAE93646-3506-44E2-937C-4DBCF0BC929E}"/>
    <cellStyle name="Normal 3 2 4 12" xfId="2695" xr:uid="{EC21BCE5-4822-488B-B94A-8A6E3AC6DC3E}"/>
    <cellStyle name="Normal 3 2 4 13" xfId="2696" xr:uid="{1FE0456C-FB11-4A1F-B360-23B79355A323}"/>
    <cellStyle name="Normal 3 2 4 14" xfId="2697" xr:uid="{579EE617-5121-45D0-B079-A25489A4A45E}"/>
    <cellStyle name="Normal 3 2 4 15" xfId="2698" xr:uid="{0624966B-36DA-4660-B2FC-1C1A059F9F1C}"/>
    <cellStyle name="Normal 3 2 4 16" xfId="2699" xr:uid="{C7407F74-E96B-4913-8047-B8128E277C2B}"/>
    <cellStyle name="Normal 3 2 4 17" xfId="2700" xr:uid="{51492763-3701-45AD-AF53-D6794A7E8FD3}"/>
    <cellStyle name="Normal 3 2 4 18" xfId="2701" xr:uid="{80DF6545-6E7B-468B-A12D-7B4A2F036CFE}"/>
    <cellStyle name="Normal 3 2 4 19" xfId="2702" xr:uid="{D36A8106-8008-4761-B8F0-DC647F780997}"/>
    <cellStyle name="Normal 3 2 4 2" xfId="2703" xr:uid="{513D1932-D66D-4F08-8F69-D8575A453134}"/>
    <cellStyle name="Normal 3 2 4 3" xfId="2704" xr:uid="{A10C053A-9F1A-4151-B824-6612B2F0FD5A}"/>
    <cellStyle name="Normal 3 2 4 4" xfId="2705" xr:uid="{42376FE9-DDAF-447C-95F0-C6F49A402465}"/>
    <cellStyle name="Normal 3 2 4 5" xfId="2706" xr:uid="{5E117508-253A-4D3D-8ECE-5EBE76F82290}"/>
    <cellStyle name="Normal 3 2 4 6" xfId="2707" xr:uid="{4D08F85B-BAA3-4BEE-B1DD-1167BB9E4147}"/>
    <cellStyle name="Normal 3 2 4 7" xfId="2708" xr:uid="{66C60371-AE34-4949-8EB7-441402B9A1AD}"/>
    <cellStyle name="Normal 3 2 4 8" xfId="2709" xr:uid="{925EA3B2-C136-4154-BDE4-160C53D52394}"/>
    <cellStyle name="Normal 3 2 4 9" xfId="2710" xr:uid="{3E4755EC-83CF-4B7C-962B-615578DE0202}"/>
    <cellStyle name="Normal 3 2 5" xfId="2711" xr:uid="{EFC26B83-0CA9-4A98-B993-94F570046623}"/>
    <cellStyle name="Normal 3 2 6" xfId="2712" xr:uid="{584C370F-7786-48AC-89CC-0F5E343B8880}"/>
    <cellStyle name="Normal 3 2 7" xfId="2713" xr:uid="{257CACE9-27E7-4E9D-A9EC-3DB70DA8BACC}"/>
    <cellStyle name="Normal 3 2 8" xfId="2714" xr:uid="{AD2A06C0-0E9E-41D7-B4DB-87DFFBC601E6}"/>
    <cellStyle name="Normal 3 2 9" xfId="2715" xr:uid="{84FABBD1-FE11-46BD-911A-00D694F8978E}"/>
    <cellStyle name="Normal 3 20" xfId="2716" xr:uid="{535ADA35-AB15-497C-97D7-642BDC28E6C4}"/>
    <cellStyle name="Normal 3 21" xfId="2717" xr:uid="{2F5A4743-2A6E-4410-AF86-D7692D8D01FB}"/>
    <cellStyle name="Normal 3 22" xfId="2718" xr:uid="{939E844E-A7B6-4442-8027-E9D20CCD999D}"/>
    <cellStyle name="Normal 3 23" xfId="2719" xr:uid="{E2A8AF36-D797-401A-BF4D-1ABBECE87A00}"/>
    <cellStyle name="Normal 3 24" xfId="2720" xr:uid="{A5478DDD-B38F-4866-8916-95CDA4FBF6CB}"/>
    <cellStyle name="Normal 3 25" xfId="2721" xr:uid="{85C0621E-3969-4799-820F-F5962F7BE6CD}"/>
    <cellStyle name="Normal 3 26" xfId="2722" xr:uid="{2C0D15EC-2049-4D20-B1DA-E4A755E3D3E3}"/>
    <cellStyle name="Normal 3 27" xfId="2723" xr:uid="{19287630-82EB-4CCB-AF1E-83B7A5C1FF6C}"/>
    <cellStyle name="Normal 3 28" xfId="2724" xr:uid="{3D9CF80D-7E26-45B7-9598-605BF4F1A9EA}"/>
    <cellStyle name="Normal 3 29" xfId="2725" xr:uid="{A45DAF42-FEFE-4F3D-832D-C6CC5157A8DA}"/>
    <cellStyle name="Normal 3 3" xfId="2726" xr:uid="{BE85FE5F-5F2D-4163-89CC-651E4E5DC3CB}"/>
    <cellStyle name="Normal 3 30" xfId="2727" xr:uid="{EEE66600-64C2-4E5D-ADC1-BDE03075522C}"/>
    <cellStyle name="Normal 3 31" xfId="2728" xr:uid="{869B5E57-0A29-4F6E-B568-3F3B0C60D2F2}"/>
    <cellStyle name="Normal 3 32" xfId="2729" xr:uid="{FD9AAD33-558F-4946-8480-7283F2AE43E9}"/>
    <cellStyle name="Normal 3 33" xfId="2730" xr:uid="{E20621B6-CB0F-460B-BF51-FD60AA44B6A1}"/>
    <cellStyle name="Normal 3 34" xfId="2731" xr:uid="{51A093ED-B521-471B-AA35-A286F5132050}"/>
    <cellStyle name="Normal 3 35" xfId="2732" xr:uid="{3E72C479-45BC-4E7E-8633-EE2C4C4AE429}"/>
    <cellStyle name="Normal 3 36" xfId="2733" xr:uid="{8965C68C-5C50-4D3A-8108-BCC2D522A20A}"/>
    <cellStyle name="Normal 3 37" xfId="2734" xr:uid="{706FFBFE-B095-4D15-8314-884E7B8A40BA}"/>
    <cellStyle name="Normal 3 38" xfId="2735" xr:uid="{0B44F736-09CF-4A28-A231-7B3ED84CFCCE}"/>
    <cellStyle name="Normal 3 39" xfId="2736" xr:uid="{4413A578-8C04-4BF2-AAE9-C48FB4F87265}"/>
    <cellStyle name="Normal 3 4" xfId="2737" xr:uid="{A8E34D42-1781-4337-A651-2EF3630519C2}"/>
    <cellStyle name="Normal 3 40" xfId="2738" xr:uid="{1259F93C-511C-4F83-A640-7E22ACA25898}"/>
    <cellStyle name="Normal 3 41" xfId="2739" xr:uid="{84AA2BEC-2EF2-43F7-807C-A3FE87C4023C}"/>
    <cellStyle name="Normal 3 42" xfId="2740" xr:uid="{269A8A50-2E52-488E-93B8-BEEA689C13DE}"/>
    <cellStyle name="Normal 3 43" xfId="2741" xr:uid="{ED0911A1-5C30-4144-8C69-72C6A5DEFD6E}"/>
    <cellStyle name="Normal 3 44" xfId="2742" xr:uid="{18902794-5B99-43B7-A38B-2F7F25B2401F}"/>
    <cellStyle name="Normal 3 45" xfId="2743" xr:uid="{DFDDE62E-6A51-4933-B64F-D2DF307A166D}"/>
    <cellStyle name="Normal 3 46" xfId="2744" xr:uid="{65ADC4D9-767D-4CC2-BF1E-0964813738C2}"/>
    <cellStyle name="Normal 3 47" xfId="2745" xr:uid="{8A8B0172-CB93-4BD8-95A0-7EA93A0D9464}"/>
    <cellStyle name="Normal 3 48" xfId="2746" xr:uid="{857F8F2E-ACF9-4F62-9E1F-1FC6748FC692}"/>
    <cellStyle name="Normal 3 5" xfId="2747" xr:uid="{8225F16D-B24C-4250-8875-FD8F0FE6AD09}"/>
    <cellStyle name="Normal 3 5 10" xfId="2748" xr:uid="{7D5B46EE-9BA7-49FA-AAB2-91C6F2754D90}"/>
    <cellStyle name="Normal 3 5 11" xfId="2749" xr:uid="{BE693C40-D996-4B63-9165-5FB162C1052D}"/>
    <cellStyle name="Normal 3 5 12" xfId="2750" xr:uid="{E8A66DD2-5402-44C8-BCC8-7ACF63EDA4EC}"/>
    <cellStyle name="Normal 3 5 13" xfId="2751" xr:uid="{7B3F0880-945D-4805-A81C-0DC36FA51C1D}"/>
    <cellStyle name="Normal 3 5 14" xfId="2752" xr:uid="{E659BA45-0914-49D0-845F-FB596C7AAAF7}"/>
    <cellStyle name="Normal 3 5 15" xfId="2753" xr:uid="{AA3B6ED4-00A8-4F8C-AE9D-AE139BDCBC6C}"/>
    <cellStyle name="Normal 3 5 16" xfId="2754" xr:uid="{2FB336B9-63A0-474B-9878-CD623207C459}"/>
    <cellStyle name="Normal 3 5 17" xfId="2755" xr:uid="{E33C8F73-BED6-4424-83D5-00E97A87A7FE}"/>
    <cellStyle name="Normal 3 5 18" xfId="2756" xr:uid="{B86F9DF8-75F4-49F9-893B-D27A2DE3C35D}"/>
    <cellStyle name="Normal 3 5 19" xfId="2757" xr:uid="{87CA9FF4-F4E5-4B6E-ADE9-EB872E70FDCE}"/>
    <cellStyle name="Normal 3 5 2" xfId="2758" xr:uid="{9B40FF9B-5862-4170-AF09-B43431309099}"/>
    <cellStyle name="Normal 3 5 3" xfId="2759" xr:uid="{4D6D2957-B9B8-461B-90A1-84867BFAB009}"/>
    <cellStyle name="Normal 3 5 4" xfId="2760" xr:uid="{28AA3CE7-B849-41E2-85EA-7DCF4107C1E9}"/>
    <cellStyle name="Normal 3 5 5" xfId="2761" xr:uid="{A9500753-7607-4654-ADBA-0E0A3346DAE5}"/>
    <cellStyle name="Normal 3 5 6" xfId="2762" xr:uid="{04619F47-0AB8-4E83-96A9-B6DD5D9714B7}"/>
    <cellStyle name="Normal 3 5 7" xfId="2763" xr:uid="{DDF6C037-55F7-4FA0-A16B-E487D8DE58FA}"/>
    <cellStyle name="Normal 3 5 8" xfId="2764" xr:uid="{FE2CBA8D-3A5A-4916-A1FD-4FFEE4521425}"/>
    <cellStyle name="Normal 3 5 9" xfId="2765" xr:uid="{44213FBA-3F5B-4009-BAC6-73F99C3C0466}"/>
    <cellStyle name="Normal 3 6" xfId="2766" xr:uid="{4DA6A84E-0A8D-4763-8004-7A58A05D466C}"/>
    <cellStyle name="Normal 3 6 10" xfId="2767" xr:uid="{54901F78-40FF-4195-8D12-802F340A5F02}"/>
    <cellStyle name="Normal 3 6 11" xfId="2768" xr:uid="{FB5EDA27-8E98-4277-B5CD-A2807AAA8823}"/>
    <cellStyle name="Normal 3 6 12" xfId="2769" xr:uid="{EB256870-143B-4D57-812F-211D2B6E8D6E}"/>
    <cellStyle name="Normal 3 6 13" xfId="2770" xr:uid="{A6317D50-D3A6-46D1-A775-93E31A35F3CA}"/>
    <cellStyle name="Normal 3 6 14" xfId="2771" xr:uid="{DE6DA5A2-F4A5-4CCE-9CCE-17307F551475}"/>
    <cellStyle name="Normal 3 6 15" xfId="2772" xr:uid="{0AB4A095-7E45-45D0-8587-1B02565E30F3}"/>
    <cellStyle name="Normal 3 6 16" xfId="2773" xr:uid="{9688C0AE-3A45-4341-AEFD-C0DDD9EDE75E}"/>
    <cellStyle name="Normal 3 6 17" xfId="2774" xr:uid="{B8F09400-A8B3-44B3-BDE8-1F672FDBB8CF}"/>
    <cellStyle name="Normal 3 6 18" xfId="2775" xr:uid="{FF0ECD7F-CC13-451E-BEAD-0B968EB2E7B8}"/>
    <cellStyle name="Normal 3 6 19" xfId="2776" xr:uid="{6A7681E5-DC3B-46F0-AD66-09D2C3311275}"/>
    <cellStyle name="Normal 3 6 2" xfId="2777" xr:uid="{43AB4271-19DE-4CC6-A0ED-7139BD8572E7}"/>
    <cellStyle name="Normal 3 6 3" xfId="2778" xr:uid="{3EC15962-D756-439C-A1F7-848B25C92852}"/>
    <cellStyle name="Normal 3 6 4" xfId="2779" xr:uid="{89039DD7-6601-4DD0-A82A-8174F08E1760}"/>
    <cellStyle name="Normal 3 6 5" xfId="2780" xr:uid="{64E6DEAD-A98C-4333-B8EE-3519A1529AFA}"/>
    <cellStyle name="Normal 3 6 6" xfId="2781" xr:uid="{F948313C-7632-4B8B-9AAA-2CA7A764A564}"/>
    <cellStyle name="Normal 3 6 7" xfId="2782" xr:uid="{B9E760A6-AF31-43CF-9165-6C2CFFFA74C5}"/>
    <cellStyle name="Normal 3 6 8" xfId="2783" xr:uid="{09D14B00-6EC9-402E-9C25-0FFD532EAF27}"/>
    <cellStyle name="Normal 3 6 9" xfId="2784" xr:uid="{390D8DC4-38EA-4DED-A656-CB86B1802E2B}"/>
    <cellStyle name="Normal 3 7" xfId="2785" xr:uid="{9058BFB6-D6FE-4733-899C-AA0E7404F7FF}"/>
    <cellStyle name="Normal 3 8" xfId="2786" xr:uid="{43E1C2FE-A920-4973-AE00-9AE811AB1C5A}"/>
    <cellStyle name="Normal 3 9" xfId="2787" xr:uid="{154A5213-6021-40BB-A414-A4583B28B932}"/>
    <cellStyle name="Normal 3_2010 sales" xfId="44" xr:uid="{1190CE9C-9EB5-4AB7-871E-29E5174494D5}"/>
    <cellStyle name="Normal 30" xfId="2788" xr:uid="{9DE1E817-5947-4226-BE3D-7DE7AAA5A63C}"/>
    <cellStyle name="Normal 31" xfId="2789" xr:uid="{CD3212AC-80AA-4217-8D83-58558F482501}"/>
    <cellStyle name="Normal 32" xfId="2790" xr:uid="{33A294FC-D1D9-4637-9890-35706C04D744}"/>
    <cellStyle name="Normal 33" xfId="45" xr:uid="{9FC90D98-1F61-4FFB-BDA1-20EFD62AC1EE}"/>
    <cellStyle name="Normal 34" xfId="46" xr:uid="{E7C28374-EC33-4974-AFFD-A9AE608FA178}"/>
    <cellStyle name="Normal 35" xfId="53" xr:uid="{B5159BDE-D8E6-455F-BFA2-15A9EE321EDD}"/>
    <cellStyle name="Normal 35 2" xfId="2791" xr:uid="{DB4C76C2-7ED8-4A69-B50F-0B788508AA49}"/>
    <cellStyle name="Normal 36" xfId="2792" xr:uid="{9121AF90-A1B9-42AE-B385-92E2736C236A}"/>
    <cellStyle name="Normal 37" xfId="2793" xr:uid="{D002C1E0-589F-4AF2-9675-9D68893CFF38}"/>
    <cellStyle name="Normal 4" xfId="2" xr:uid="{93DE706D-EF5B-41C0-BB76-FDCCABB26D8A}"/>
    <cellStyle name="Normal 4 10" xfId="2794" xr:uid="{F78D96B7-AF30-4880-A1F6-F1F7BD8CC9BF}"/>
    <cellStyle name="Normal 4 11" xfId="2795" xr:uid="{1D8C6981-E8D2-4303-B402-20375DF96CC3}"/>
    <cellStyle name="Normal 4 12" xfId="2796" xr:uid="{8ED4115C-931C-4B11-9436-415D709B0F56}"/>
    <cellStyle name="Normal 4 13" xfId="2797" xr:uid="{D82CAE91-F301-4DFA-A213-7090033A9A8A}"/>
    <cellStyle name="Normal 4 14" xfId="2798" xr:uid="{EC68EB18-91D8-446A-B2F9-12428AB2A239}"/>
    <cellStyle name="Normal 4 15" xfId="2799" xr:uid="{4453AA1F-C043-46CE-B9FE-A06935994009}"/>
    <cellStyle name="Normal 4 16" xfId="2800" xr:uid="{F04EEC3B-BD00-4180-A07A-D8B553A1742B}"/>
    <cellStyle name="Normal 4 17" xfId="2801" xr:uid="{5E426610-F847-41F0-AB43-46526D2C85DE}"/>
    <cellStyle name="Normal 4 18" xfId="2802" xr:uid="{837D9FBE-3697-4A9D-8BE3-2EEB81FDFEB2}"/>
    <cellStyle name="Normal 4 19" xfId="2803" xr:uid="{C9F78F92-7286-4736-8422-C047D206936F}"/>
    <cellStyle name="Normal 4 2" xfId="5" xr:uid="{45673900-629D-4DEC-A9B6-4CA2ED5F938C}"/>
    <cellStyle name="Normal 4 2 2" xfId="2804" xr:uid="{1D5420D1-2EC8-4214-A911-6553D4BD66A4}"/>
    <cellStyle name="Normal 4 2 3" xfId="2805" xr:uid="{EEA65374-CA70-47E1-BD44-583E1BD33D5E}"/>
    <cellStyle name="Normal 4 2 4" xfId="2806" xr:uid="{AF7D1B63-E907-4D55-93F5-3DB9919C0D35}"/>
    <cellStyle name="Normal 4 2 5" xfId="2807" xr:uid="{987EA61E-4147-4F29-BCB2-D084BA1641DE}"/>
    <cellStyle name="Normal 4 20" xfId="2808" xr:uid="{B2FEF03E-73CC-41CE-9700-388F5BB06E1D}"/>
    <cellStyle name="Normal 4 21" xfId="2809" xr:uid="{4BE38E1F-7A44-40A9-9E96-4E68B875354F}"/>
    <cellStyle name="Normal 4 22" xfId="2810" xr:uid="{1323BF1A-D964-4D40-A3E5-98603FCA0CE7}"/>
    <cellStyle name="Normal 4 23" xfId="2811" xr:uid="{49174802-EF82-41FA-BC0A-4D10F27392E9}"/>
    <cellStyle name="Normal 4 24" xfId="3506" xr:uid="{A54175CA-5C0E-4705-8B2E-2A0E1E6DFCCE}"/>
    <cellStyle name="Normal 4 3" xfId="2812" xr:uid="{9AC0879F-3328-40AF-85C3-DABD5AB52514}"/>
    <cellStyle name="Normal 4 4" xfId="2813" xr:uid="{C1FEEBB7-4F01-4C86-B9D0-9AA56050112C}"/>
    <cellStyle name="Normal 4 4 10" xfId="2814" xr:uid="{A200FD95-2400-4430-A106-579449BF21EC}"/>
    <cellStyle name="Normal 4 4 11" xfId="2815" xr:uid="{E8F7C635-BE40-4F32-BF9D-06230F53708B}"/>
    <cellStyle name="Normal 4 4 12" xfId="2816" xr:uid="{F58CC369-A702-4EF0-AC81-4CBA546EFDE1}"/>
    <cellStyle name="Normal 4 4 13" xfId="2817" xr:uid="{401E6829-DB19-47B4-A891-C3DAA22021EA}"/>
    <cellStyle name="Normal 4 4 14" xfId="2818" xr:uid="{E22FC103-1690-4441-A4A2-C0A0B93B5E7A}"/>
    <cellStyle name="Normal 4 4 15" xfId="2819" xr:uid="{2D607D17-446B-4E72-8464-BA45768027DF}"/>
    <cellStyle name="Normal 4 4 16" xfId="2820" xr:uid="{A932F479-4447-4D54-A307-90F75551F2AF}"/>
    <cellStyle name="Normal 4 4 17" xfId="2821" xr:uid="{C8B126EF-AE78-4E83-9828-8170995B2FF3}"/>
    <cellStyle name="Normal 4 4 18" xfId="2822" xr:uid="{FCA0A3C0-422D-4567-A4D2-5DEE8D7E81A8}"/>
    <cellStyle name="Normal 4 4 19" xfId="2823" xr:uid="{89BE686E-9FFB-4294-B516-698931BB7F29}"/>
    <cellStyle name="Normal 4 4 2" xfId="2824" xr:uid="{CF519B3B-B2E3-41EE-9993-B9C31B6186D6}"/>
    <cellStyle name="Normal 4 4 20" xfId="2825" xr:uid="{1403A35F-2120-4EA6-A55B-FEF44F2B3A13}"/>
    <cellStyle name="Normal 4 4 3" xfId="2826" xr:uid="{5F67695A-AD13-48F4-8070-C2189E6F0047}"/>
    <cellStyle name="Normal 4 4 4" xfId="2827" xr:uid="{0F13BAFE-7081-4618-ABB1-4E8ECE1AB6D2}"/>
    <cellStyle name="Normal 4 4 5" xfId="2828" xr:uid="{A959FE85-80A1-4BF6-90B8-64106B69857B}"/>
    <cellStyle name="Normal 4 4 6" xfId="2829" xr:uid="{8B772875-6067-4B9C-9F83-BAC2EC85CAE1}"/>
    <cellStyle name="Normal 4 4 7" xfId="2830" xr:uid="{BABDB5DA-E62B-4D6F-89BB-BDC9423024B5}"/>
    <cellStyle name="Normal 4 4 8" xfId="2831" xr:uid="{AFAE1BD1-1B4C-4968-9EC5-364CCE26AE42}"/>
    <cellStyle name="Normal 4 4 9" xfId="2832" xr:uid="{E656F083-D280-406E-82F4-3E1073498861}"/>
    <cellStyle name="Normal 4 5" xfId="2833" xr:uid="{08C49BD9-512B-4A0B-9BC1-D162EE56F51A}"/>
    <cellStyle name="Normal 4 5 10" xfId="2834" xr:uid="{1CF80D16-608C-4173-8A0B-AEC078012496}"/>
    <cellStyle name="Normal 4 5 11" xfId="2835" xr:uid="{4D4CA5CC-124A-4110-B291-4FCC792D730A}"/>
    <cellStyle name="Normal 4 5 12" xfId="2836" xr:uid="{29EDF918-FCFD-4235-AE61-8FEE38CCEF02}"/>
    <cellStyle name="Normal 4 5 13" xfId="2837" xr:uid="{58E28ACC-E750-4A58-87F5-6CCFDDFB7F1B}"/>
    <cellStyle name="Normal 4 5 14" xfId="2838" xr:uid="{CF1A892C-2C92-4639-97F4-084FA7C076E4}"/>
    <cellStyle name="Normal 4 5 15" xfId="2839" xr:uid="{346ED628-9A3E-404E-9B00-5D8D27A80ED1}"/>
    <cellStyle name="Normal 4 5 16" xfId="2840" xr:uid="{8BD552EA-8052-4EFC-9507-1E9EC3119B9B}"/>
    <cellStyle name="Normal 4 5 17" xfId="2841" xr:uid="{563ADA6C-5535-4C06-A004-51BD6D2E6B9B}"/>
    <cellStyle name="Normal 4 5 18" xfId="2842" xr:uid="{89C31DDB-85B1-4ED4-8B38-E013825FBAB9}"/>
    <cellStyle name="Normal 4 5 19" xfId="2843" xr:uid="{08E56F6D-102C-478F-BB8F-D339DF9409ED}"/>
    <cellStyle name="Normal 4 5 2" xfId="2844" xr:uid="{D9BC38E6-B252-4C30-B0D5-DA1244ABF68C}"/>
    <cellStyle name="Normal 4 5 3" xfId="2845" xr:uid="{36F6DEBD-A179-49B2-8DED-F5C96FBE0493}"/>
    <cellStyle name="Normal 4 5 4" xfId="2846" xr:uid="{FDFCE31E-D4BA-40C8-B39A-5B557090B7C4}"/>
    <cellStyle name="Normal 4 5 5" xfId="2847" xr:uid="{DC0BAE8A-72C0-40DE-8B53-FA5C6941105B}"/>
    <cellStyle name="Normal 4 5 6" xfId="2848" xr:uid="{1326A430-D06D-4714-8614-EC84807E734A}"/>
    <cellStyle name="Normal 4 5 7" xfId="2849" xr:uid="{2D873DEE-455B-4D44-98FB-972D920E0404}"/>
    <cellStyle name="Normal 4 5 8" xfId="2850" xr:uid="{43B5A5A7-AF9C-47D2-BDB1-25804C76FA8C}"/>
    <cellStyle name="Normal 4 5 9" xfId="2851" xr:uid="{68ABA9F3-7149-45D5-9E13-99AAEDA6332E}"/>
    <cellStyle name="Normal 4 6" xfId="2852" xr:uid="{A5064F02-9A74-4EBE-A4B9-707D0CB5516B}"/>
    <cellStyle name="Normal 4 7" xfId="2853" xr:uid="{1661F81F-DF28-4257-85AF-52EF63DA4053}"/>
    <cellStyle name="Normal 4 8" xfId="2854" xr:uid="{043F0911-C182-4595-962E-1747C31FCA36}"/>
    <cellStyle name="Normal 4 9" xfId="2855" xr:uid="{7E480170-DA92-4F80-9313-CCE3A8F2C3B2}"/>
    <cellStyle name="Normal 4_13A.Recv-08" xfId="2856" xr:uid="{DA7FBF66-5F12-4556-9CBB-E63BA0E78430}"/>
    <cellStyle name="Normal 5" xfId="47" xr:uid="{120A8E91-4D6F-4C58-9680-6610B0925123}"/>
    <cellStyle name="Normal 5 10" xfId="2857" xr:uid="{34AC172B-D5B0-4E41-8193-3F734D1FA290}"/>
    <cellStyle name="Normal 5 11" xfId="2858" xr:uid="{AB97B0C5-14DB-44AC-B94B-C976D90A0844}"/>
    <cellStyle name="Normal 5 12" xfId="2859" xr:uid="{F7A3D088-DC15-4213-8F20-63491A46BE61}"/>
    <cellStyle name="Normal 5 13" xfId="2860" xr:uid="{BB01AB33-C3B6-486D-942C-931D8B11EE1A}"/>
    <cellStyle name="Normal 5 14" xfId="2861" xr:uid="{AC5C20CA-CCD1-4D0B-8E6B-DF7B0BA45A0E}"/>
    <cellStyle name="Normal 5 15" xfId="2862" xr:uid="{03D2EDB0-8C24-4273-944C-2BBD5AD00E7A}"/>
    <cellStyle name="Normal 5 16" xfId="2863" xr:uid="{C681E253-2D3F-4BE4-8454-DC2B48E517E7}"/>
    <cellStyle name="Normal 5 17" xfId="2864" xr:uid="{9096B86B-B53A-4938-A107-2AAB40B38BDF}"/>
    <cellStyle name="Normal 5 18" xfId="2865" xr:uid="{5213F021-7ECA-4BD7-9A72-4E33FDB6937C}"/>
    <cellStyle name="Normal 5 19" xfId="2866" xr:uid="{5DA7CE60-E89B-4706-A168-133165B33641}"/>
    <cellStyle name="Normal 5 2" xfId="2867" xr:uid="{FB70BDA2-C0E0-44FB-8A6C-FF00B166A1A0}"/>
    <cellStyle name="Normal 5 2 10" xfId="2868" xr:uid="{69FD70CB-FC5F-49BC-BEF6-BC261326FF6E}"/>
    <cellStyle name="Normal 5 2 11" xfId="2869" xr:uid="{670BF70E-016D-48CF-AE43-F828531121A0}"/>
    <cellStyle name="Normal 5 2 12" xfId="2870" xr:uid="{C27D9F9E-F754-4325-A533-FC864FE2E1C5}"/>
    <cellStyle name="Normal 5 2 13" xfId="2871" xr:uid="{3C8C3AA6-3A05-4C8D-A1F5-5F51B457DB9B}"/>
    <cellStyle name="Normal 5 2 14" xfId="2872" xr:uid="{78C53B2B-46F5-488C-A073-8E2D5E8BCE6C}"/>
    <cellStyle name="Normal 5 2 15" xfId="2873" xr:uid="{43DB72FC-3A22-4980-9392-6C94F58B77A0}"/>
    <cellStyle name="Normal 5 2 16" xfId="2874" xr:uid="{D4297E3E-C184-4D2E-B6AD-A0EA1404D422}"/>
    <cellStyle name="Normal 5 2 17" xfId="2875" xr:uid="{6506DBF8-0C4C-4F97-9F4C-A8C2A2EBED18}"/>
    <cellStyle name="Normal 5 2 18" xfId="2876" xr:uid="{B9B180F6-A4A2-43AC-BF9E-92CD47A6ACD4}"/>
    <cellStyle name="Normal 5 2 19" xfId="2877" xr:uid="{12E52FDE-21F1-496A-BED0-ACB36F4EBC2C}"/>
    <cellStyle name="Normal 5 2 2" xfId="2878" xr:uid="{62EDE7D8-C0C8-44E9-9B82-09F5295028C8}"/>
    <cellStyle name="Normal 5 2 20" xfId="2879" xr:uid="{5E76F376-E8EA-458F-ACD3-6B9071F9FE87}"/>
    <cellStyle name="Normal 5 2 3" xfId="2880" xr:uid="{5F426420-C907-4837-8533-644321AA6FE8}"/>
    <cellStyle name="Normal 5 2 4" xfId="2881" xr:uid="{AF9EE47D-FAD5-4058-88CE-C5745B69D853}"/>
    <cellStyle name="Normal 5 2 5" xfId="2882" xr:uid="{39B02225-4C4E-498D-8094-6F2BF5E3B1BE}"/>
    <cellStyle name="Normal 5 2 6" xfId="2883" xr:uid="{8C22877B-3AC2-4C4B-8092-361A21816100}"/>
    <cellStyle name="Normal 5 2 7" xfId="2884" xr:uid="{1755B4BF-5282-4A5A-8866-A60E1CE6E83E}"/>
    <cellStyle name="Normal 5 2 8" xfId="2885" xr:uid="{4B5C4FE5-8A80-4EB1-8E12-3CBE09F74490}"/>
    <cellStyle name="Normal 5 2 9" xfId="2886" xr:uid="{DD72117D-2543-4D11-8B7C-4922C10A2707}"/>
    <cellStyle name="Normal 5 20" xfId="2887" xr:uid="{B4EEC24F-D194-459B-B2EF-B242D384E6B4}"/>
    <cellStyle name="Normal 5 21" xfId="2888" xr:uid="{8F79DE19-A083-4D48-A791-B24C0B55DBF5}"/>
    <cellStyle name="Normal 5 22" xfId="2889" xr:uid="{90F7159A-525F-442E-968F-8B66CB1E994C}"/>
    <cellStyle name="Normal 5 3" xfId="2890" xr:uid="{57EF7921-3030-4372-B130-4CBC36992327}"/>
    <cellStyle name="Normal 5 3 10" xfId="2891" xr:uid="{48461D70-3350-46A1-8E67-C2039CF63C4D}"/>
    <cellStyle name="Normal 5 3 11" xfId="2892" xr:uid="{39AF3D02-3A99-4283-8757-FDC27C4B5083}"/>
    <cellStyle name="Normal 5 3 12" xfId="2893" xr:uid="{7880B742-A515-4234-8E94-4440F8EFD13B}"/>
    <cellStyle name="Normal 5 3 13" xfId="2894" xr:uid="{FD648492-0878-4D20-A77B-6668637D7CA5}"/>
    <cellStyle name="Normal 5 3 14" xfId="2895" xr:uid="{B47DD671-39FE-4208-921F-36C0E19A7898}"/>
    <cellStyle name="Normal 5 3 15" xfId="2896" xr:uid="{72B88C77-E68B-4108-9398-0BEFAFEEB226}"/>
    <cellStyle name="Normal 5 3 16" xfId="2897" xr:uid="{5824FAB0-561F-448A-9E4E-5C9B780F046E}"/>
    <cellStyle name="Normal 5 3 17" xfId="2898" xr:uid="{4F2E5AEE-A3D2-4F6D-A8B2-DBAFBFCEE75D}"/>
    <cellStyle name="Normal 5 3 18" xfId="2899" xr:uid="{407E638E-B9BF-48DE-9578-453A51FF1FF2}"/>
    <cellStyle name="Normal 5 3 19" xfId="2900" xr:uid="{77799472-6117-4BCA-B5CE-FBEF8481B467}"/>
    <cellStyle name="Normal 5 3 2" xfId="2901" xr:uid="{4BE68543-F9A5-4956-9435-4C6015CB1D48}"/>
    <cellStyle name="Normal 5 3 20" xfId="2902" xr:uid="{95DA54C0-60CA-499A-AA77-FFAC1FB97B5E}"/>
    <cellStyle name="Normal 5 3 3" xfId="2903" xr:uid="{47B1AEBA-2C92-415D-B531-AD9FBD935A6E}"/>
    <cellStyle name="Normal 5 3 4" xfId="2904" xr:uid="{A59062EA-4EB1-4612-890A-CDB46FD59DF9}"/>
    <cellStyle name="Normal 5 3 5" xfId="2905" xr:uid="{3B18A390-AD65-4659-851E-08C0B7B0995B}"/>
    <cellStyle name="Normal 5 3 6" xfId="2906" xr:uid="{F611C1F5-0AAB-48FA-A9DC-D2D6F018F808}"/>
    <cellStyle name="Normal 5 3 7" xfId="2907" xr:uid="{8361C09F-3C5E-4C9F-B758-2AC8D483245B}"/>
    <cellStyle name="Normal 5 3 8" xfId="2908" xr:uid="{F4D1FA28-7CF3-402B-B587-7972B169C162}"/>
    <cellStyle name="Normal 5 3 9" xfId="2909" xr:uid="{CC39DA49-0C57-466F-86B3-26AF20CFF63D}"/>
    <cellStyle name="Normal 5 4" xfId="2910" xr:uid="{5C79F679-D93E-4130-8BCD-6C732E44D477}"/>
    <cellStyle name="Normal 5 4 10" xfId="2911" xr:uid="{1B39E7B8-142C-45C2-B928-BCA663672416}"/>
    <cellStyle name="Normal 5 4 11" xfId="2912" xr:uid="{0A83D0EA-7A0F-4FD7-A3E1-01F4859865E6}"/>
    <cellStyle name="Normal 5 4 12" xfId="2913" xr:uid="{F61B8F6E-5087-489C-B2B7-977B467BD36D}"/>
    <cellStyle name="Normal 5 4 13" xfId="2914" xr:uid="{E16F2448-435F-41CC-B910-96A130E21C8B}"/>
    <cellStyle name="Normal 5 4 14" xfId="2915" xr:uid="{D6FAB6FB-4AA3-47DC-BAAE-13A3752ECC60}"/>
    <cellStyle name="Normal 5 4 15" xfId="2916" xr:uid="{E4506D39-6738-4733-B3B8-6E32BB998EA6}"/>
    <cellStyle name="Normal 5 4 16" xfId="2917" xr:uid="{FA53AA70-4214-4165-AB2F-DBFA0CD48549}"/>
    <cellStyle name="Normal 5 4 17" xfId="2918" xr:uid="{A767245B-8411-449D-A83A-34C27E4D0E7A}"/>
    <cellStyle name="Normal 5 4 18" xfId="2919" xr:uid="{23575DBF-FB1F-4FE2-A34B-03C1B8AD4B3C}"/>
    <cellStyle name="Normal 5 4 19" xfId="2920" xr:uid="{0F1F00A6-8D56-4A0F-942B-B1EE12CCE3BC}"/>
    <cellStyle name="Normal 5 4 2" xfId="2921" xr:uid="{3C6F8007-CFA5-45DA-AAEE-B74E02356552}"/>
    <cellStyle name="Normal 5 4 3" xfId="2922" xr:uid="{2C06AF7E-DBE0-4684-9E9E-C563A06926E0}"/>
    <cellStyle name="Normal 5 4 4" xfId="2923" xr:uid="{D69BCF1E-D699-46D5-A6B4-554F6CCF42DC}"/>
    <cellStyle name="Normal 5 4 5" xfId="2924" xr:uid="{5B44779D-6E1F-40BA-8400-26A577C12C3A}"/>
    <cellStyle name="Normal 5 4 6" xfId="2925" xr:uid="{723437FA-4C10-4BB6-91E4-90CEE1A1E725}"/>
    <cellStyle name="Normal 5 4 7" xfId="2926" xr:uid="{AEA0E707-80F4-4858-A563-21B8E0C998B1}"/>
    <cellStyle name="Normal 5 4 8" xfId="2927" xr:uid="{F616A7A5-A2DA-4837-A943-40E2EFA00475}"/>
    <cellStyle name="Normal 5 4 9" xfId="2928" xr:uid="{D429F085-DE4E-425E-BAC3-4A14E0AD39F7}"/>
    <cellStyle name="Normal 5 5" xfId="2929" xr:uid="{12816C1B-0A7F-41B2-BF5C-49439E766D95}"/>
    <cellStyle name="Normal 5 6" xfId="2930" xr:uid="{438B5175-DBB5-4B41-B6D4-BF053161899A}"/>
    <cellStyle name="Normal 5 7" xfId="2931" xr:uid="{549EB6DC-FE1C-4958-81E2-1B076A6B1967}"/>
    <cellStyle name="Normal 5 8" xfId="2932" xr:uid="{037A9B4C-36A8-4F7F-B84F-A9A988110DD3}"/>
    <cellStyle name="Normal 5 9" xfId="2933" xr:uid="{7C049DC5-2C1C-41B6-8FCA-B59FCC9F37AD}"/>
    <cellStyle name="Normal 5_ER group TB 09 (2)" xfId="2934" xr:uid="{6B67A3EC-50C8-42F3-993E-5097C0EC09A6}"/>
    <cellStyle name="Normal 6" xfId="48" xr:uid="{1CC6AA1F-4569-49D4-86D8-5B13F5F2BD61}"/>
    <cellStyle name="Normal 6 10" xfId="2935" xr:uid="{79BAE104-6897-4379-ADB1-A66BC23A91F4}"/>
    <cellStyle name="Normal 6 11" xfId="2936" xr:uid="{1E980EF7-259A-4C33-BBA6-C7F6AD8D885D}"/>
    <cellStyle name="Normal 6 12" xfId="2937" xr:uid="{2EDA9664-7DBF-41A4-BF15-1AE8481A551F}"/>
    <cellStyle name="Normal 6 13" xfId="2938" xr:uid="{CC1BDFFB-9599-4F8C-99A0-4DC752DBE13B}"/>
    <cellStyle name="Normal 6 14" xfId="2939" xr:uid="{B7EEF3C3-CEEB-4B12-A289-91468B5A1F9C}"/>
    <cellStyle name="Normal 6 15" xfId="2940" xr:uid="{B8D58F72-F685-452D-8E0B-70D89FD51075}"/>
    <cellStyle name="Normal 6 16" xfId="2941" xr:uid="{D5E300E2-E033-48C6-A876-D4A6B954122F}"/>
    <cellStyle name="Normal 6 17" xfId="2942" xr:uid="{C2F27AF7-F47C-4D73-9C85-7B4920C07DFC}"/>
    <cellStyle name="Normal 6 18" xfId="2943" xr:uid="{6DBC3B41-06F7-4DBF-A40A-553EF925B492}"/>
    <cellStyle name="Normal 6 19" xfId="2944" xr:uid="{C0A22FE3-DA6F-43E1-9A65-C40AFA48856B}"/>
    <cellStyle name="Normal 6 2" xfId="2945" xr:uid="{E8C0702C-AABD-4BC6-AAF7-02026807D56C}"/>
    <cellStyle name="Normal 6 2 10" xfId="2946" xr:uid="{5C45633B-EDBA-43A0-9DCE-0CC5EE0AD405}"/>
    <cellStyle name="Normal 6 2 11" xfId="2947" xr:uid="{D3322907-F59A-471C-A26C-A6A316D4ECB1}"/>
    <cellStyle name="Normal 6 2 12" xfId="2948" xr:uid="{AE32B4A2-C0DB-490F-8135-E1BE8BCA959B}"/>
    <cellStyle name="Normal 6 2 13" xfId="2949" xr:uid="{85AC752D-300F-47F1-A8B7-0C35F9080CDC}"/>
    <cellStyle name="Normal 6 2 14" xfId="2950" xr:uid="{2AE9C4F7-E8E1-4B68-9076-D03DFE299857}"/>
    <cellStyle name="Normal 6 2 15" xfId="2951" xr:uid="{A90FC63F-9875-4F7C-8778-8462A20DAFD7}"/>
    <cellStyle name="Normal 6 2 16" xfId="2952" xr:uid="{719A72CA-1920-4196-A750-E0FE29EB238C}"/>
    <cellStyle name="Normal 6 2 17" xfId="2953" xr:uid="{179F37E7-2017-4724-BD6C-2CD49805D59A}"/>
    <cellStyle name="Normal 6 2 18" xfId="2954" xr:uid="{20684BF9-DAEB-4269-9B38-0B46A8773EC9}"/>
    <cellStyle name="Normal 6 2 19" xfId="2955" xr:uid="{64C3735F-1806-492D-BB91-87841F954AFF}"/>
    <cellStyle name="Normal 6 2 2" xfId="2956" xr:uid="{3F1FAF60-8FE1-4FF2-A3B3-90786A52CE40}"/>
    <cellStyle name="Normal 6 2 3" xfId="2957" xr:uid="{C778711C-1AE2-43D4-AB8A-A1C8C1F73037}"/>
    <cellStyle name="Normal 6 2 4" xfId="2958" xr:uid="{D2AE7E44-BF95-4F18-BCD8-42DB44D0C2B9}"/>
    <cellStyle name="Normal 6 2 5" xfId="2959" xr:uid="{7D0FD68F-2136-4365-9622-5D857A3675B7}"/>
    <cellStyle name="Normal 6 2 6" xfId="2960" xr:uid="{D9C62D7F-2523-42C7-B716-15D0EDB377DC}"/>
    <cellStyle name="Normal 6 2 7" xfId="2961" xr:uid="{A1193F63-4D55-470A-AB49-4776EEE5128F}"/>
    <cellStyle name="Normal 6 2 8" xfId="2962" xr:uid="{1647493A-7C8E-4951-A26B-CB609324D1B4}"/>
    <cellStyle name="Normal 6 2 9" xfId="2963" xr:uid="{E1E417F5-B905-42F4-926E-84B9044D9C04}"/>
    <cellStyle name="Normal 6 20" xfId="2964" xr:uid="{DD845AD8-6E3D-490E-BEC9-3A578D1E0E94}"/>
    <cellStyle name="Normal 6 21" xfId="2965" xr:uid="{E3A09E2C-C22C-411E-A845-A143E1807226}"/>
    <cellStyle name="Normal 6 22" xfId="2966" xr:uid="{A516DA9E-34CC-4BA4-B281-8B23758E8034}"/>
    <cellStyle name="Normal 6 23" xfId="2967" xr:uid="{813BF7C2-2888-4946-A61C-5CC27E8276AD}"/>
    <cellStyle name="Normal 6 24" xfId="2968" xr:uid="{E95E951C-E0C3-4422-B7F8-FF1FBE8C01F2}"/>
    <cellStyle name="Normal 6 3" xfId="2969" xr:uid="{CF297782-CFD6-4B40-AF94-01305E05DBEE}"/>
    <cellStyle name="Normal 6 3 10" xfId="2970" xr:uid="{15E0E589-CD49-423B-9722-F85D216436C1}"/>
    <cellStyle name="Normal 6 3 11" xfId="2971" xr:uid="{18D8B0AE-0CBA-4DAD-B467-4ED4CC3F19B3}"/>
    <cellStyle name="Normal 6 3 12" xfId="2972" xr:uid="{1723F625-DA6B-42E8-B4D4-9E54B5348ADE}"/>
    <cellStyle name="Normal 6 3 13" xfId="2973" xr:uid="{8BA46A0B-8583-4474-B977-37DC69FE121C}"/>
    <cellStyle name="Normal 6 3 14" xfId="2974" xr:uid="{9F80ECE7-1915-49C8-9E5A-5FBADA65E5DD}"/>
    <cellStyle name="Normal 6 3 15" xfId="2975" xr:uid="{E4870EB7-8379-42C0-A596-EACD4182FD58}"/>
    <cellStyle name="Normal 6 3 16" xfId="2976" xr:uid="{85025D50-639E-4772-8961-CC12A6B64660}"/>
    <cellStyle name="Normal 6 3 17" xfId="2977" xr:uid="{B6AF8945-A232-447D-878A-A3C8D4ED10E0}"/>
    <cellStyle name="Normal 6 3 18" xfId="2978" xr:uid="{87F2493E-00C1-40E4-8ABE-40CEBB4F33E4}"/>
    <cellStyle name="Normal 6 3 19" xfId="2979" xr:uid="{66E97775-6473-4091-B01F-3C6331742BF2}"/>
    <cellStyle name="Normal 6 3 2" xfId="2980" xr:uid="{452D7E29-69B9-4024-BC8D-9B24CE295085}"/>
    <cellStyle name="Normal 6 3 3" xfId="2981" xr:uid="{2BB7E5D6-D1CC-486E-9F30-33C0DBB44EA2}"/>
    <cellStyle name="Normal 6 3 4" xfId="2982" xr:uid="{A697691D-D4F4-48E3-A67B-4B20E4E97152}"/>
    <cellStyle name="Normal 6 3 5" xfId="2983" xr:uid="{0A722AA6-9993-4EA0-9F65-79C091185381}"/>
    <cellStyle name="Normal 6 3 6" xfId="2984" xr:uid="{353530EA-D6D0-4731-981F-9D47EAD21BEE}"/>
    <cellStyle name="Normal 6 3 7" xfId="2985" xr:uid="{7B888A75-0924-43FA-9F52-D4D499559D41}"/>
    <cellStyle name="Normal 6 3 8" xfId="2986" xr:uid="{8409EA60-4676-4562-8075-DE985C2EDA7C}"/>
    <cellStyle name="Normal 6 3 9" xfId="2987" xr:uid="{668B4E26-6232-4E78-B18A-7D588174C3A7}"/>
    <cellStyle name="Normal 6 4" xfId="2988" xr:uid="{7DB4B3B7-D839-484A-98F2-C8703D9C3C61}"/>
    <cellStyle name="Normal 6 4 10" xfId="2989" xr:uid="{0010F0A9-9FD7-4265-BF67-EE74422EB6B8}"/>
    <cellStyle name="Normal 6 4 11" xfId="2990" xr:uid="{76AF8977-8F39-450B-9F16-26B8AF22B11A}"/>
    <cellStyle name="Normal 6 4 12" xfId="2991" xr:uid="{9C7B7E95-CE5B-4732-BE65-F22F26E84CD7}"/>
    <cellStyle name="Normal 6 4 13" xfId="2992" xr:uid="{E2F061B4-8BA3-4400-9ED9-5622D240ECAF}"/>
    <cellStyle name="Normal 6 4 14" xfId="2993" xr:uid="{4C7BAC9E-6623-49D4-9636-0B59F8735160}"/>
    <cellStyle name="Normal 6 4 15" xfId="2994" xr:uid="{1BA85108-72CB-43A8-B193-A6216130E2B2}"/>
    <cellStyle name="Normal 6 4 16" xfId="2995" xr:uid="{C881827F-6D4F-41FE-A42E-643F77DF5DDD}"/>
    <cellStyle name="Normal 6 4 17" xfId="2996" xr:uid="{58C283BD-87BF-4A19-A243-85421E2DE7D0}"/>
    <cellStyle name="Normal 6 4 18" xfId="2997" xr:uid="{A9A28022-E3A6-4174-AD74-689B866DD034}"/>
    <cellStyle name="Normal 6 4 19" xfId="2998" xr:uid="{1989AF08-D21B-403E-909E-05CE88E8C833}"/>
    <cellStyle name="Normal 6 4 2" xfId="2999" xr:uid="{349254E6-9320-41A2-A83E-F9D2B2250BCB}"/>
    <cellStyle name="Normal 6 4 3" xfId="3000" xr:uid="{935DAE92-CB26-4F85-AEFC-5CA1569C0DAB}"/>
    <cellStyle name="Normal 6 4 4" xfId="3001" xr:uid="{075DFE04-61E2-4ADD-B65F-DD69BF80E4B0}"/>
    <cellStyle name="Normal 6 4 5" xfId="3002" xr:uid="{9B80043D-9650-48C5-99F1-8BE5A6C5B4E5}"/>
    <cellStyle name="Normal 6 4 6" xfId="3003" xr:uid="{39F33DF6-82B3-4822-850E-CA076E3D0A1F}"/>
    <cellStyle name="Normal 6 4 7" xfId="3004" xr:uid="{5CA0ACE0-CD67-4021-ADFC-BCC4881A0534}"/>
    <cellStyle name="Normal 6 4 8" xfId="3005" xr:uid="{0DCBB7E6-8B2C-4CAA-A158-0121D76BE1C1}"/>
    <cellStyle name="Normal 6 4 9" xfId="3006" xr:uid="{B43C4208-5ACC-446A-8EA5-2D2F65849EE5}"/>
    <cellStyle name="Normal 6 5" xfId="3007" xr:uid="{DDCD1F2D-FB8D-4131-A53E-AAB57145EB65}"/>
    <cellStyle name="Normal 6 5 10" xfId="3008" xr:uid="{53FF43E1-26C4-4450-A6DC-04CDB576E733}"/>
    <cellStyle name="Normal 6 5 11" xfId="3009" xr:uid="{A0D5A158-C05F-4E33-BFAA-162AB936C293}"/>
    <cellStyle name="Normal 6 5 12" xfId="3010" xr:uid="{0D6600F6-1996-420A-8C4B-1C92E63B7443}"/>
    <cellStyle name="Normal 6 5 13" xfId="3011" xr:uid="{17F55915-BC1A-4BB5-97FF-46DA91025A59}"/>
    <cellStyle name="Normal 6 5 14" xfId="3012" xr:uid="{8C46CAFA-0A0A-417A-AFE0-333D35CB4082}"/>
    <cellStyle name="Normal 6 5 15" xfId="3013" xr:uid="{FE918952-A105-4B5E-8CA5-1A25E19FC082}"/>
    <cellStyle name="Normal 6 5 16" xfId="3014" xr:uid="{02CA39A7-A362-4D97-B225-301D4C773A3E}"/>
    <cellStyle name="Normal 6 5 17" xfId="3015" xr:uid="{16069266-4C5F-4582-B32C-1B342A3EB0CA}"/>
    <cellStyle name="Normal 6 5 18" xfId="3016" xr:uid="{E82144C5-ACA8-45D7-9392-80B81239917C}"/>
    <cellStyle name="Normal 6 5 19" xfId="3017" xr:uid="{1FEEBF34-EF50-4606-85A9-B833DBDF8330}"/>
    <cellStyle name="Normal 6 5 2" xfId="3018" xr:uid="{4E050141-89DE-46AB-8708-8AFC65EF236D}"/>
    <cellStyle name="Normal 6 5 3" xfId="3019" xr:uid="{28E103ED-DCC8-423B-A299-32EF3D77055E}"/>
    <cellStyle name="Normal 6 5 4" xfId="3020" xr:uid="{B0AEE3E9-753E-477B-84DB-D0D97389B3F9}"/>
    <cellStyle name="Normal 6 5 5" xfId="3021" xr:uid="{C3A913A5-A71A-4887-BA69-7A5E992B4504}"/>
    <cellStyle name="Normal 6 5 6" xfId="3022" xr:uid="{BD261CC2-E48E-44DC-97D5-47E6680369F7}"/>
    <cellStyle name="Normal 6 5 7" xfId="3023" xr:uid="{C8722FD0-2523-41AE-AA0C-4AFD1F6AC788}"/>
    <cellStyle name="Normal 6 5 8" xfId="3024" xr:uid="{762BBC00-F338-4592-AD5B-E03F2FBACD6C}"/>
    <cellStyle name="Normal 6 5 9" xfId="3025" xr:uid="{ADCF2E52-1311-4172-8C4E-E257F02A2BD2}"/>
    <cellStyle name="Normal 6 6" xfId="49" xr:uid="{71EEC716-2185-4D17-8C90-CC735F92D548}"/>
    <cellStyle name="Normal 6 7" xfId="3026" xr:uid="{F71418F5-AFFE-44C5-943E-7AACFE627392}"/>
    <cellStyle name="Normal 6 8" xfId="3027" xr:uid="{A2A80CC2-BBDF-4C71-86F9-7640D514DBA9}"/>
    <cellStyle name="Normal 6 9" xfId="3028" xr:uid="{34B138CA-6B66-4E82-BB0D-3441EDB908C8}"/>
    <cellStyle name="Normal 7" xfId="50" xr:uid="{68E6F3B7-FD73-4373-AC2F-B84029C50FE6}"/>
    <cellStyle name="Normal 7 10" xfId="3029" xr:uid="{4994C236-F024-433E-8368-86AADDA71FA6}"/>
    <cellStyle name="Normal 7 11" xfId="3030" xr:uid="{B137F91A-FE62-4994-BA34-CD3793AEC0D1}"/>
    <cellStyle name="Normal 7 12" xfId="3031" xr:uid="{523322D9-2877-48FD-861D-6721D634F7AF}"/>
    <cellStyle name="Normal 7 13" xfId="3032" xr:uid="{2570F923-6AB7-4DDD-A489-FB2999670ED2}"/>
    <cellStyle name="Normal 7 14" xfId="3033" xr:uid="{7D7E2107-FEE0-451B-ADB4-18CA7021F56E}"/>
    <cellStyle name="Normal 7 15" xfId="3034" xr:uid="{9559DF99-1501-4E9E-B87B-DC100F393DA6}"/>
    <cellStyle name="Normal 7 16" xfId="3035" xr:uid="{23BBC075-5A16-410E-BC27-55D7BEC9BF78}"/>
    <cellStyle name="Normal 7 17" xfId="3036" xr:uid="{FBF479F2-BD3D-4521-802C-D3C0F3130A8D}"/>
    <cellStyle name="Normal 7 18" xfId="3037" xr:uid="{22CAADA2-07CA-4251-9D3B-C8AFEE33535A}"/>
    <cellStyle name="Normal 7 19" xfId="3038" xr:uid="{4DEFDF9A-DD60-4648-9B9F-4026F463FEEC}"/>
    <cellStyle name="Normal 7 2" xfId="3039" xr:uid="{0BAFD317-8E59-484C-ADDD-0EFDDE1F4D2D}"/>
    <cellStyle name="Normal 7 2 10" xfId="3040" xr:uid="{963BBEA8-FE11-4D31-B31B-0420E76B09E4}"/>
    <cellStyle name="Normal 7 2 11" xfId="3041" xr:uid="{BEBE515E-FE3B-4487-BA97-2C60D4B9E1B5}"/>
    <cellStyle name="Normal 7 2 12" xfId="3042" xr:uid="{5C3E716D-9C0D-4719-981B-0E84F2152E79}"/>
    <cellStyle name="Normal 7 2 13" xfId="3043" xr:uid="{FF24E674-9FCB-436C-AFCF-FE4E01BB872E}"/>
    <cellStyle name="Normal 7 2 14" xfId="3044" xr:uid="{83B28B86-C5EA-4B65-A2E3-46268F4CE689}"/>
    <cellStyle name="Normal 7 2 15" xfId="3045" xr:uid="{150D6410-AC81-4E26-91E7-065DA5D8179D}"/>
    <cellStyle name="Normal 7 2 16" xfId="3046" xr:uid="{34A21855-8BE1-4F6C-8899-C041C2A9FB67}"/>
    <cellStyle name="Normal 7 2 17" xfId="3047" xr:uid="{E8E8362C-9B54-48D7-8BDC-28E63E096D77}"/>
    <cellStyle name="Normal 7 2 18" xfId="3048" xr:uid="{8124D0D4-150E-4042-AFBB-1C4F13A6E1C5}"/>
    <cellStyle name="Normal 7 2 19" xfId="3049" xr:uid="{29B0AD2C-CACB-4199-B8DC-0D03ECB18506}"/>
    <cellStyle name="Normal 7 2 2" xfId="3050" xr:uid="{2E4DD406-6086-41C1-BF0C-C5B16C233A48}"/>
    <cellStyle name="Normal 7 2 2 10" xfId="3051" xr:uid="{B935D048-8E21-48D4-BED1-CFD245273C51}"/>
    <cellStyle name="Normal 7 2 2 11" xfId="3052" xr:uid="{104EEE3B-5836-489A-9E13-6FACB77EBA05}"/>
    <cellStyle name="Normal 7 2 2 12" xfId="3053" xr:uid="{3C4FB281-C8E6-4711-94DA-E9C47A2A5AE7}"/>
    <cellStyle name="Normal 7 2 2 13" xfId="3054" xr:uid="{BA409D12-A60C-430A-B35B-8A162D50AC3F}"/>
    <cellStyle name="Normal 7 2 2 14" xfId="3055" xr:uid="{42500D01-4264-41F1-AD5D-68D2A688DE6A}"/>
    <cellStyle name="Normal 7 2 2 15" xfId="3056" xr:uid="{25C97533-173E-4F47-8152-73BD589EA77F}"/>
    <cellStyle name="Normal 7 2 2 16" xfId="3057" xr:uid="{74F6A4F5-4FC1-417B-AE43-79F5A91789E3}"/>
    <cellStyle name="Normal 7 2 2 17" xfId="3058" xr:uid="{A05CCE0A-4C32-4403-9472-330703622B28}"/>
    <cellStyle name="Normal 7 2 2 18" xfId="3059" xr:uid="{525F618F-9186-4214-859B-693A13971023}"/>
    <cellStyle name="Normal 7 2 2 19" xfId="3060" xr:uid="{3A2494CF-FCDD-4364-9456-585394A8BA2C}"/>
    <cellStyle name="Normal 7 2 2 2" xfId="3061" xr:uid="{ECB758BC-9A64-49B2-BC31-A6029398A341}"/>
    <cellStyle name="Normal 7 2 2 3" xfId="3062" xr:uid="{0F58FB8A-EF36-4701-BB2A-3BA1DAE52344}"/>
    <cellStyle name="Normal 7 2 2 4" xfId="3063" xr:uid="{F6B4AACE-B8DD-46F3-B8DA-C649B514184D}"/>
    <cellStyle name="Normal 7 2 2 5" xfId="3064" xr:uid="{390CFBD2-4E02-44AE-B251-EE12054F478B}"/>
    <cellStyle name="Normal 7 2 2 6" xfId="3065" xr:uid="{26D3F887-248F-4D77-9205-DFC74A1F1BC7}"/>
    <cellStyle name="Normal 7 2 2 7" xfId="3066" xr:uid="{004D1BF0-BD16-473A-9654-B7890BFB97E9}"/>
    <cellStyle name="Normal 7 2 2 8" xfId="3067" xr:uid="{1041D99C-C1ED-47B4-ABEB-EC0EBB8A0644}"/>
    <cellStyle name="Normal 7 2 2 9" xfId="3068" xr:uid="{F46E458F-807E-4D21-B064-247F7FB1F3A1}"/>
    <cellStyle name="Normal 7 2 20" xfId="3069" xr:uid="{098FAF29-1C4D-40B5-8800-B87B0661C75F}"/>
    <cellStyle name="Normal 7 2 21" xfId="3070" xr:uid="{D1D53456-5B82-40B3-9C59-C7935A71EA9F}"/>
    <cellStyle name="Normal 7 2 3" xfId="3071" xr:uid="{ECDB9BA8-93CF-47C9-830F-3BB6DD1A90E4}"/>
    <cellStyle name="Normal 7 2 4" xfId="3072" xr:uid="{DFAEA7BA-2206-418F-935F-1FEA89BE23E2}"/>
    <cellStyle name="Normal 7 2 5" xfId="3073" xr:uid="{0E9542CD-0C58-4831-882C-8E32CBAFC9F4}"/>
    <cellStyle name="Normal 7 2 6" xfId="3074" xr:uid="{EDABD90A-6744-440A-84B5-2E28CF317A27}"/>
    <cellStyle name="Normal 7 2 7" xfId="3075" xr:uid="{C25B1A0C-558A-4656-9849-C20995401D33}"/>
    <cellStyle name="Normal 7 2 8" xfId="3076" xr:uid="{DE9F9EA7-DFCD-440B-9BE7-B47CB55E1F7B}"/>
    <cellStyle name="Normal 7 2 9" xfId="3077" xr:uid="{749581F8-AA42-443D-8332-41ABBE83F0BC}"/>
    <cellStyle name="Normal 7 20" xfId="3078" xr:uid="{39C2326D-0F3D-4C54-8175-216F912CEA05}"/>
    <cellStyle name="Normal 7 21" xfId="3079" xr:uid="{50B354EA-E719-4605-AE22-EE8A77BAA6B1}"/>
    <cellStyle name="Normal 7 3" xfId="3080" xr:uid="{DBFC82E5-683C-426F-A9A4-243FA21E6DF5}"/>
    <cellStyle name="Normal 7 3 10" xfId="3081" xr:uid="{993A3405-FA96-4CE0-BF63-7CC520428BF2}"/>
    <cellStyle name="Normal 7 3 11" xfId="3082" xr:uid="{DB6A93D5-FC02-4425-86F9-48D7BEEDFC9C}"/>
    <cellStyle name="Normal 7 3 12" xfId="3083" xr:uid="{89203611-434F-402B-9DCC-C4C580F47CF8}"/>
    <cellStyle name="Normal 7 3 13" xfId="3084" xr:uid="{82E5409A-A881-4C49-92EC-4359C1B83026}"/>
    <cellStyle name="Normal 7 3 14" xfId="3085" xr:uid="{FAD1E048-AFA5-4A27-AEEB-A3011434B4CC}"/>
    <cellStyle name="Normal 7 3 15" xfId="3086" xr:uid="{F807C996-2BD9-487E-AE00-642F9F0B79FF}"/>
    <cellStyle name="Normal 7 3 16" xfId="3087" xr:uid="{6237238D-EFEB-423D-8EC6-AFE47007859E}"/>
    <cellStyle name="Normal 7 3 17" xfId="3088" xr:uid="{C4654C9E-B347-4967-9D0E-8AB35F1F8DAE}"/>
    <cellStyle name="Normal 7 3 18" xfId="3089" xr:uid="{EA4688AB-58E0-4C4D-A176-6E4B3FF1D174}"/>
    <cellStyle name="Normal 7 3 19" xfId="3090" xr:uid="{029F1565-D573-40F4-B1E7-4D026501C6BC}"/>
    <cellStyle name="Normal 7 3 2" xfId="3091" xr:uid="{068A3063-5E75-4162-8368-C38AEB6E8A08}"/>
    <cellStyle name="Normal 7 3 20" xfId="3092" xr:uid="{2023061E-5843-4114-9111-4FCBBF28888F}"/>
    <cellStyle name="Normal 7 3 3" xfId="3093" xr:uid="{73DFD86E-1111-41D0-B042-FF0D5EAE3F8F}"/>
    <cellStyle name="Normal 7 3 4" xfId="3094" xr:uid="{BE78EA12-EAEE-4D87-8E30-F8A71C4B87D8}"/>
    <cellStyle name="Normal 7 3 5" xfId="3095" xr:uid="{0F16C8DF-98B7-4369-91E5-2E799F798F75}"/>
    <cellStyle name="Normal 7 3 6" xfId="3096" xr:uid="{993DBE51-058B-4D55-BE6B-2AAEEA9410BD}"/>
    <cellStyle name="Normal 7 3 7" xfId="3097" xr:uid="{7C42BAEC-9B7B-469B-BFCB-E04C2733B9F5}"/>
    <cellStyle name="Normal 7 3 8" xfId="3098" xr:uid="{2A4B6468-01FB-4166-842B-9E659B6DF8B1}"/>
    <cellStyle name="Normal 7 3 9" xfId="3099" xr:uid="{F20D85DA-8F3D-4719-9E3F-8CBD1292EB65}"/>
    <cellStyle name="Normal 7 4" xfId="3100" xr:uid="{3C8B8518-D258-4CF4-A758-9D01E62236C7}"/>
    <cellStyle name="Normal 7 4 10" xfId="3101" xr:uid="{B96B5615-F3B1-4C94-8AA2-17634F99A635}"/>
    <cellStyle name="Normal 7 4 11" xfId="3102" xr:uid="{48B3538B-1F10-42E3-8156-F84EBD957761}"/>
    <cellStyle name="Normal 7 4 12" xfId="3103" xr:uid="{E631FBD1-D1EC-4102-9669-5D3DD339F23A}"/>
    <cellStyle name="Normal 7 4 13" xfId="3104" xr:uid="{17CD9400-0C0D-442C-A36E-2DC6BD86833A}"/>
    <cellStyle name="Normal 7 4 14" xfId="3105" xr:uid="{FCBF5C32-CF2D-4664-AA52-326860459C79}"/>
    <cellStyle name="Normal 7 4 15" xfId="3106" xr:uid="{36ABBBB5-4CD9-4631-9947-751FBA8435A4}"/>
    <cellStyle name="Normal 7 4 16" xfId="3107" xr:uid="{73F20ED2-378B-47D8-83C5-375B2BDB3847}"/>
    <cellStyle name="Normal 7 4 17" xfId="3108" xr:uid="{2609008A-C0B2-4525-A885-39633C594A64}"/>
    <cellStyle name="Normal 7 4 18" xfId="3109" xr:uid="{09F3581F-1CFA-463C-8A0B-2AF646E619FA}"/>
    <cellStyle name="Normal 7 4 19" xfId="3110" xr:uid="{C58AD10A-1B14-4A4F-BA6F-4709BC1437CB}"/>
    <cellStyle name="Normal 7 4 2" xfId="3111" xr:uid="{D04A5D13-14B3-4F69-A81C-191492157BE3}"/>
    <cellStyle name="Normal 7 4 3" xfId="3112" xr:uid="{8457DB9E-2892-4DF4-B8E0-740FB994B761}"/>
    <cellStyle name="Normal 7 4 4" xfId="3113" xr:uid="{255DF7C8-4290-4D87-9CEE-2A16F61051F8}"/>
    <cellStyle name="Normal 7 4 5" xfId="3114" xr:uid="{CF8DABC3-615E-4954-AF83-C2614F4E10DC}"/>
    <cellStyle name="Normal 7 4 6" xfId="3115" xr:uid="{EAC0E275-82A8-49FC-BD94-44B246409D88}"/>
    <cellStyle name="Normal 7 4 7" xfId="3116" xr:uid="{6A44B61D-A234-47C6-B81D-4079CD35F211}"/>
    <cellStyle name="Normal 7 4 8" xfId="3117" xr:uid="{1CCCDD15-ABB8-4F98-8612-2F3CCF619DDC}"/>
    <cellStyle name="Normal 7 4 9" xfId="3118" xr:uid="{905B3D23-A910-4B5C-86FC-31B9BB689DC8}"/>
    <cellStyle name="Normal 7 5" xfId="3119" xr:uid="{7E35A3D5-0241-4737-9635-7A0DBF183E52}"/>
    <cellStyle name="Normal 7 6" xfId="3120" xr:uid="{D389E35D-3C8D-404E-9A43-AC799B7CF680}"/>
    <cellStyle name="Normal 7 7" xfId="3121" xr:uid="{2FDB237F-711C-499A-9995-4C206F0DAB77}"/>
    <cellStyle name="Normal 7 8" xfId="3122" xr:uid="{9BD7496E-C0A8-40F8-8C95-601C558AE1B9}"/>
    <cellStyle name="Normal 7 9" xfId="3123" xr:uid="{C84F1D44-B6EF-4708-844B-615B6F5A6CC0}"/>
    <cellStyle name="Normal 8" xfId="51" xr:uid="{CAD0DC4D-82F5-47A3-B0C9-BA926E9A2A41}"/>
    <cellStyle name="Normal 8 10" xfId="3124" xr:uid="{6C82C217-E27E-4C1B-A017-9D796279B290}"/>
    <cellStyle name="Normal 8 11" xfId="3125" xr:uid="{E3CDC05C-405B-4CEA-8DB1-01400D64380D}"/>
    <cellStyle name="Normal 8 12" xfId="3126" xr:uid="{FF77D547-2134-4358-A34D-A78BDA2B812D}"/>
    <cellStyle name="Normal 8 13" xfId="3127" xr:uid="{EF53998B-C3C2-4FEF-A0CD-0DFB4BFED8A5}"/>
    <cellStyle name="Normal 8 14" xfId="3128" xr:uid="{30375B14-C900-4518-8643-50C50B9003EF}"/>
    <cellStyle name="Normal 8 15" xfId="3129" xr:uid="{7F40D013-44F5-46E1-B5FE-E88FAED3E7C2}"/>
    <cellStyle name="Normal 8 16" xfId="3130" xr:uid="{7D75CB45-1B3B-4C22-9465-FD59898874F7}"/>
    <cellStyle name="Normal 8 17" xfId="3131" xr:uid="{4B98C088-1DDE-43B9-87BE-CCFE92AD971A}"/>
    <cellStyle name="Normal 8 18" xfId="3132" xr:uid="{78D32516-A2D0-406D-A24E-FAF2906A0B00}"/>
    <cellStyle name="Normal 8 19" xfId="3133" xr:uid="{3AABDC6A-ED14-4351-B491-9DE213801CE8}"/>
    <cellStyle name="Normal 8 2" xfId="3134" xr:uid="{3521AF60-612E-4D9E-AA06-446E492D0FF0}"/>
    <cellStyle name="Normal 8 2 2" xfId="3135" xr:uid="{7BDBD25B-C397-4460-A461-3C767B5235EA}"/>
    <cellStyle name="Normal 8 20" xfId="3136" xr:uid="{178798DE-C606-4FE5-BF11-7D4722145391}"/>
    <cellStyle name="Normal 8 21" xfId="3137" xr:uid="{69EC1645-115A-4F52-B835-D611FB703105}"/>
    <cellStyle name="Normal 8 22" xfId="3138" xr:uid="{6AF38E84-B85A-4B5C-97D6-7607A91A80BD}"/>
    <cellStyle name="Normal 8 23" xfId="3139" xr:uid="{22AAB85B-165D-475A-B5DC-A2E97E5C7681}"/>
    <cellStyle name="Normal 8 24" xfId="3140" xr:uid="{91067208-C2E9-4FEF-8AFA-13B03F990450}"/>
    <cellStyle name="Normal 8 25" xfId="3141" xr:uid="{8FA04A90-CBDB-4F9D-B371-87BFA492A5D0}"/>
    <cellStyle name="Normal 8 26" xfId="3142" xr:uid="{0C857F67-0B61-42D4-909A-DB1933878C5D}"/>
    <cellStyle name="Normal 8 27" xfId="3143" xr:uid="{9FA15B53-3A4C-431A-8614-81FE35631C5E}"/>
    <cellStyle name="Normal 8 28" xfId="3144" xr:uid="{CD70EC6B-1E10-4DEC-9465-B4F14D30618D}"/>
    <cellStyle name="Normal 8 29" xfId="3145" xr:uid="{5DB0A158-CB91-47E8-9558-C1F06C4FD8B9}"/>
    <cellStyle name="Normal 8 3" xfId="3146" xr:uid="{E9C98EBF-1A33-4250-9214-1CE014C6E294}"/>
    <cellStyle name="Normal 8 3 10" xfId="3147" xr:uid="{86DA810E-DC75-40B2-99FB-396301BA4289}"/>
    <cellStyle name="Normal 8 3 11" xfId="3148" xr:uid="{903BD9C0-9B94-4724-A348-DCB52B569D5F}"/>
    <cellStyle name="Normal 8 3 12" xfId="3149" xr:uid="{F25F6E78-85B4-4920-B7B0-3CFCE4D3E406}"/>
    <cellStyle name="Normal 8 3 13" xfId="3150" xr:uid="{DB3D6820-1E2B-436B-8084-C48ACE71BF86}"/>
    <cellStyle name="Normal 8 3 14" xfId="3151" xr:uid="{98BF60C0-F7DF-4696-BCFC-AFF88CF06168}"/>
    <cellStyle name="Normal 8 3 15" xfId="3152" xr:uid="{A8C1CE60-B471-4E71-AFDB-BE0AD8CEC835}"/>
    <cellStyle name="Normal 8 3 16" xfId="3153" xr:uid="{4232239B-0907-4B14-8648-E9353109EBB9}"/>
    <cellStyle name="Normal 8 3 17" xfId="3154" xr:uid="{A319C2F2-383E-459F-A2F7-B907A33AF70B}"/>
    <cellStyle name="Normal 8 3 18" xfId="3155" xr:uid="{F53A8A34-1B7B-4261-A0A6-EFB935CAB868}"/>
    <cellStyle name="Normal 8 3 19" xfId="3156" xr:uid="{951EBD21-A94B-4C1E-A9F9-3F770051844C}"/>
    <cellStyle name="Normal 8 3 2" xfId="3157" xr:uid="{22BC7B29-124B-4662-82D1-1A39E1F9CE1C}"/>
    <cellStyle name="Normal 8 3 3" xfId="3158" xr:uid="{8E50F7C7-B920-4ACA-B526-518797404B08}"/>
    <cellStyle name="Normal 8 3 4" xfId="3159" xr:uid="{29795EE3-FC21-4644-A6D4-39AEFE40E26C}"/>
    <cellStyle name="Normal 8 3 5" xfId="3160" xr:uid="{C6452509-1DAB-446E-8735-C3C0F8958F06}"/>
    <cellStyle name="Normal 8 3 6" xfId="3161" xr:uid="{3CE365FD-031F-49D7-97FE-12CA0A1599F3}"/>
    <cellStyle name="Normal 8 3 7" xfId="3162" xr:uid="{04AA47D7-6D95-466C-988D-529FDDDD0DC6}"/>
    <cellStyle name="Normal 8 3 8" xfId="3163" xr:uid="{2621C2EA-887C-4444-BD0C-A56160C6C94F}"/>
    <cellStyle name="Normal 8 3 9" xfId="3164" xr:uid="{8192F616-ACAE-4573-BAAC-F5D3A7CE4129}"/>
    <cellStyle name="Normal 8 30" xfId="3165" xr:uid="{5FB4D7D9-C8C6-459B-89FF-4DB71807B0A6}"/>
    <cellStyle name="Normal 8 4" xfId="3166" xr:uid="{E36B28C0-B3C2-44AE-A668-6E4E8B205160}"/>
    <cellStyle name="Normal 8 4 10" xfId="3167" xr:uid="{08942FC8-EF68-44CF-BF6D-21094E7C1E54}"/>
    <cellStyle name="Normal 8 4 11" xfId="3168" xr:uid="{9D932642-41D8-4610-A59D-EC5A37EE8007}"/>
    <cellStyle name="Normal 8 4 12" xfId="3169" xr:uid="{90F8DBF7-9118-4278-AF2B-2C4D3A29229E}"/>
    <cellStyle name="Normal 8 4 13" xfId="3170" xr:uid="{21122DB3-5533-492D-93B8-5E2A6E110BD9}"/>
    <cellStyle name="Normal 8 4 14" xfId="3171" xr:uid="{DDB17E61-3A22-4292-BA96-2B616D3E6A9D}"/>
    <cellStyle name="Normal 8 4 15" xfId="3172" xr:uid="{C69B4A66-CB82-47F5-AC82-9FAAF3F60848}"/>
    <cellStyle name="Normal 8 4 16" xfId="3173" xr:uid="{612EE1C6-9ED5-4180-8715-4E31DBCBFDAE}"/>
    <cellStyle name="Normal 8 4 17" xfId="3174" xr:uid="{DD56C733-1F8C-48F9-BAAC-2B1B5301ECE4}"/>
    <cellStyle name="Normal 8 4 18" xfId="3175" xr:uid="{8C235032-30CF-43E0-BC41-BD1F0A4E8C60}"/>
    <cellStyle name="Normal 8 4 19" xfId="3176" xr:uid="{B66002D7-48FA-4CBA-8275-CC338D04A9B4}"/>
    <cellStyle name="Normal 8 4 2" xfId="3177" xr:uid="{BDA47075-525B-47E9-9BBF-51715A5BABC0}"/>
    <cellStyle name="Normal 8 4 3" xfId="3178" xr:uid="{556B69E9-6618-4BEA-B28C-715FD73CF8C1}"/>
    <cellStyle name="Normal 8 4 4" xfId="3179" xr:uid="{A4CCEC23-6CF9-4446-8559-4B3C53E29E27}"/>
    <cellStyle name="Normal 8 4 5" xfId="3180" xr:uid="{CCDBF444-6ADF-4758-B38D-996002A7F0D4}"/>
    <cellStyle name="Normal 8 4 6" xfId="3181" xr:uid="{5CB77925-E2FC-479E-9911-7596F32CDE5C}"/>
    <cellStyle name="Normal 8 4 7" xfId="3182" xr:uid="{77C2E40E-6325-4E62-8081-D9DE6623298A}"/>
    <cellStyle name="Normal 8 4 8" xfId="3183" xr:uid="{57EABD7A-2426-45E5-8441-FDEB82413CC9}"/>
    <cellStyle name="Normal 8 4 9" xfId="3184" xr:uid="{4706FB14-D148-4513-8B3B-ED92D7802B85}"/>
    <cellStyle name="Normal 8 5" xfId="3185" xr:uid="{417AF075-B458-4D97-A6E7-79869E5EE248}"/>
    <cellStyle name="Normal 8 6" xfId="3186" xr:uid="{993876AF-6644-45E4-8B01-13E171F8D850}"/>
    <cellStyle name="Normal 8 7" xfId="3187" xr:uid="{BD352757-D4CC-408E-A410-ABAEAA341E8B}"/>
    <cellStyle name="Normal 8 8" xfId="3188" xr:uid="{DAC5E64D-8F6A-4904-856D-A7C656D9506D}"/>
    <cellStyle name="Normal 8 9" xfId="3189" xr:uid="{4CC0D7E9-51C5-45EA-9517-25FC2061E341}"/>
    <cellStyle name="Normal 9" xfId="52" xr:uid="{FA9D0F0D-5441-452F-A911-A0DE46845B4E}"/>
    <cellStyle name="Normal 9 10" xfId="3190" xr:uid="{76FCCD19-3F9B-4C7C-A104-B045F15D7DE0}"/>
    <cellStyle name="Normal 9 11" xfId="3191" xr:uid="{1078AE82-B5FB-41CB-94CE-0A9F3260F3BC}"/>
    <cellStyle name="Normal 9 12" xfId="3192" xr:uid="{0F41D19B-3E5C-4445-B710-D9A888EEF860}"/>
    <cellStyle name="Normal 9 13" xfId="3193" xr:uid="{1DF42493-9901-4A97-B552-78E21304FC30}"/>
    <cellStyle name="Normal 9 14" xfId="3194" xr:uid="{8FABA07E-6FA6-45D2-8669-392C6E8A867E}"/>
    <cellStyle name="Normal 9 15" xfId="3195" xr:uid="{E51C0F4A-A487-4145-9F0D-8B197CF0BA84}"/>
    <cellStyle name="Normal 9 16" xfId="3196" xr:uid="{4E7698E3-13FD-4779-B884-E17375EB7D8F}"/>
    <cellStyle name="Normal 9 17" xfId="3197" xr:uid="{37381420-EE83-4EDD-8B99-BBBF03A99EC6}"/>
    <cellStyle name="Normal 9 18" xfId="3198" xr:uid="{A6DF149F-73D5-4668-853F-250971B283AD}"/>
    <cellStyle name="Normal 9 19" xfId="3199" xr:uid="{A22A7925-3659-4569-95F8-4973CE880DD3}"/>
    <cellStyle name="Normal 9 2" xfId="3200" xr:uid="{BDC2B82B-260F-4E41-8E4C-6C05D6A19FAE}"/>
    <cellStyle name="Normal 9 2 2" xfId="3201" xr:uid="{4F6FA8FC-20B2-47D0-ACF9-9A9EFEB8D159}"/>
    <cellStyle name="Normal 9 20" xfId="3202" xr:uid="{1E30F256-FE78-4180-84F3-FCF966BA5B08}"/>
    <cellStyle name="Normal 9 21" xfId="3203" xr:uid="{6D5E2626-5D09-44A5-8840-AD2988671306}"/>
    <cellStyle name="Normal 9 3" xfId="3204" xr:uid="{CC85E612-D7BA-451B-8B53-C3F5B58DD4D8}"/>
    <cellStyle name="Normal 9 3 10" xfId="3205" xr:uid="{F6C8E98F-E6ED-44A9-B206-7ACB9D1129F9}"/>
    <cellStyle name="Normal 9 3 11" xfId="3206" xr:uid="{F880DDB3-A8B1-4782-865D-D3A787821BC4}"/>
    <cellStyle name="Normal 9 3 12" xfId="3207" xr:uid="{56802353-6BB7-49E2-B06C-EF4D1B774931}"/>
    <cellStyle name="Normal 9 3 13" xfId="3208" xr:uid="{3DF103B0-D752-4238-921A-1B2DB47DB144}"/>
    <cellStyle name="Normal 9 3 14" xfId="3209" xr:uid="{6CE61FE9-B34F-44A0-8D48-80912BA761D4}"/>
    <cellStyle name="Normal 9 3 15" xfId="3210" xr:uid="{BCE8A99A-5D22-4B0E-9327-686ABC1005EB}"/>
    <cellStyle name="Normal 9 3 16" xfId="3211" xr:uid="{E11620D4-C131-4A86-B721-C53D4C444B8A}"/>
    <cellStyle name="Normal 9 3 17" xfId="3212" xr:uid="{578B3BC7-0391-4D5F-9754-726CA29B5278}"/>
    <cellStyle name="Normal 9 3 18" xfId="3213" xr:uid="{962294FF-977E-4BC2-9877-017C5405B598}"/>
    <cellStyle name="Normal 9 3 19" xfId="3214" xr:uid="{784C9D9F-55AA-45F5-8651-CDE66177655F}"/>
    <cellStyle name="Normal 9 3 2" xfId="3215" xr:uid="{35106648-F0DA-4E39-8AE1-10916EF66C68}"/>
    <cellStyle name="Normal 9 3 3" xfId="3216" xr:uid="{9FBF679B-126E-4D56-97A5-5DBEA31862AE}"/>
    <cellStyle name="Normal 9 3 4" xfId="3217" xr:uid="{DE045CB6-D357-441E-98AB-5F55CC9F9392}"/>
    <cellStyle name="Normal 9 3 5" xfId="3218" xr:uid="{09DD8EE3-D02D-4CA2-BEEF-D49068AEE995}"/>
    <cellStyle name="Normal 9 3 6" xfId="3219" xr:uid="{D19D5DB2-4EEE-4E23-9224-9445B4D7242F}"/>
    <cellStyle name="Normal 9 3 7" xfId="3220" xr:uid="{CE2E38DE-38F1-4305-9478-2A614FE0EF34}"/>
    <cellStyle name="Normal 9 3 8" xfId="3221" xr:uid="{B4596388-F11D-4FC1-92E9-BE9FB18ABD87}"/>
    <cellStyle name="Normal 9 3 9" xfId="3222" xr:uid="{2006AB62-7680-44BC-B9D0-EF5F704EF8E2}"/>
    <cellStyle name="Normal 9 4" xfId="3223" xr:uid="{642962A8-C85D-4A3B-BBE0-679E8D71EBDC}"/>
    <cellStyle name="Normal 9 5" xfId="3224" xr:uid="{70E3BA03-4E78-45AD-BB77-BB7ED306860C}"/>
    <cellStyle name="Normal 9 6" xfId="3225" xr:uid="{8CCA233D-0415-44AC-A592-1F1DC8B79266}"/>
    <cellStyle name="Normal 9 7" xfId="3226" xr:uid="{27DC4180-5A12-43BF-9DAE-AF63B1149523}"/>
    <cellStyle name="Normal 9 8" xfId="3227" xr:uid="{349C6F9E-368F-45D5-8797-E796B9CC2170}"/>
    <cellStyle name="Normal 9 9" xfId="3228" xr:uid="{AA203FF4-203C-4B72-843D-5C7BE5FDEB5D}"/>
    <cellStyle name="Normalny_Arkusz1" xfId="3229" xr:uid="{0723543A-2A6B-4C79-BCFA-ACF4E63C2A51}"/>
    <cellStyle name="Note 2" xfId="3230" xr:uid="{BC6B5060-6BDF-47A4-94DC-56D3EB20A25D}"/>
    <cellStyle name="Note 2 2" xfId="3231" xr:uid="{85403E04-9C03-4A8D-8678-C88AA13D459B}"/>
    <cellStyle name="Œ…‹æØ‚è [0.00]_laroux" xfId="3232" xr:uid="{02B22168-6488-4A89-867D-E18594E6FFE8}"/>
    <cellStyle name="Œ…‹æØ‚è_laroux" xfId="3233" xr:uid="{65B02F2E-3A2E-44A8-93C5-6E9F35786EE0}"/>
    <cellStyle name="oft Excel]_x000d__x000a_Comment=open=/f ‚ðw’è‚·‚é‚ÆAƒ†[ƒU[’è‹`ŠÖ”‚ðŠÖ”“\‚è•t‚¯‚Ìˆê——‚É“o˜^‚·‚é‚±‚Æ‚ª‚Å‚«‚Ü‚·B_x000d__x000a_Maximized" xfId="3234" xr:uid="{98735BCF-31BA-4F37-818B-303DAC6030FD}"/>
    <cellStyle name="oft Excel]_x000d__x000a_Comment=The open=/f lines load custom functions into the Paste Function list._x000d__x000a_Maximized=3_x000d__x000a_Basics=1_x000d__x000a_A" xfId="3235" xr:uid="{49986610-5E05-432D-89E1-38810FD102E9}"/>
    <cellStyle name="Output 2" xfId="3236" xr:uid="{F6C631FA-9A63-4414-BC6F-E745CA93CFC7}"/>
    <cellStyle name="Output 2 2" xfId="3237" xr:uid="{F9785E92-3D31-44A6-940B-FCDFC8F0A976}"/>
    <cellStyle name="Output Amounts" xfId="3238" xr:uid="{EF040BAB-4595-4AE7-81AF-9B493F8D4567}"/>
    <cellStyle name="Output Line Items" xfId="3239" xr:uid="{2A0FF2B2-9D6C-415F-A170-C1BFED453926}"/>
    <cellStyle name="paint" xfId="3240" xr:uid="{171E7CE0-29D2-4812-BD82-88B5D8C4283D}"/>
    <cellStyle name="per.style" xfId="3241" xr:uid="{65D5C36E-9D39-43F3-96B8-B022E635B431}"/>
    <cellStyle name="Percent (0)" xfId="3242" xr:uid="{B1E88807-7120-4636-A6F0-EA5E162CE159}"/>
    <cellStyle name="Percent [0%]" xfId="3243" xr:uid="{712A813D-D588-4651-9845-7DA5D2FEB770}"/>
    <cellStyle name="Percent [0.00%]" xfId="3244" xr:uid="{387D4FCC-13EB-4378-B099-62B52F216FF3}"/>
    <cellStyle name="Percent [0]" xfId="3245" xr:uid="{66A9F24B-D9FA-4ADD-B865-1CC7374111A1}"/>
    <cellStyle name="Percent [00]" xfId="3246" xr:uid="{1BF281EE-B559-4F51-8E47-60B63A0FF475}"/>
    <cellStyle name="Percent [00] 2" xfId="3247" xr:uid="{7EE5629C-567C-43C5-87EA-EB010BC7378E}"/>
    <cellStyle name="Percent [2]" xfId="3248" xr:uid="{BE9FF348-BC00-4DC0-B88A-F8BDAE4153C6}"/>
    <cellStyle name="Percent [2] 2" xfId="3249" xr:uid="{D6111717-B598-4679-B5C3-732F1F953EB3}"/>
    <cellStyle name="Percent 10" xfId="3250" xr:uid="{4996653D-7550-4070-95D3-97CD538854AE}"/>
    <cellStyle name="Percent 11" xfId="3251" xr:uid="{86BCEC53-5744-4D7D-9058-6BF877620176}"/>
    <cellStyle name="Percent 12" xfId="3252" xr:uid="{EACD0FDE-4775-4544-A1E8-88B654762529}"/>
    <cellStyle name="Percent 13" xfId="3253" xr:uid="{6EB4F6F3-AFCF-42F7-98D9-B42B058D7623}"/>
    <cellStyle name="Percent 14" xfId="3254" xr:uid="{AB1B57BD-277F-4845-8358-FEFC8173DA65}"/>
    <cellStyle name="Percent 2" xfId="3255" xr:uid="{5867E479-AAA5-41D2-AA26-A037AA40400B}"/>
    <cellStyle name="Percent 2 10" xfId="3256" xr:uid="{6CB5A6FE-C80A-4859-9F0D-499983A08FC4}"/>
    <cellStyle name="Percent 2 11" xfId="3257" xr:uid="{B9C07551-3E70-44BC-9C87-59704D3EA2C2}"/>
    <cellStyle name="Percent 2 12" xfId="3258" xr:uid="{33CF390E-FDA0-45D4-94D3-AD8F9E3D75A3}"/>
    <cellStyle name="Percent 2 13" xfId="3259" xr:uid="{5BD2813F-0F70-4EDA-811A-3308DF13BDFE}"/>
    <cellStyle name="Percent 2 14" xfId="3260" xr:uid="{EE16746E-833F-42B0-93CF-3EB8F9F3BE11}"/>
    <cellStyle name="Percent 2 15" xfId="3261" xr:uid="{C42E605B-CE4F-418A-8FB2-B4939AC21151}"/>
    <cellStyle name="Percent 2 16" xfId="3262" xr:uid="{F36A990D-07E1-4B09-981E-6D7E325277E1}"/>
    <cellStyle name="Percent 2 17" xfId="3263" xr:uid="{37FF0E03-CA17-4579-BD11-8FF60A304DEE}"/>
    <cellStyle name="Percent 2 18" xfId="3264" xr:uid="{98C34AEA-A276-46C1-85C9-9A072970914B}"/>
    <cellStyle name="Percent 2 19" xfId="3265" xr:uid="{80FF0324-5229-446E-AED1-22C76DC1690F}"/>
    <cellStyle name="Percent 2 2" xfId="3266" xr:uid="{8830C3AB-8D50-4CFA-B6AA-E5DBFDEC1B88}"/>
    <cellStyle name="Percent 2 2 2" xfId="3267" xr:uid="{CD1C356C-F4E5-45EC-A280-D0F53CEBD341}"/>
    <cellStyle name="Percent 2 2 3" xfId="3268" xr:uid="{6A8CEF6B-3718-487E-AD47-8BC0F815B441}"/>
    <cellStyle name="Percent 2 2 4" xfId="3269" xr:uid="{91B2B85B-F1AC-423D-AC21-B3D71A44ECBD}"/>
    <cellStyle name="Percent 2 20" xfId="3270" xr:uid="{85199E62-9C83-4055-8227-787D92154A39}"/>
    <cellStyle name="Percent 2 21" xfId="3271" xr:uid="{6C0841FD-EB98-4EFF-94AF-CABC925E9171}"/>
    <cellStyle name="Percent 2 22" xfId="3272" xr:uid="{8107F2D6-18C8-4050-B1F9-172FD75C7230}"/>
    <cellStyle name="Percent 2 23" xfId="3273" xr:uid="{21E47B8C-94A6-4E1B-9931-FDE56342375A}"/>
    <cellStyle name="Percent 2 24" xfId="3274" xr:uid="{234D546E-855E-4543-849F-DE7CCB96D4C5}"/>
    <cellStyle name="Percent 2 25" xfId="3275" xr:uid="{665857E8-1972-432C-A7DA-1DB22EF20CCF}"/>
    <cellStyle name="Percent 2 26" xfId="3276" xr:uid="{476FED3E-F2F9-4FF5-B2A5-98FFBB69DE89}"/>
    <cellStyle name="Percent 2 27" xfId="3277" xr:uid="{C1EB55E8-B295-4F52-9333-88B9F63EB0C6}"/>
    <cellStyle name="Percent 2 28" xfId="3278" xr:uid="{EB7284CF-EF70-4D57-B5CB-AE488DDA7829}"/>
    <cellStyle name="Percent 2 29" xfId="3279" xr:uid="{7D7AB7FE-1224-40C7-83AC-E6188AF197FD}"/>
    <cellStyle name="Percent 2 3" xfId="3280" xr:uid="{84B472D9-67EF-478D-96DC-B67E13CFCBA7}"/>
    <cellStyle name="Percent 2 30" xfId="3281" xr:uid="{2406B021-CF04-44D6-AF73-42B6AE446101}"/>
    <cellStyle name="Percent 2 31" xfId="3282" xr:uid="{6F282E83-6F9B-4327-AE68-8BAED3FAA41F}"/>
    <cellStyle name="Percent 2 32" xfId="3283" xr:uid="{1DCFFE11-E12F-4D50-B805-3077204A0B5B}"/>
    <cellStyle name="Percent 2 33" xfId="3284" xr:uid="{77C5353D-E619-43A6-90B2-AA121BD939CD}"/>
    <cellStyle name="Percent 2 34" xfId="3285" xr:uid="{8FC1B083-90BE-40A0-9B70-6C5DAAA343AF}"/>
    <cellStyle name="Percent 2 35" xfId="3286" xr:uid="{4323790D-7D71-4B98-8C91-AD099C4412CE}"/>
    <cellStyle name="Percent 2 36" xfId="3287" xr:uid="{9A22D883-81F3-479E-9C96-1697023F8A59}"/>
    <cellStyle name="Percent 2 37" xfId="3288" xr:uid="{5688169F-99DB-4EF7-BA33-1524A6AB1BE6}"/>
    <cellStyle name="Percent 2 38" xfId="3289" xr:uid="{28BD919B-B0DA-46B1-BEC0-35B066C3D325}"/>
    <cellStyle name="Percent 2 39" xfId="3290" xr:uid="{6B843C19-D4D3-4570-858A-E7B99D5FC614}"/>
    <cellStyle name="Percent 2 4" xfId="3291" xr:uid="{F2496393-11AC-47E3-A16F-F0EFE6A443DF}"/>
    <cellStyle name="Percent 2 40" xfId="3292" xr:uid="{F1759C47-8BE7-4B1F-8A22-C101A141550E}"/>
    <cellStyle name="Percent 2 41" xfId="3293" xr:uid="{992F67D6-97F0-4065-9059-8417B06B064D}"/>
    <cellStyle name="Percent 2 42" xfId="3294" xr:uid="{82C404D0-8CC1-42C4-AD9E-7D24EF3382BD}"/>
    <cellStyle name="Percent 2 43" xfId="3295" xr:uid="{B0725961-9EF2-4FDE-8DE3-7808962BE8AA}"/>
    <cellStyle name="Percent 2 44" xfId="3296" xr:uid="{BE49415E-4AD7-45E4-A294-18B50045DBF3}"/>
    <cellStyle name="Percent 2 45" xfId="3297" xr:uid="{6B8A0D15-93E5-4E32-910F-21F3C5A80DDC}"/>
    <cellStyle name="Percent 2 46" xfId="3298" xr:uid="{7E6BB1EE-60C0-450E-8910-CD1454B79EC9}"/>
    <cellStyle name="Percent 2 47" xfId="3299" xr:uid="{7FE371C8-E4AB-4A0E-8762-901FAD9380FE}"/>
    <cellStyle name="Percent 2 5" xfId="3300" xr:uid="{B322DC12-5849-446E-B50A-190E871D3415}"/>
    <cellStyle name="Percent 2 6" xfId="3301" xr:uid="{A21A284D-67D5-4655-9F61-46C99B52C3BA}"/>
    <cellStyle name="Percent 2 7" xfId="3302" xr:uid="{A0E46A3F-0409-4C3E-ADF1-C915CB496455}"/>
    <cellStyle name="Percent 2 8" xfId="3303" xr:uid="{A733731C-55A5-4CF3-A016-D11A54B47594}"/>
    <cellStyle name="Percent 2 9" xfId="3304" xr:uid="{BFF517BC-7192-4CB3-8825-88E635731005}"/>
    <cellStyle name="Percent 3" xfId="3305" xr:uid="{C23CB389-3936-40D8-AF9B-0B0AA88DC3BC}"/>
    <cellStyle name="Percent 4" xfId="3306" xr:uid="{5515FD3B-A238-4A8F-879D-28D7E5642041}"/>
    <cellStyle name="Percent 5" xfId="3307" xr:uid="{D455AFB0-4E01-4496-ACEC-F132B573582F}"/>
    <cellStyle name="Percent 6" xfId="3308" xr:uid="{7C3D4559-E6DD-4FBF-88E9-98F4E77CAC34}"/>
    <cellStyle name="Percent 7" xfId="3309" xr:uid="{6E75F3A5-FF5E-4FAC-93E9-87D2FA7CC9EE}"/>
    <cellStyle name="Percent 7 2" xfId="3310" xr:uid="{BE1B76E6-6571-4D81-A8DB-96B739F2E0EE}"/>
    <cellStyle name="Percent 8" xfId="3311" xr:uid="{32E3FBDB-3820-46A5-802E-FDDE4B443EDB}"/>
    <cellStyle name="Percent 8 2" xfId="3312" xr:uid="{1572D12E-F48E-4215-B27F-8AF468EF51CF}"/>
    <cellStyle name="Percent 9" xfId="3313" xr:uid="{EA584AE5-A90F-42A3-8167-FD177C5D0C4D}"/>
    <cellStyle name="Percent[0]" xfId="3314" xr:uid="{A5EDC62D-C217-4A58-BE15-EF6252F90E39}"/>
    <cellStyle name="Percent[2]" xfId="3315" xr:uid="{2ED1E277-2B52-4BA5-9F63-C40233CB5347}"/>
    <cellStyle name="Prefilled" xfId="3316" xr:uid="{435AEFCC-AF14-41B0-8FBB-8D9855AC7F71}"/>
    <cellStyle name="PrePop Currency (0)" xfId="3317" xr:uid="{1DA796AE-42FA-421F-A2F3-8130025D88ED}"/>
    <cellStyle name="PrePop Currency (0) 2" xfId="3318" xr:uid="{72ABDCDC-8870-40B0-AAC7-02F9B4F3C1EC}"/>
    <cellStyle name="PrePop Currency (0)_13A.Recv-08" xfId="3319" xr:uid="{47DF2AA4-772F-4883-A365-DDA0510F5D8F}"/>
    <cellStyle name="PrePop Currency (2)" xfId="3320" xr:uid="{8FD2FEAA-9366-4325-BE9B-BD77E887931D}"/>
    <cellStyle name="PrePop Units (0)" xfId="3321" xr:uid="{89C5D9B7-4982-4598-A24E-148E2F67779C}"/>
    <cellStyle name="PrePop Units (0) 2" xfId="3322" xr:uid="{C1C7301D-31BC-4D8E-956E-34CB97AB8871}"/>
    <cellStyle name="PrePop Units (0)_13A.Recv-08" xfId="3323" xr:uid="{2D017897-EB91-4997-B404-B6AF21ABFB3E}"/>
    <cellStyle name="PrePop Units (1)" xfId="3324" xr:uid="{75146E4D-A4C4-4C8A-AFD5-2C4218BA7660}"/>
    <cellStyle name="PrePop Units (1) 2" xfId="3325" xr:uid="{D2F5290D-B9A5-4A44-B324-1E329D896F0C}"/>
    <cellStyle name="PrePop Units (1)_13A.Recv-08" xfId="3326" xr:uid="{AE0EE7F1-3300-4666-BB83-535EA1ED0445}"/>
    <cellStyle name="PrePop Units (2)" xfId="3327" xr:uid="{3DFDBA97-4C8B-42DD-BECC-C23AC7F2EEED}"/>
    <cellStyle name="pricing" xfId="3328" xr:uid="{9DEDF632-6860-44A2-9FC5-E47E3A54DC00}"/>
    <cellStyle name="PSChar" xfId="3329" xr:uid="{E6CDBCE1-417A-45F4-B2A5-A66BF19E9913}"/>
    <cellStyle name="PSDate" xfId="3330" xr:uid="{C19D92FF-BDB7-48BD-A26E-546191101762}"/>
    <cellStyle name="PSDec" xfId="3331" xr:uid="{0BAAE86A-6DB0-485B-922D-8FCD85244F00}"/>
    <cellStyle name="PSHeading" xfId="3332" xr:uid="{C4D10660-5839-4282-989F-39E3ADF92205}"/>
    <cellStyle name="Red" xfId="3333" xr:uid="{4CEDEB06-D7F9-4F74-A943-4015280A4BD7}"/>
    <cellStyle name="Reset  - Style4" xfId="3334" xr:uid="{D7BAFADA-858E-4080-9925-95595785B303}"/>
    <cellStyle name="Reset  - Style7" xfId="3335" xr:uid="{6C102461-83FD-4195-A448-338A02C2DAC8}"/>
    <cellStyle name="Reset range style to defaults" xfId="3336" xr:uid="{E18610EF-553C-44F3-AA39-C5989FFB4E06}"/>
    <cellStyle name="RevList" xfId="3337" xr:uid="{E2482897-EC26-4E9C-B0F1-7B33AACEA66E}"/>
    <cellStyle name="s]_x000d__x000a_;load=C:\WINDOWS\NUMBER9\HAWKEYE.EXE C:\CSTAR20\CSTAR20.EXE_x000d__x000a_run=_x000d__x000a_Beep=yes_x000d__x000a_NullPort=None_x000d__x000a_BorderWidth=3_x000d__x000a_CursorBl" xfId="3338" xr:uid="{E5B2240C-92FD-4071-B081-74D2D69A92D9}"/>
    <cellStyle name="s]_x000d__x000a_spooler=yes_x000d__x000a_load=c:\windows\number9\hawkeye.exe c:\cstar20\cstar20.exe_x000d__x000a_run=_x000d__x000a_Beep=yes_x000d__x000a_NullPort=None_x000d__x000a_BorderWidth" xfId="3339" xr:uid="{6AE7D28A-EE9F-4E54-BDC1-A73B2BFD16CC}"/>
    <cellStyle name="SAPBEXaggData" xfId="3340" xr:uid="{001568F0-81AF-49D1-8047-492D3E79DFA7}"/>
    <cellStyle name="SAPBEXaggDataEmph" xfId="3341" xr:uid="{FFA29FD1-5C83-478E-98BF-42A86B13E58F}"/>
    <cellStyle name="SAPBEXaggItem" xfId="3342" xr:uid="{4B384881-46BD-4D71-B564-20C559E4F675}"/>
    <cellStyle name="SAPBEXaggItemX" xfId="3343" xr:uid="{2CD80E43-1AF7-4989-95F5-70DAC3396832}"/>
    <cellStyle name="SAPBEXchaText" xfId="3344" xr:uid="{4D8AF8A2-652C-44EE-84FA-4E290C491D61}"/>
    <cellStyle name="SAPBEXexcBad7" xfId="3345" xr:uid="{3F55D045-180C-4A84-A132-155AECC4215A}"/>
    <cellStyle name="SAPBEXexcBad8" xfId="3346" xr:uid="{0F1FB571-367E-4818-A2E7-AFBF6E60B6FD}"/>
    <cellStyle name="SAPBEXexcBad9" xfId="3347" xr:uid="{60D2C0CE-3C22-45C9-BFC3-EDBFE14C8757}"/>
    <cellStyle name="SAPBEXexcCritical4" xfId="3348" xr:uid="{F8B2FC38-B946-4DD0-8F92-1D8355018FBF}"/>
    <cellStyle name="SAPBEXexcCritical5" xfId="3349" xr:uid="{F4729879-BFDA-43C7-AEB1-23EEAB399000}"/>
    <cellStyle name="SAPBEXexcCritical6" xfId="3350" xr:uid="{E7FC2EA4-F921-4774-BA20-58D1FB0F98D1}"/>
    <cellStyle name="SAPBEXexcGood1" xfId="3351" xr:uid="{241679DA-152B-4B95-8A39-CF0E6F46554C}"/>
    <cellStyle name="SAPBEXexcGood2" xfId="3352" xr:uid="{3E326E61-AF69-40B3-BB24-826A1ABAAFCE}"/>
    <cellStyle name="SAPBEXexcGood3" xfId="3353" xr:uid="{D53A7E91-1260-4A6A-8DFE-D736FD211CE1}"/>
    <cellStyle name="SAPBEXfilterDrill" xfId="3354" xr:uid="{B29744C0-4CF9-4A5D-A8A9-6DA370657C77}"/>
    <cellStyle name="SAPBEXfilterItem" xfId="3355" xr:uid="{ABD7A086-4815-4A51-B238-A7E795A5D55F}"/>
    <cellStyle name="SAPBEXfilterText" xfId="3356" xr:uid="{ADDE0C91-E20F-4F53-927B-C54085411F97}"/>
    <cellStyle name="SAPBEXformats" xfId="3357" xr:uid="{661371F2-3D70-4751-964D-2C8F5FE2B04B}"/>
    <cellStyle name="SAPBEXheaderItem" xfId="3358" xr:uid="{F6951F27-4E88-4142-A180-9338F23D2707}"/>
    <cellStyle name="SAPBEXheaderText" xfId="3359" xr:uid="{9B4D5DDE-B4A2-4855-8798-8C23CEEC50F2}"/>
    <cellStyle name="SAPBEXHLevel0" xfId="3360" xr:uid="{181A7539-E813-448E-919D-06A1C30F8C34}"/>
    <cellStyle name="SAPBEXHLevel0X" xfId="3361" xr:uid="{AA0DB5AF-DE6A-4A0A-AEC8-FDAA10DED463}"/>
    <cellStyle name="SAPBEXHLevel1" xfId="3362" xr:uid="{82B596DA-277D-4CE8-B70B-4083F11F559D}"/>
    <cellStyle name="SAPBEXHLevel1X" xfId="3363" xr:uid="{A234C174-F3E3-438F-8534-8DF2F0639717}"/>
    <cellStyle name="SAPBEXHLevel2" xfId="3364" xr:uid="{20EC3CB0-547F-4F6F-AA4E-D5844F317622}"/>
    <cellStyle name="SAPBEXHLevel2X" xfId="3365" xr:uid="{51282450-299C-4F10-95A1-C202A51D7D39}"/>
    <cellStyle name="SAPBEXHLevel3" xfId="3366" xr:uid="{0418A3DE-B3DD-442E-9006-87D4647C9886}"/>
    <cellStyle name="SAPBEXHLevel3X" xfId="3367" xr:uid="{0D364979-C5F5-4E18-B3F6-F2B4F9F47B69}"/>
    <cellStyle name="SAPBEXresData" xfId="3368" xr:uid="{1A59960C-AE5F-4951-B183-B7617052F8E1}"/>
    <cellStyle name="SAPBEXresDataEmph" xfId="3369" xr:uid="{6CAA5D4F-0884-473A-81D4-0C5C2618E56E}"/>
    <cellStyle name="SAPBEXresItem" xfId="3370" xr:uid="{DDE58D5D-AA0F-47FA-B830-18D4BD65D7E0}"/>
    <cellStyle name="SAPBEXresItemX" xfId="3371" xr:uid="{47AC00E9-BBA6-4775-82D2-B8BE375EF268}"/>
    <cellStyle name="SAPBEXstdData" xfId="3372" xr:uid="{FF24CD58-8753-4044-A572-EC914B6088ED}"/>
    <cellStyle name="SAPBEXstdDataEmph" xfId="3373" xr:uid="{8DA7F9B8-04D0-474D-80D7-E0DCBEB111DD}"/>
    <cellStyle name="SAPBEXstdItem" xfId="3374" xr:uid="{5883581F-F99C-4064-895C-BDA28B3C4423}"/>
    <cellStyle name="SAPBEXstdItemX" xfId="3375" xr:uid="{F42D56CC-F2ED-4942-B71D-1D94E74C9194}"/>
    <cellStyle name="SAPBEXtitle" xfId="3376" xr:uid="{089D42E1-1794-4261-86EF-7B3819DC35D1}"/>
    <cellStyle name="SAPBEXundefined" xfId="3377" xr:uid="{01A4C01B-DEB9-4E35-93AD-321965E71E6A}"/>
    <cellStyle name="Sheet Head" xfId="3378" xr:uid="{386778E0-487B-48C9-BD74-1E5D5C401C88}"/>
    <cellStyle name="SingleLineAcctgn" xfId="3379" xr:uid="{840B8C03-4E84-49F7-B6A3-C2BB2D7A04C2}"/>
    <cellStyle name="Standard" xfId="3380" xr:uid="{8559EA1F-AABE-4AE5-94D4-83127847D375}"/>
    <cellStyle name="style" xfId="3381" xr:uid="{3BC5293A-1C49-4780-ABA7-BD6B7201CCBB}"/>
    <cellStyle name="Style 1" xfId="3382" xr:uid="{0C85D6DA-7FB4-4E6D-8ABE-F25BA08F0237}"/>
    <cellStyle name="Style 2" xfId="3383" xr:uid="{47C08E6A-CC15-40EF-9DE9-C12CB20AEA8E}"/>
    <cellStyle name="style_Template for accounts(in MNT) entity name" xfId="3384" xr:uid="{4828126B-2E44-4098-8F5A-6C33C4563C44}"/>
    <cellStyle name="style1" xfId="3385" xr:uid="{4BA8F1FB-FA95-4C87-9E55-E58B87878908}"/>
    <cellStyle name="style2" xfId="3386" xr:uid="{631436FD-EE37-4652-ADC7-2BC15AE6702E}"/>
    <cellStyle name="Subtotal" xfId="3387" xr:uid="{91AEC5E7-5BB8-4BF8-9F7E-C885E310CB24}"/>
    <cellStyle name="t]_x000d__x000a_color schemes=Windows Default_x000d__x000a__x000d__x000a_[color schemes]_x000d__x000a_Arizona=804000,FFFFFF,FFFFFF,0,FFFFFF,0,808040,C0C0C0,FF" xfId="3388" xr:uid="{26CF33AC-6D01-47F7-B5F7-3EC175A12AC4}"/>
    <cellStyle name="t]_x000d__x000a_color schemes=默认 Windows_x000d__x000a__x000d__x000a_[color schemes]_x000d__x000a_Arizona=804000,FFFFFF,FFFFFF,0,FFFFFF,0,808040,C0C0C0,FFFFF" xfId="3389" xr:uid="{18C6D22A-D0A2-4AAB-A2F3-A7995FB8B7F0}"/>
    <cellStyle name="Table" xfId="3390" xr:uid="{1B7DAE53-1F8E-4DB0-B063-37901F7D846C}"/>
    <cellStyle name="Table  - Draw shadow and lines within range" xfId="3391" xr:uid="{3D6727D5-99E4-4ED4-8BA6-4B4626925929}"/>
    <cellStyle name="Table  - Style5" xfId="3392" xr:uid="{953E5B15-FAD5-4861-BDF1-79199506216F}"/>
    <cellStyle name="Table  - Style6" xfId="3393" xr:uid="{74FFBD9F-782B-4A52-A77E-143D8CA8C714}"/>
    <cellStyle name="Text" xfId="3394" xr:uid="{02A3E509-FBC5-4217-9E2B-15B1EFFF0B03}"/>
    <cellStyle name="Text Indent A" xfId="3395" xr:uid="{81EF69FC-C87E-4954-B054-5ABDF5B5EF06}"/>
    <cellStyle name="Text Indent B" xfId="3396" xr:uid="{80614906-580A-452F-95E3-8E875AF1CCF8}"/>
    <cellStyle name="Text Indent B 2" xfId="3397" xr:uid="{42EA46A9-9B17-46C4-A5CA-D93FC0B8CF96}"/>
    <cellStyle name="Text Indent B_13A.Recv-08" xfId="3398" xr:uid="{A2E55CA4-6AC9-4024-BB08-B1B6B7778F07}"/>
    <cellStyle name="Text Indent C" xfId="3399" xr:uid="{C53E7A86-57B6-4807-88A5-97E7433F36CD}"/>
    <cellStyle name="Text Indent C 2" xfId="3400" xr:uid="{C7B5BEA3-CF3B-4151-B946-883466A63FC6}"/>
    <cellStyle name="Text Indent C_13A.Recv-08" xfId="3401" xr:uid="{BF0AA749-A4D5-4E14-A08F-9E35964AD544}"/>
    <cellStyle name="þ_x001d_ðK_x000c_Fý_x001b__x000d_9ýU_x0001_Ð_x0008_¦)_x0007__x0001__x0001_" xfId="3402" xr:uid="{A3479F0A-86E6-4650-B949-E8FFDBA7659A}"/>
    <cellStyle name="Thousands" xfId="3403" xr:uid="{C0190071-7CAA-48A1-A435-6F29F80DA57F}"/>
    <cellStyle name="Tickmark" xfId="3404" xr:uid="{2E58C471-1DDB-4A36-9EDE-A63251C601B3}"/>
    <cellStyle name="times" xfId="3405" xr:uid="{9FB2F97D-DF77-422F-A2CB-1A88F2B1D77A}"/>
    <cellStyle name="Times new roman" xfId="3406" xr:uid="{A0DEC401-F179-4B64-86FD-F052DF931585}"/>
    <cellStyle name="Title  - Enlarge title text, yellow on blue" xfId="3407" xr:uid="{1E1BC658-1422-4A8C-A9C6-A37F04A6AA73}"/>
    <cellStyle name="Title  - Style1" xfId="3408" xr:uid="{E7EDD4AF-9F0E-4189-B2D2-2B84083B558D}"/>
    <cellStyle name="Title  - Style6" xfId="3409" xr:uid="{E96CA12E-626E-4CA4-9285-79E3991DFF35}"/>
    <cellStyle name="Title 2" xfId="3410" xr:uid="{103AE87E-80FC-4EF4-B2FD-F89BC5C45812}"/>
    <cellStyle name="Title 2 2" xfId="3411" xr:uid="{381F8902-F233-4D2C-9F01-8A04741131AD}"/>
    <cellStyle name="Total 2" xfId="3412" xr:uid="{5AC77821-9C4A-4E78-B3B4-85539AC5A5C8}"/>
    <cellStyle name="Total 2 2" xfId="3413" xr:uid="{3503F0CD-9A96-4941-AF1A-6DF0E73D39EF}"/>
    <cellStyle name="TotCol - Format a column of totals" xfId="3414" xr:uid="{479F85D4-7D3A-4387-B13B-C983AFE10054}"/>
    <cellStyle name="TotCol - Style5" xfId="3415" xr:uid="{3A084C89-3B08-42D4-BDCE-E918E3FE6AD2}"/>
    <cellStyle name="TotCol - Style7" xfId="3416" xr:uid="{DCF1533C-1B58-43F8-A23F-8DA541D5C53F}"/>
    <cellStyle name="TotRow - Format a row of totals" xfId="3417" xr:uid="{74CDF2B1-7264-431E-A35E-502F80C585E5}"/>
    <cellStyle name="TotRow - Style4" xfId="3418" xr:uid="{12D65BEA-01AD-4278-98A2-DBFDACD0C8CB}"/>
    <cellStyle name="TotRow - Style8" xfId="3419" xr:uid="{BB5E318C-0267-48A6-8974-B0C3402E6A71}"/>
    <cellStyle name="Unprotect" xfId="3420" xr:uid="{BC3A9E94-71B6-4486-936A-4DC5CEF9AE94}"/>
    <cellStyle name="User_Defined_A" xfId="3421" xr:uid="{7D88BB13-76F8-4620-8439-061E9B9C6BDC}"/>
    <cellStyle name="Währung [0]_1999-2003 tools set plan 01- Nov PO präsent" xfId="3422" xr:uid="{99FC9C75-D0CB-4B38-BF04-2FD112E01A47}"/>
    <cellStyle name="Wahrung [0]_EjZL1p5cbwD9GdswfqamdXpJJ" xfId="3423" xr:uid="{7F44C9F1-9249-4EAC-973D-A89F04B1DE3D}"/>
    <cellStyle name="Währung_1999-2003 tools set plan 01- Nov PO präsent" xfId="3424" xr:uid="{2124FECB-B268-423C-8562-38E3DCAA4821}"/>
    <cellStyle name="Wahrung_EjZL1p5cbwD9GdswfqamdXpJJ" xfId="3425" xr:uid="{24527CD1-79FE-4A09-850A-2E785499ACDC}"/>
    <cellStyle name="Warning Text 2" xfId="3426" xr:uid="{A0204B0B-975B-4602-948A-DF409E854EB1}"/>
    <cellStyle name="Warning Text 2 2" xfId="3427" xr:uid="{CFC3BF39-7660-4F50-A4F0-92574A69EAFF}"/>
    <cellStyle name="Wдhrung [0]_EjZL1p5cbwD9GdswfqamdXpJJ" xfId="3428" xr:uid="{E5B45722-C288-4472-AB3C-5BB5CC4855FD}"/>
    <cellStyle name="Wдhrung_EjZL1p5cbwD9GdswfqamdXpJJ" xfId="3429" xr:uid="{DA382BF0-64E4-4D2B-B41B-F24A07D26D88}"/>
    <cellStyle name="Zahlen" xfId="3430" xr:uid="{9426A1D4-7D77-437A-A5A6-FB142C8F12A9}"/>
    <cellStyle name="Денежный [0]_Balance sh" xfId="3431" xr:uid="{17E67F1B-8793-4EC9-90A2-01EFCC682C6F}"/>
    <cellStyle name="Денежный_Balance sh" xfId="3432" xr:uid="{18AB26D7-9A50-46B0-A142-9E277F017218}"/>
    <cellStyle name="ѕ_x000c_" xfId="3433" xr:uid="{D1A38F07-43FE-4B87-A24C-0E19F20EE0B3}"/>
    <cellStyle name="Обычный_Balance sh" xfId="3434" xr:uid="{2C25CACD-0E92-4B44-84D0-993D8338AF45}"/>
    <cellStyle name="Финансовый [0]_Balance sh" xfId="3435" xr:uid="{FEF9197D-CFA8-4203-8DC6-BFDA5A142939}"/>
    <cellStyle name="Финансовый_Balance sh" xfId="3436" xr:uid="{A1601214-A047-4AA5-A4B6-B8A393ED69A7}"/>
    <cellStyle name="яяя" xfId="3437" xr:uid="{D2FAE485-EC81-4367-B449-E27E6AAC4C91}"/>
    <cellStyle name="ﾄﾞｸｶ [0]_1202" xfId="3438" xr:uid="{198C6616-BB72-482B-998E-38B7EBF7E0D8}"/>
    <cellStyle name="ﾄﾞｸｶ_1202" xfId="3439" xr:uid="{80832308-ADCE-415F-A9EE-97AD707CE519}"/>
    <cellStyle name="ﾅ・ｭ [0]_1202" xfId="3440" xr:uid="{D3206A64-888A-4594-90E9-F44F5872A629}"/>
    <cellStyle name="ﾅ・ｭ_1202" xfId="3441" xr:uid="{229D3892-2871-4048-A6B6-780AB5EB93EF}"/>
    <cellStyle name="ﾇ･ﾁﾘ_(ﾁ､ｺｸｺﾎｹｮ)ｿｰﾀﾎｿ霾ｹ" xfId="3442" xr:uid="{96FF0488-D427-4872-B179-900756977D25}"/>
    <cellStyle name="?_A-1" xfId="3505" xr:uid="{E2EF02E7-C896-4C75-970E-C5A0E73EA117}"/>
    <cellStyle name="콤마 [0]_BOILER-CO1" xfId="3454" xr:uid="{79FC6CE3-3872-4F68-A7E1-FF8986209EBA}"/>
    <cellStyle name="콤마_BOILER-CO1" xfId="3455" xr:uid="{E05C416A-99DC-4CC8-BC4A-B3F61C7A34A2}"/>
    <cellStyle name="통화 [0]_BOILER-CO1" xfId="3456" xr:uid="{26D178EC-36B4-40C0-95EA-25A260371084}"/>
    <cellStyle name="통화_BOILER-CO1" xfId="3457" xr:uid="{0C30CF81-0FA6-431D-B70B-40F638F0BE1A}"/>
    <cellStyle name="표준_0N-HANDLING " xfId="3458" xr:uid="{8B413E2D-DDB7-4031-94FF-393655491BFC}"/>
    <cellStyle name="一般_~7836253" xfId="3443" xr:uid="{4D111C93-3C20-4522-8396-C84F364D3E15}"/>
    <cellStyle name="公司标准表" xfId="3444" xr:uid="{A8ED81D5-9E59-4F71-89A6-DBFE228E3895}"/>
    <cellStyle name="分级显示列_1_Book1" xfId="3445" xr:uid="{9DF29671-9773-4AD9-9FC7-971A6D91EA53}"/>
    <cellStyle name="分级显示行_1_4附件二凯旋评估表" xfId="3446" xr:uid="{65B95835-A1FA-45FC-9AE7-0A39949707ED}"/>
    <cellStyle name="千位[0]_ 应交税金审定表" xfId="3447" xr:uid="{01A5D80A-E5F6-4324-8C9D-1762408D86BE}"/>
    <cellStyle name="千位_ 应交税金审定表" xfId="3448" xr:uid="{E5CA81DA-7CC3-45DF-BC5C-BCCBC6774A6A}"/>
    <cellStyle name="千位分隔[0]_1" xfId="3449" xr:uid="{DB1AFCDE-F987-4F6F-B3A7-BE908FABFCB1}"/>
    <cellStyle name="千位分隔_（宁德分公司）C10 010630 Group structure &amp; Operating info" xfId="3450" xr:uid="{ED781331-498F-4F88-AEEE-1CFD96C3693D}"/>
    <cellStyle name="千分位[0]_ 电器仪表" xfId="3451" xr:uid="{878AD4C1-5A16-4702-A45C-DE176034C01F}"/>
    <cellStyle name="千分位_ 电器仪表" xfId="3452" xr:uid="{BF426895-1713-4D97-895D-8BC7D962C15B}"/>
    <cellStyle name="后继超级链接" xfId="3453" xr:uid="{7C9B34E3-9D70-4840-BEFD-E297B122A32D}"/>
    <cellStyle name="好" xfId="3459" xr:uid="{AA9AD97D-FC0F-464B-AB69-A638003DE7AC}"/>
    <cellStyle name="差" xfId="3460" xr:uid="{C535DA96-3A62-4B4D-A594-80047C321CE8}"/>
    <cellStyle name="常规_(10-30)需修改表格" xfId="3461" xr:uid="{2276CEE3-D206-46AE-B4EC-9FD2FEC58605}"/>
    <cellStyle name="强调文字颜色 1" xfId="3462" xr:uid="{E795B990-3D57-4E54-BE19-6D6CD2FC34B8}"/>
    <cellStyle name="强调文字颜色 2" xfId="3463" xr:uid="{C49D4C44-371A-4DB1-BE38-61324863D35E}"/>
    <cellStyle name="强调文字颜色 3" xfId="3464" xr:uid="{BDF33026-CC4A-45B4-AB9C-F475F11D0848}"/>
    <cellStyle name="强调文字颜色 4" xfId="3465" xr:uid="{04FF02F2-E825-4DBD-B341-31BDECE2A02A}"/>
    <cellStyle name="强调文字颜色 5" xfId="3466" xr:uid="{0B7F2B3B-61EF-4F02-BB80-F917303289B3}"/>
    <cellStyle name="强调文字颜色 6" xfId="3467" xr:uid="{548F41F5-1998-4F10-BA65-7A4988F9111D}"/>
    <cellStyle name="普通_ 外G9(3)" xfId="3468" xr:uid="{1632112B-20A9-4EDF-9509-FA27803644A8}"/>
    <cellStyle name="未定義" xfId="3469" xr:uid="{BF59CC45-422A-4193-9417-4A7F05C80A0A}"/>
    <cellStyle name="标题" xfId="3470" xr:uid="{1A953932-33DB-4C99-BF56-4CE8D17437FD}"/>
    <cellStyle name="标题 1" xfId="3471" xr:uid="{DE9639E4-BAE8-450B-B21E-39954E22F84F}"/>
    <cellStyle name="标题 2" xfId="3472" xr:uid="{EAF78652-2BDD-4CE6-A2CA-A010C8F0BD7E}"/>
    <cellStyle name="标题 3" xfId="3473" xr:uid="{DCD0A5FD-EC67-46B9-A8FF-534BBAC31AF4}"/>
    <cellStyle name="标题 4" xfId="3474" xr:uid="{54167FE4-F2EF-4030-9F37-25ACF3AB1456}"/>
    <cellStyle name="样式 1" xfId="3475" xr:uid="{360E369B-B761-4D74-AA3B-FFD08D183568}"/>
    <cellStyle name="桁区切り [0.00]_#711 ﾃｸﾉﾛｼﾞｰ別TPNO" xfId="3476" xr:uid="{F48EE39A-71B8-4173-A472-FF0619B4347E}"/>
    <cellStyle name="桁区切り_3VSORT_TTR_599" xfId="3477" xr:uid="{A5A69C28-A690-4D04-94B6-B60238590B11}"/>
    <cellStyle name="检查单元格" xfId="3478" xr:uid="{1E10FCC6-90A8-42FE-9491-C04D22C7DEA6}"/>
    <cellStyle name="標準_(HKM)2002下方針_(HKM)新営 計画" xfId="3479" xr:uid="{6B6F65A7-B825-4E42-B0AC-DCB32717C371}"/>
    <cellStyle name="汇总" xfId="3480" xr:uid="{CD57795C-C290-42AE-B20B-DEE9FDBF9BFB}"/>
    <cellStyle name="注释" xfId="3481" xr:uid="{14C11BF8-AA93-4DAC-B083-A7B445DCAE17}"/>
    <cellStyle name="烹拳 [0]_97MBO" xfId="3482" xr:uid="{77A13C5D-5B74-421E-A6F4-212EB2393AFE}"/>
    <cellStyle name="烹拳_97MBO" xfId="3483" xr:uid="{D0437F43-3BCC-4929-A425-AA0F8B16D5A5}"/>
    <cellStyle name="百分比_1.1销售收入截账分析—零售" xfId="3484" xr:uid="{23530B6B-E0A3-47C9-A80C-F159D8D6E9E8}"/>
    <cellStyle name="解释性文本" xfId="3485" xr:uid="{CA78E102-2EA0-42A1-8BD5-97F881C1927D}"/>
    <cellStyle name="警告文本" xfId="3486" xr:uid="{6D590EBE-2C80-47C6-82E0-B25ED0C431B9}"/>
    <cellStyle name="计算" xfId="3487" xr:uid="{09EF2795-49CF-4055-8114-2321AC76C20F}"/>
    <cellStyle name="貨幣 [0]_Northlrp2_Hondy" xfId="3488" xr:uid="{0C14A653-59C0-4323-8FA9-086BAA8C92E5}"/>
    <cellStyle name="貨幣[0]_ConAdj97" xfId="3489" xr:uid="{E617A735-A253-4E93-B4F3-679B541128B8}"/>
    <cellStyle name="貨幣_Northlrp2_Hondy" xfId="3490" xr:uid="{B6C9E688-812E-4FA5-9594-7D46FBB90656}"/>
    <cellStyle name="货币[0]_1" xfId="3491" xr:uid="{2072F060-103A-4E4C-B346-B3D46156B4D4}"/>
    <cellStyle name="货币_1" xfId="3492" xr:uid="{61C2ADB8-823A-45E1-AC7C-5443106C86B1}"/>
    <cellStyle name="资产" xfId="3493" xr:uid="{E9122170-E4D7-4F42-A7D1-028BC9A152A1}"/>
    <cellStyle name="超级链接" xfId="3494" xr:uid="{F57507AB-6971-47D1-B7C3-D0D64A4E8F7E}"/>
    <cellStyle name="超链接_安瑞科气体会计报表（2005年6月）" xfId="3495" xr:uid="{8986594A-3E4E-4455-B5B3-C38E77E9851C}"/>
    <cellStyle name="输入" xfId="3496" xr:uid="{B4E2F2DF-3903-46FB-A236-A25A5E68326E}"/>
    <cellStyle name="输出" xfId="3497" xr:uid="{1F0CACC7-5CFA-4745-BE30-E8193B5F1F4F}"/>
    <cellStyle name="适中" xfId="3498" xr:uid="{E836046E-172F-494F-8F3B-589D2781E192}"/>
    <cellStyle name="通貨 [0.00]_3VSORT_TTR_599" xfId="3499" xr:uid="{8AA2240D-0486-4C76-8B5F-AC4D9C83056B}"/>
    <cellStyle name="通貨_3VSORT_TTR_599" xfId="3500" xr:uid="{324EC561-2C60-40E9-AC5E-6452A311FB07}"/>
    <cellStyle name="钎霖_laroux" xfId="3501" xr:uid="{2558A756-61EF-48E6-92F9-22B10AF5257E}"/>
    <cellStyle name="链接单元格" xfId="3502" xr:uid="{8A30C5AC-0A78-49CC-8932-C5ACEDE5E5C6}"/>
    <cellStyle name="霓付 [0]_97MBO" xfId="3503" xr:uid="{E4C5CF83-A314-4178-94E6-B27F5DAFCF55}"/>
    <cellStyle name="霓付_97MBO" xfId="3504" xr:uid="{0BDC2554-8809-4CCA-93D4-0E8A348FBB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3.03.13%20format\desktop\2012%20onii%204-r%20uliral\&#1041;&#1072;&#1088;&#1091;&#1091;&#1085;%20&#1078;&#1080;&#1075;&#1199;&#1199;&#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AppData\Local\Temp\Rar$DIa14532.38215\Global%20Life%20Technology_2022.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3"/>
      <sheetName val="nuur1"/>
      <sheetName val="ALL"/>
      <sheetName val="nuur2"/>
      <sheetName val="TT-02 new"/>
      <sheetName val="CT1"/>
      <sheetName val="CT2"/>
      <sheetName val="CT3"/>
      <sheetName val="CT4"/>
      <sheetName val="zuruugiin tailan"/>
      <sheetName val="TT-02г"/>
      <sheetName val="TT-13"/>
      <sheetName val="salary "/>
      <sheetName val="ctod1"/>
      <sheetName val="ctod2"/>
      <sheetName val="ctod3"/>
      <sheetName val="ctod4_x000a_"/>
      <sheetName val="gaali"/>
    </sheetNames>
    <sheetDataSet>
      <sheetData sheetId="0" refreshError="1"/>
      <sheetData sheetId="1" refreshError="1"/>
      <sheetData sheetId="2" refreshError="1"/>
      <sheetData sheetId="3" refreshError="1"/>
      <sheetData sheetId="4" refreshError="1"/>
      <sheetData sheetId="5" refreshError="1"/>
      <sheetData sheetId="6" refreshError="1">
        <row r="3">
          <cell r="C3" t="str">
            <v>"                              " ХХК</v>
          </cell>
        </row>
        <row r="4">
          <cell r="C4" t="str">
            <v>(Аж ахуйн нэгж, байгууллагын нэр)</v>
          </cell>
        </row>
        <row r="5">
          <cell r="E5" t="str">
            <v>(төгрөгөөр)</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ur1"/>
      <sheetName val="CT1"/>
      <sheetName val="CT2"/>
      <sheetName val="CT3"/>
      <sheetName val="CT4"/>
      <sheetName val="todruulga"/>
      <sheetName val="salary "/>
    </sheetNames>
    <sheetDataSet>
      <sheetData sheetId="0" refreshError="1"/>
      <sheetData sheetId="1" refreshError="1">
        <row r="3">
          <cell r="C3" t="str">
            <v>" Глобаллайф лайф технологи" ХК</v>
          </cell>
        </row>
        <row r="60">
          <cell r="E60">
            <v>7215700</v>
          </cell>
        </row>
        <row r="66">
          <cell r="E66">
            <v>27638200</v>
          </cell>
        </row>
        <row r="74">
          <cell r="C74" t="str">
            <v>Захирал . . . . . . . . . . . . . . . . . . ./  He Jingwen    /</v>
          </cell>
        </row>
        <row r="76">
          <cell r="C76" t="str">
            <v>Ерөнхий нягтлан бодогч . . . . . . . . . . . . . . . ./   М.Жавхлан  /</v>
          </cell>
        </row>
      </sheetData>
      <sheetData sheetId="2" refreshError="1">
        <row r="5">
          <cell r="D5" t="str">
            <v>2022 оны 12- р сарын  31 өдөр</v>
          </cell>
        </row>
        <row r="22">
          <cell r="D22"/>
        </row>
        <row r="39">
          <cell r="B39" t="str">
            <v>Захирал . . . . . . . . . . . . . . . . . . ./  He Jingwen    /</v>
          </cell>
        </row>
        <row r="41">
          <cell r="B41" t="str">
            <v>Ерөнхий нягтлан бодогч . . . . . . . . . . . . . . . ./   М.Жавхлан  /</v>
          </cell>
        </row>
      </sheetData>
      <sheetData sheetId="3" refreshError="1">
        <row r="4">
          <cell r="J4" t="str">
            <v>2022 оны 12- р сарын  31 өдөр</v>
          </cell>
        </row>
        <row r="19">
          <cell r="C19" t="str">
            <v>Захирал . . . . . . . . . . . . . . . . . . ./  He Jingwen    /</v>
          </cell>
        </row>
        <row r="21">
          <cell r="C21" t="str">
            <v>Ерөнхий нягтлан бодогч . . . . . . . . . . . . . . . ./   М.Жавхлан  /</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55D61-524B-49CF-9B54-801BE80BF3E4}">
  <dimension ref="A1:J74"/>
  <sheetViews>
    <sheetView workbookViewId="0">
      <selection activeCell="K30" sqref="K30"/>
    </sheetView>
  </sheetViews>
  <sheetFormatPr defaultRowHeight="12.75"/>
  <cols>
    <col min="1" max="1" width="9.140625" style="1"/>
    <col min="2" max="2" width="8.7109375" style="1" customWidth="1"/>
    <col min="3" max="4" width="9.140625" style="1"/>
    <col min="5" max="5" width="9.85546875" style="1" customWidth="1"/>
    <col min="6" max="6" width="9.140625" style="1"/>
    <col min="7" max="7" width="6.28515625" style="1" customWidth="1"/>
    <col min="8" max="257" width="9.140625" style="1"/>
    <col min="258" max="258" width="18.28515625" style="1" customWidth="1"/>
    <col min="259" max="260" width="9.140625" style="1"/>
    <col min="261" max="261" width="9.85546875" style="1" customWidth="1"/>
    <col min="262" max="513" width="9.140625" style="1"/>
    <col min="514" max="514" width="18.28515625" style="1" customWidth="1"/>
    <col min="515" max="516" width="9.140625" style="1"/>
    <col min="517" max="517" width="9.85546875" style="1" customWidth="1"/>
    <col min="518" max="769" width="9.140625" style="1"/>
    <col min="770" max="770" width="18.28515625" style="1" customWidth="1"/>
    <col min="771" max="772" width="9.140625" style="1"/>
    <col min="773" max="773" width="9.85546875" style="1" customWidth="1"/>
    <col min="774" max="1025" width="9.140625" style="1"/>
    <col min="1026" max="1026" width="18.28515625" style="1" customWidth="1"/>
    <col min="1027" max="1028" width="9.140625" style="1"/>
    <col min="1029" max="1029" width="9.85546875" style="1" customWidth="1"/>
    <col min="1030" max="1281" width="9.140625" style="1"/>
    <col min="1282" max="1282" width="18.28515625" style="1" customWidth="1"/>
    <col min="1283" max="1284" width="9.140625" style="1"/>
    <col min="1285" max="1285" width="9.85546875" style="1" customWidth="1"/>
    <col min="1286" max="1537" width="9.140625" style="1"/>
    <col min="1538" max="1538" width="18.28515625" style="1" customWidth="1"/>
    <col min="1539" max="1540" width="9.140625" style="1"/>
    <col min="1541" max="1541" width="9.85546875" style="1" customWidth="1"/>
    <col min="1542" max="1793" width="9.140625" style="1"/>
    <col min="1794" max="1794" width="18.28515625" style="1" customWidth="1"/>
    <col min="1795" max="1796" width="9.140625" style="1"/>
    <col min="1797" max="1797" width="9.85546875" style="1" customWidth="1"/>
    <col min="1798" max="2049" width="9.140625" style="1"/>
    <col min="2050" max="2050" width="18.28515625" style="1" customWidth="1"/>
    <col min="2051" max="2052" width="9.140625" style="1"/>
    <col min="2053" max="2053" width="9.85546875" style="1" customWidth="1"/>
    <col min="2054" max="2305" width="9.140625" style="1"/>
    <col min="2306" max="2306" width="18.28515625" style="1" customWidth="1"/>
    <col min="2307" max="2308" width="9.140625" style="1"/>
    <col min="2309" max="2309" width="9.85546875" style="1" customWidth="1"/>
    <col min="2310" max="2561" width="9.140625" style="1"/>
    <col min="2562" max="2562" width="18.28515625" style="1" customWidth="1"/>
    <col min="2563" max="2564" width="9.140625" style="1"/>
    <col min="2565" max="2565" width="9.85546875" style="1" customWidth="1"/>
    <col min="2566" max="2817" width="9.140625" style="1"/>
    <col min="2818" max="2818" width="18.28515625" style="1" customWidth="1"/>
    <col min="2819" max="2820" width="9.140625" style="1"/>
    <col min="2821" max="2821" width="9.85546875" style="1" customWidth="1"/>
    <col min="2822" max="3073" width="9.140625" style="1"/>
    <col min="3074" max="3074" width="18.28515625" style="1" customWidth="1"/>
    <col min="3075" max="3076" width="9.140625" style="1"/>
    <col min="3077" max="3077" width="9.85546875" style="1" customWidth="1"/>
    <col min="3078" max="3329" width="9.140625" style="1"/>
    <col min="3330" max="3330" width="18.28515625" style="1" customWidth="1"/>
    <col min="3331" max="3332" width="9.140625" style="1"/>
    <col min="3333" max="3333" width="9.85546875" style="1" customWidth="1"/>
    <col min="3334" max="3585" width="9.140625" style="1"/>
    <col min="3586" max="3586" width="18.28515625" style="1" customWidth="1"/>
    <col min="3587" max="3588" width="9.140625" style="1"/>
    <col min="3589" max="3589" width="9.85546875" style="1" customWidth="1"/>
    <col min="3590" max="3841" width="9.140625" style="1"/>
    <col min="3842" max="3842" width="18.28515625" style="1" customWidth="1"/>
    <col min="3843" max="3844" width="9.140625" style="1"/>
    <col min="3845" max="3845" width="9.85546875" style="1" customWidth="1"/>
    <col min="3846" max="4097" width="9.140625" style="1"/>
    <col min="4098" max="4098" width="18.28515625" style="1" customWidth="1"/>
    <col min="4099" max="4100" width="9.140625" style="1"/>
    <col min="4101" max="4101" width="9.85546875" style="1" customWidth="1"/>
    <col min="4102" max="4353" width="9.140625" style="1"/>
    <col min="4354" max="4354" width="18.28515625" style="1" customWidth="1"/>
    <col min="4355" max="4356" width="9.140625" style="1"/>
    <col min="4357" max="4357" width="9.85546875" style="1" customWidth="1"/>
    <col min="4358" max="4609" width="9.140625" style="1"/>
    <col min="4610" max="4610" width="18.28515625" style="1" customWidth="1"/>
    <col min="4611" max="4612" width="9.140625" style="1"/>
    <col min="4613" max="4613" width="9.85546875" style="1" customWidth="1"/>
    <col min="4614" max="4865" width="9.140625" style="1"/>
    <col min="4866" max="4866" width="18.28515625" style="1" customWidth="1"/>
    <col min="4867" max="4868" width="9.140625" style="1"/>
    <col min="4869" max="4869" width="9.85546875" style="1" customWidth="1"/>
    <col min="4870" max="5121" width="9.140625" style="1"/>
    <col min="5122" max="5122" width="18.28515625" style="1" customWidth="1"/>
    <col min="5123" max="5124" width="9.140625" style="1"/>
    <col min="5125" max="5125" width="9.85546875" style="1" customWidth="1"/>
    <col min="5126" max="5377" width="9.140625" style="1"/>
    <col min="5378" max="5378" width="18.28515625" style="1" customWidth="1"/>
    <col min="5379" max="5380" width="9.140625" style="1"/>
    <col min="5381" max="5381" width="9.85546875" style="1" customWidth="1"/>
    <col min="5382" max="5633" width="9.140625" style="1"/>
    <col min="5634" max="5634" width="18.28515625" style="1" customWidth="1"/>
    <col min="5635" max="5636" width="9.140625" style="1"/>
    <col min="5637" max="5637" width="9.85546875" style="1" customWidth="1"/>
    <col min="5638" max="5889" width="9.140625" style="1"/>
    <col min="5890" max="5890" width="18.28515625" style="1" customWidth="1"/>
    <col min="5891" max="5892" width="9.140625" style="1"/>
    <col min="5893" max="5893" width="9.85546875" style="1" customWidth="1"/>
    <col min="5894" max="6145" width="9.140625" style="1"/>
    <col min="6146" max="6146" width="18.28515625" style="1" customWidth="1"/>
    <col min="6147" max="6148" width="9.140625" style="1"/>
    <col min="6149" max="6149" width="9.85546875" style="1" customWidth="1"/>
    <col min="6150" max="6401" width="9.140625" style="1"/>
    <col min="6402" max="6402" width="18.28515625" style="1" customWidth="1"/>
    <col min="6403" max="6404" width="9.140625" style="1"/>
    <col min="6405" max="6405" width="9.85546875" style="1" customWidth="1"/>
    <col min="6406" max="6657" width="9.140625" style="1"/>
    <col min="6658" max="6658" width="18.28515625" style="1" customWidth="1"/>
    <col min="6659" max="6660" width="9.140625" style="1"/>
    <col min="6661" max="6661" width="9.85546875" style="1" customWidth="1"/>
    <col min="6662" max="6913" width="9.140625" style="1"/>
    <col min="6914" max="6914" width="18.28515625" style="1" customWidth="1"/>
    <col min="6915" max="6916" width="9.140625" style="1"/>
    <col min="6917" max="6917" width="9.85546875" style="1" customWidth="1"/>
    <col min="6918" max="7169" width="9.140625" style="1"/>
    <col min="7170" max="7170" width="18.28515625" style="1" customWidth="1"/>
    <col min="7171" max="7172" width="9.140625" style="1"/>
    <col min="7173" max="7173" width="9.85546875" style="1" customWidth="1"/>
    <col min="7174" max="7425" width="9.140625" style="1"/>
    <col min="7426" max="7426" width="18.28515625" style="1" customWidth="1"/>
    <col min="7427" max="7428" width="9.140625" style="1"/>
    <col min="7429" max="7429" width="9.85546875" style="1" customWidth="1"/>
    <col min="7430" max="7681" width="9.140625" style="1"/>
    <col min="7682" max="7682" width="18.28515625" style="1" customWidth="1"/>
    <col min="7683" max="7684" width="9.140625" style="1"/>
    <col min="7685" max="7685" width="9.85546875" style="1" customWidth="1"/>
    <col min="7686" max="7937" width="9.140625" style="1"/>
    <col min="7938" max="7938" width="18.28515625" style="1" customWidth="1"/>
    <col min="7939" max="7940" width="9.140625" style="1"/>
    <col min="7941" max="7941" width="9.85546875" style="1" customWidth="1"/>
    <col min="7942" max="8193" width="9.140625" style="1"/>
    <col min="8194" max="8194" width="18.28515625" style="1" customWidth="1"/>
    <col min="8195" max="8196" width="9.140625" style="1"/>
    <col min="8197" max="8197" width="9.85546875" style="1" customWidth="1"/>
    <col min="8198" max="8449" width="9.140625" style="1"/>
    <col min="8450" max="8450" width="18.28515625" style="1" customWidth="1"/>
    <col min="8451" max="8452" width="9.140625" style="1"/>
    <col min="8453" max="8453" width="9.85546875" style="1" customWidth="1"/>
    <col min="8454" max="8705" width="9.140625" style="1"/>
    <col min="8706" max="8706" width="18.28515625" style="1" customWidth="1"/>
    <col min="8707" max="8708" width="9.140625" style="1"/>
    <col min="8709" max="8709" width="9.85546875" style="1" customWidth="1"/>
    <col min="8710" max="8961" width="9.140625" style="1"/>
    <col min="8962" max="8962" width="18.28515625" style="1" customWidth="1"/>
    <col min="8963" max="8964" width="9.140625" style="1"/>
    <col min="8965" max="8965" width="9.85546875" style="1" customWidth="1"/>
    <col min="8966" max="9217" width="9.140625" style="1"/>
    <col min="9218" max="9218" width="18.28515625" style="1" customWidth="1"/>
    <col min="9219" max="9220" width="9.140625" style="1"/>
    <col min="9221" max="9221" width="9.85546875" style="1" customWidth="1"/>
    <col min="9222" max="9473" width="9.140625" style="1"/>
    <col min="9474" max="9474" width="18.28515625" style="1" customWidth="1"/>
    <col min="9475" max="9476" width="9.140625" style="1"/>
    <col min="9477" max="9477" width="9.85546875" style="1" customWidth="1"/>
    <col min="9478" max="9729" width="9.140625" style="1"/>
    <col min="9730" max="9730" width="18.28515625" style="1" customWidth="1"/>
    <col min="9731" max="9732" width="9.140625" style="1"/>
    <col min="9733" max="9733" width="9.85546875" style="1" customWidth="1"/>
    <col min="9734" max="9985" width="9.140625" style="1"/>
    <col min="9986" max="9986" width="18.28515625" style="1" customWidth="1"/>
    <col min="9987" max="9988" width="9.140625" style="1"/>
    <col min="9989" max="9989" width="9.85546875" style="1" customWidth="1"/>
    <col min="9990" max="10241" width="9.140625" style="1"/>
    <col min="10242" max="10242" width="18.28515625" style="1" customWidth="1"/>
    <col min="10243" max="10244" width="9.140625" style="1"/>
    <col min="10245" max="10245" width="9.85546875" style="1" customWidth="1"/>
    <col min="10246" max="10497" width="9.140625" style="1"/>
    <col min="10498" max="10498" width="18.28515625" style="1" customWidth="1"/>
    <col min="10499" max="10500" width="9.140625" style="1"/>
    <col min="10501" max="10501" width="9.85546875" style="1" customWidth="1"/>
    <col min="10502" max="10753" width="9.140625" style="1"/>
    <col min="10754" max="10754" width="18.28515625" style="1" customWidth="1"/>
    <col min="10755" max="10756" width="9.140625" style="1"/>
    <col min="10757" max="10757" width="9.85546875" style="1" customWidth="1"/>
    <col min="10758" max="11009" width="9.140625" style="1"/>
    <col min="11010" max="11010" width="18.28515625" style="1" customWidth="1"/>
    <col min="11011" max="11012" width="9.140625" style="1"/>
    <col min="11013" max="11013" width="9.85546875" style="1" customWidth="1"/>
    <col min="11014" max="11265" width="9.140625" style="1"/>
    <col min="11266" max="11266" width="18.28515625" style="1" customWidth="1"/>
    <col min="11267" max="11268" width="9.140625" style="1"/>
    <col min="11269" max="11269" width="9.85546875" style="1" customWidth="1"/>
    <col min="11270" max="11521" width="9.140625" style="1"/>
    <col min="11522" max="11522" width="18.28515625" style="1" customWidth="1"/>
    <col min="11523" max="11524" width="9.140625" style="1"/>
    <col min="11525" max="11525" width="9.85546875" style="1" customWidth="1"/>
    <col min="11526" max="11777" width="9.140625" style="1"/>
    <col min="11778" max="11778" width="18.28515625" style="1" customWidth="1"/>
    <col min="11779" max="11780" width="9.140625" style="1"/>
    <col min="11781" max="11781" width="9.85546875" style="1" customWidth="1"/>
    <col min="11782" max="12033" width="9.140625" style="1"/>
    <col min="12034" max="12034" width="18.28515625" style="1" customWidth="1"/>
    <col min="12035" max="12036" width="9.140625" style="1"/>
    <col min="12037" max="12037" width="9.85546875" style="1" customWidth="1"/>
    <col min="12038" max="12289" width="9.140625" style="1"/>
    <col min="12290" max="12290" width="18.28515625" style="1" customWidth="1"/>
    <col min="12291" max="12292" width="9.140625" style="1"/>
    <col min="12293" max="12293" width="9.85546875" style="1" customWidth="1"/>
    <col min="12294" max="12545" width="9.140625" style="1"/>
    <col min="12546" max="12546" width="18.28515625" style="1" customWidth="1"/>
    <col min="12547" max="12548" width="9.140625" style="1"/>
    <col min="12549" max="12549" width="9.85546875" style="1" customWidth="1"/>
    <col min="12550" max="12801" width="9.140625" style="1"/>
    <col min="12802" max="12802" width="18.28515625" style="1" customWidth="1"/>
    <col min="12803" max="12804" width="9.140625" style="1"/>
    <col min="12805" max="12805" width="9.85546875" style="1" customWidth="1"/>
    <col min="12806" max="13057" width="9.140625" style="1"/>
    <col min="13058" max="13058" width="18.28515625" style="1" customWidth="1"/>
    <col min="13059" max="13060" width="9.140625" style="1"/>
    <col min="13061" max="13061" width="9.85546875" style="1" customWidth="1"/>
    <col min="13062" max="13313" width="9.140625" style="1"/>
    <col min="13314" max="13314" width="18.28515625" style="1" customWidth="1"/>
    <col min="13315" max="13316" width="9.140625" style="1"/>
    <col min="13317" max="13317" width="9.85546875" style="1" customWidth="1"/>
    <col min="13318" max="13569" width="9.140625" style="1"/>
    <col min="13570" max="13570" width="18.28515625" style="1" customWidth="1"/>
    <col min="13571" max="13572" width="9.140625" style="1"/>
    <col min="13573" max="13573" width="9.85546875" style="1" customWidth="1"/>
    <col min="13574" max="13825" width="9.140625" style="1"/>
    <col min="13826" max="13826" width="18.28515625" style="1" customWidth="1"/>
    <col min="13827" max="13828" width="9.140625" style="1"/>
    <col min="13829" max="13829" width="9.85546875" style="1" customWidth="1"/>
    <col min="13830" max="14081" width="9.140625" style="1"/>
    <col min="14082" max="14082" width="18.28515625" style="1" customWidth="1"/>
    <col min="14083" max="14084" width="9.140625" style="1"/>
    <col min="14085" max="14085" width="9.85546875" style="1" customWidth="1"/>
    <col min="14086" max="14337" width="9.140625" style="1"/>
    <col min="14338" max="14338" width="18.28515625" style="1" customWidth="1"/>
    <col min="14339" max="14340" width="9.140625" style="1"/>
    <col min="14341" max="14341" width="9.85546875" style="1" customWidth="1"/>
    <col min="14342" max="14593" width="9.140625" style="1"/>
    <col min="14594" max="14594" width="18.28515625" style="1" customWidth="1"/>
    <col min="14595" max="14596" width="9.140625" style="1"/>
    <col min="14597" max="14597" width="9.85546875" style="1" customWidth="1"/>
    <col min="14598" max="14849" width="9.140625" style="1"/>
    <col min="14850" max="14850" width="18.28515625" style="1" customWidth="1"/>
    <col min="14851" max="14852" width="9.140625" style="1"/>
    <col min="14853" max="14853" width="9.85546875" style="1" customWidth="1"/>
    <col min="14854" max="15105" width="9.140625" style="1"/>
    <col min="15106" max="15106" width="18.28515625" style="1" customWidth="1"/>
    <col min="15107" max="15108" width="9.140625" style="1"/>
    <col min="15109" max="15109" width="9.85546875" style="1" customWidth="1"/>
    <col min="15110" max="15361" width="9.140625" style="1"/>
    <col min="15362" max="15362" width="18.28515625" style="1" customWidth="1"/>
    <col min="15363" max="15364" width="9.140625" style="1"/>
    <col min="15365" max="15365" width="9.85546875" style="1" customWidth="1"/>
    <col min="15366" max="15617" width="9.140625" style="1"/>
    <col min="15618" max="15618" width="18.28515625" style="1" customWidth="1"/>
    <col min="15619" max="15620" width="9.140625" style="1"/>
    <col min="15621" max="15621" width="9.85546875" style="1" customWidth="1"/>
    <col min="15622" max="15873" width="9.140625" style="1"/>
    <col min="15874" max="15874" width="18.28515625" style="1" customWidth="1"/>
    <col min="15875" max="15876" width="9.140625" style="1"/>
    <col min="15877" max="15877" width="9.85546875" style="1" customWidth="1"/>
    <col min="15878" max="16129" width="9.140625" style="1"/>
    <col min="16130" max="16130" width="18.28515625" style="1" customWidth="1"/>
    <col min="16131" max="16132" width="9.140625" style="1"/>
    <col min="16133" max="16133" width="9.85546875" style="1" customWidth="1"/>
    <col min="16134" max="16384" width="9.140625" style="1"/>
  </cols>
  <sheetData>
    <row r="1" spans="2:9" ht="15">
      <c r="B1" s="3"/>
      <c r="C1" s="3"/>
      <c r="E1" s="3"/>
      <c r="I1" s="52" t="s">
        <v>220</v>
      </c>
    </row>
    <row r="2" spans="2:9" ht="15">
      <c r="B2" s="3"/>
      <c r="C2" s="3"/>
      <c r="E2" s="3"/>
      <c r="I2" s="52" t="s">
        <v>221</v>
      </c>
    </row>
    <row r="3" spans="2:9" ht="15">
      <c r="B3" s="3"/>
      <c r="C3" s="3"/>
      <c r="E3" s="3"/>
    </row>
    <row r="4" spans="2:9" ht="15">
      <c r="B4" s="3"/>
      <c r="C4" s="3"/>
      <c r="D4" s="3"/>
      <c r="E4" s="3"/>
    </row>
    <row r="5" spans="2:9" ht="18.75">
      <c r="D5" s="53" t="s">
        <v>222</v>
      </c>
      <c r="E5" s="54">
        <v>2052601</v>
      </c>
    </row>
    <row r="6" spans="2:9" ht="15">
      <c r="B6" s="3"/>
      <c r="C6" s="3"/>
      <c r="D6" s="3"/>
      <c r="E6" s="3"/>
    </row>
    <row r="7" spans="2:9" ht="15">
      <c r="B7" s="3"/>
      <c r="C7" s="3" t="s">
        <v>223</v>
      </c>
      <c r="D7" s="3"/>
      <c r="E7" s="3"/>
    </row>
    <row r="8" spans="2:9" ht="16.5" customHeight="1">
      <c r="B8" s="55"/>
      <c r="C8" s="3" t="s">
        <v>224</v>
      </c>
      <c r="D8" s="3"/>
      <c r="E8" s="3"/>
    </row>
    <row r="9" spans="2:9" ht="15">
      <c r="B9" s="3"/>
      <c r="C9" s="3" t="s">
        <v>225</v>
      </c>
      <c r="D9" s="3"/>
      <c r="E9" s="3"/>
      <c r="F9" s="1" t="s">
        <v>226</v>
      </c>
    </row>
    <row r="10" spans="2:9" ht="15">
      <c r="B10" s="3"/>
      <c r="C10" s="3" t="s">
        <v>227</v>
      </c>
      <c r="D10" s="3"/>
      <c r="E10" s="3" t="s">
        <v>228</v>
      </c>
      <c r="H10" s="1" t="s">
        <v>229</v>
      </c>
    </row>
    <row r="11" spans="2:9" ht="15">
      <c r="B11" s="3"/>
      <c r="C11" s="3"/>
      <c r="D11" s="3"/>
      <c r="E11" s="3"/>
    </row>
    <row r="12" spans="2:9" ht="15">
      <c r="B12" s="3"/>
      <c r="C12" s="3"/>
      <c r="D12" s="3"/>
      <c r="E12" s="3"/>
    </row>
    <row r="13" spans="2:9" ht="15">
      <c r="B13" s="3"/>
      <c r="C13" s="3"/>
      <c r="D13" s="3"/>
      <c r="E13" s="3"/>
    </row>
    <row r="14" spans="2:9" ht="15">
      <c r="B14" s="3"/>
      <c r="C14" s="3"/>
      <c r="D14" s="3"/>
      <c r="E14" s="3"/>
    </row>
    <row r="15" spans="2:9" ht="15">
      <c r="B15" s="3"/>
      <c r="C15" s="3"/>
      <c r="D15" s="3"/>
      <c r="E15" s="3"/>
    </row>
    <row r="16" spans="2:9" ht="15">
      <c r="D16" s="3"/>
      <c r="E16" s="3"/>
    </row>
    <row r="17" spans="2:9" ht="60.75">
      <c r="B17" s="56" t="s">
        <v>7</v>
      </c>
      <c r="C17" s="66" t="s">
        <v>250</v>
      </c>
      <c r="D17" s="66"/>
      <c r="E17" s="66"/>
      <c r="F17" s="66"/>
      <c r="G17" s="66"/>
      <c r="H17" s="66"/>
      <c r="I17" s="66"/>
    </row>
    <row r="18" spans="2:9" ht="20.25">
      <c r="C18" s="67" t="s">
        <v>27</v>
      </c>
      <c r="D18" s="67"/>
      <c r="E18" s="67"/>
      <c r="F18" s="67"/>
      <c r="G18" s="67"/>
      <c r="H18" s="67"/>
      <c r="I18" s="67"/>
    </row>
    <row r="19" spans="2:9" ht="20.25">
      <c r="C19" s="67" t="s">
        <v>230</v>
      </c>
      <c r="D19" s="67"/>
      <c r="E19" s="67"/>
      <c r="F19" s="67"/>
      <c r="G19" s="67"/>
      <c r="H19" s="67"/>
      <c r="I19" s="67"/>
    </row>
    <row r="20" spans="2:9" ht="15">
      <c r="B20" s="3"/>
      <c r="C20" s="3"/>
      <c r="D20" s="3"/>
      <c r="E20" s="3"/>
    </row>
    <row r="21" spans="2:9" ht="15">
      <c r="B21" s="3"/>
      <c r="C21" s="3"/>
      <c r="D21" s="3"/>
      <c r="E21" s="3"/>
    </row>
    <row r="22" spans="2:9" ht="15">
      <c r="B22" s="3"/>
      <c r="C22" s="3"/>
      <c r="D22" s="3"/>
      <c r="E22" s="3"/>
    </row>
    <row r="23" spans="2:9" ht="15">
      <c r="B23" s="3"/>
      <c r="C23" s="3"/>
      <c r="D23" s="3"/>
      <c r="E23" s="3"/>
    </row>
    <row r="24" spans="2:9" ht="15">
      <c r="B24" s="3"/>
      <c r="C24" s="3"/>
      <c r="D24" s="3"/>
      <c r="E24" s="3"/>
    </row>
    <row r="25" spans="2:9" ht="15">
      <c r="B25" s="3"/>
      <c r="C25" s="3"/>
      <c r="D25" s="3"/>
      <c r="E25" s="3"/>
    </row>
    <row r="26" spans="2:9" ht="15">
      <c r="B26" s="3"/>
      <c r="C26" s="3"/>
      <c r="D26" s="3"/>
      <c r="E26" s="3"/>
    </row>
    <row r="27" spans="2:9" ht="15">
      <c r="B27" s="3"/>
      <c r="C27" s="3"/>
      <c r="D27" s="3"/>
      <c r="E27" s="3"/>
    </row>
    <row r="28" spans="2:9" ht="15">
      <c r="B28" s="3"/>
      <c r="C28" s="3"/>
      <c r="D28" s="3"/>
      <c r="E28" s="3"/>
    </row>
    <row r="29" spans="2:9" ht="25.5" customHeight="1">
      <c r="B29" s="3"/>
      <c r="C29" s="3"/>
      <c r="D29" s="3"/>
      <c r="E29" s="3"/>
    </row>
    <row r="30" spans="2:9" ht="38.25" customHeight="1">
      <c r="B30" s="62" t="s">
        <v>231</v>
      </c>
      <c r="C30" s="62"/>
      <c r="D30" s="62"/>
      <c r="E30" s="62"/>
      <c r="F30" s="62" t="s">
        <v>232</v>
      </c>
      <c r="G30" s="62"/>
      <c r="H30" s="63" t="s">
        <v>233</v>
      </c>
      <c r="I30" s="63"/>
    </row>
    <row r="31" spans="2:9" ht="26.25" customHeight="1">
      <c r="B31" s="62" t="s">
        <v>234</v>
      </c>
      <c r="C31" s="62"/>
      <c r="D31" s="62"/>
      <c r="E31" s="62"/>
      <c r="F31" s="62"/>
      <c r="G31" s="62"/>
      <c r="H31" s="63"/>
      <c r="I31" s="63"/>
    </row>
    <row r="32" spans="2:9" ht="26.25" customHeight="1">
      <c r="B32" s="62"/>
      <c r="C32" s="62"/>
      <c r="D32" s="62"/>
      <c r="E32" s="62"/>
      <c r="F32" s="62"/>
      <c r="G32" s="62"/>
      <c r="H32" s="63"/>
      <c r="I32" s="63"/>
    </row>
    <row r="33" spans="2:2" ht="15">
      <c r="B33" s="3"/>
    </row>
    <row r="34" spans="2:2" ht="15">
      <c r="B34" s="3"/>
    </row>
    <row r="51" spans="1:10" ht="15">
      <c r="A51" s="3"/>
      <c r="B51" s="3"/>
      <c r="C51" s="3"/>
      <c r="D51" s="3"/>
      <c r="E51" s="3"/>
      <c r="F51" s="3"/>
      <c r="G51" s="3"/>
      <c r="H51" s="3"/>
      <c r="I51" s="3"/>
      <c r="J51" s="3"/>
    </row>
    <row r="52" spans="1:10" ht="15">
      <c r="A52" s="3"/>
      <c r="B52" s="3"/>
      <c r="C52" s="3"/>
      <c r="D52" s="3"/>
      <c r="E52" s="3"/>
      <c r="F52" s="3"/>
      <c r="G52" s="3"/>
      <c r="H52" s="3"/>
      <c r="I52" s="3"/>
      <c r="J52" s="3"/>
    </row>
    <row r="53" spans="1:10" ht="17.25" customHeight="1">
      <c r="A53" s="64" t="str">
        <f>+C17</f>
        <v>" Глобал лайф технологи" ХК</v>
      </c>
      <c r="B53" s="64"/>
      <c r="C53" s="64"/>
      <c r="D53" s="64"/>
      <c r="E53" s="64"/>
      <c r="F53" s="64"/>
      <c r="G53" s="64"/>
      <c r="H53" s="64"/>
      <c r="I53" s="64"/>
      <c r="J53" s="64"/>
    </row>
    <row r="54" spans="1:10" ht="17.25" customHeight="1">
      <c r="A54" s="60" t="s">
        <v>242</v>
      </c>
      <c r="B54" s="60"/>
      <c r="C54" s="60"/>
      <c r="D54" s="60"/>
      <c r="E54" s="60"/>
      <c r="F54" s="60"/>
      <c r="G54" s="60"/>
      <c r="H54" s="60"/>
      <c r="I54" s="60"/>
      <c r="J54" s="60"/>
    </row>
    <row r="55" spans="1:10" ht="17.25" customHeight="1">
      <c r="A55" s="60" t="s">
        <v>235</v>
      </c>
      <c r="B55" s="60"/>
      <c r="C55" s="60"/>
      <c r="D55" s="60"/>
      <c r="E55" s="60"/>
      <c r="F55" s="60"/>
      <c r="G55" s="60"/>
      <c r="H55" s="60"/>
      <c r="I55" s="60"/>
      <c r="J55" s="60"/>
    </row>
    <row r="56" spans="1:10" ht="17.25" customHeight="1">
      <c r="A56" s="3"/>
      <c r="B56" s="3"/>
      <c r="C56" s="3"/>
      <c r="D56" s="3"/>
      <c r="E56" s="3"/>
      <c r="F56" s="3"/>
      <c r="G56" s="3"/>
      <c r="H56" s="3"/>
      <c r="I56" s="3"/>
      <c r="J56" s="3"/>
    </row>
    <row r="57" spans="1:10" ht="17.25" customHeight="1">
      <c r="A57" s="60" t="s">
        <v>243</v>
      </c>
      <c r="B57" s="60"/>
      <c r="C57" s="60"/>
      <c r="D57" s="60"/>
      <c r="E57" s="60"/>
      <c r="F57" s="60"/>
      <c r="G57" s="60"/>
      <c r="H57" s="60"/>
      <c r="I57" s="60"/>
      <c r="J57" s="60"/>
    </row>
    <row r="58" spans="1:10" ht="18" customHeight="1">
      <c r="A58" s="3"/>
      <c r="B58" s="3"/>
      <c r="C58" s="3"/>
      <c r="D58" s="3"/>
      <c r="E58" s="3"/>
      <c r="F58" s="3"/>
      <c r="G58" s="3"/>
      <c r="H58" s="3"/>
      <c r="I58" s="3"/>
      <c r="J58" s="3"/>
    </row>
    <row r="59" spans="1:10" ht="81.75" customHeight="1">
      <c r="A59" s="65" t="s">
        <v>244</v>
      </c>
      <c r="B59" s="65"/>
      <c r="C59" s="65"/>
      <c r="D59" s="65"/>
      <c r="E59" s="65"/>
      <c r="F59" s="65"/>
      <c r="G59" s="65"/>
      <c r="H59" s="65"/>
      <c r="I59" s="65"/>
      <c r="J59" s="65"/>
    </row>
    <row r="60" spans="1:10" ht="33" customHeight="1">
      <c r="A60" s="61" t="s">
        <v>236</v>
      </c>
      <c r="B60" s="61"/>
      <c r="C60" s="61"/>
      <c r="D60" s="61"/>
      <c r="E60" s="61"/>
      <c r="F60" s="61"/>
      <c r="G60" s="61"/>
      <c r="H60" s="61"/>
      <c r="I60" s="61"/>
      <c r="J60" s="61"/>
    </row>
    <row r="61" spans="1:10" ht="15">
      <c r="A61" s="61" t="s">
        <v>237</v>
      </c>
      <c r="B61" s="61"/>
      <c r="C61" s="61"/>
      <c r="D61" s="61"/>
      <c r="E61" s="61"/>
      <c r="F61" s="61"/>
      <c r="G61" s="61"/>
      <c r="H61" s="61"/>
      <c r="I61" s="61"/>
      <c r="J61" s="61"/>
    </row>
    <row r="62" spans="1:10" ht="30.75" customHeight="1">
      <c r="A62" s="61" t="s">
        <v>238</v>
      </c>
      <c r="B62" s="61"/>
      <c r="C62" s="61"/>
      <c r="D62" s="61"/>
      <c r="E62" s="61"/>
      <c r="F62" s="61"/>
      <c r="G62" s="61"/>
      <c r="H62" s="61"/>
      <c r="I62" s="61"/>
      <c r="J62" s="61"/>
    </row>
    <row r="63" spans="1:10" ht="31.5" customHeight="1">
      <c r="A63" s="61" t="s">
        <v>239</v>
      </c>
      <c r="B63" s="61"/>
      <c r="C63" s="61"/>
      <c r="D63" s="61"/>
      <c r="E63" s="61"/>
      <c r="F63" s="61"/>
      <c r="G63" s="61"/>
      <c r="H63" s="61"/>
      <c r="I63" s="61"/>
      <c r="J63" s="61"/>
    </row>
    <row r="64" spans="1:10" ht="30.75" customHeight="1">
      <c r="A64" s="61" t="s">
        <v>240</v>
      </c>
      <c r="B64" s="61"/>
      <c r="C64" s="61"/>
      <c r="D64" s="61"/>
      <c r="E64" s="61"/>
      <c r="F64" s="61"/>
      <c r="G64" s="61"/>
      <c r="H64" s="61"/>
      <c r="I64" s="61"/>
      <c r="J64" s="61"/>
    </row>
    <row r="65" spans="1:10" ht="30.75" customHeight="1">
      <c r="A65" s="61" t="s">
        <v>241</v>
      </c>
      <c r="B65" s="61"/>
      <c r="C65" s="61"/>
      <c r="D65" s="61"/>
      <c r="E65" s="61"/>
      <c r="F65" s="61"/>
      <c r="G65" s="61"/>
      <c r="H65" s="61"/>
      <c r="I65" s="61"/>
      <c r="J65" s="61"/>
    </row>
    <row r="66" spans="1:10" ht="15">
      <c r="A66" s="57"/>
      <c r="B66" s="57"/>
      <c r="C66" s="57"/>
      <c r="D66" s="57"/>
      <c r="E66" s="57"/>
      <c r="F66" s="57"/>
      <c r="G66" s="57"/>
      <c r="H66" s="57"/>
      <c r="I66" s="57"/>
      <c r="J66" s="57"/>
    </row>
    <row r="67" spans="1:10" ht="15">
      <c r="A67" s="57"/>
      <c r="B67" s="57"/>
      <c r="C67" s="57"/>
      <c r="D67" s="57"/>
      <c r="E67" s="57"/>
      <c r="F67" s="57"/>
      <c r="G67" s="57"/>
      <c r="H67" s="57"/>
      <c r="I67" s="57"/>
      <c r="J67" s="57"/>
    </row>
    <row r="68" spans="1:10" ht="15">
      <c r="A68" s="57"/>
      <c r="B68" s="57"/>
      <c r="C68" s="57"/>
      <c r="D68" s="57"/>
      <c r="E68" s="57"/>
      <c r="F68" s="57"/>
      <c r="G68" s="57"/>
      <c r="H68" s="57"/>
      <c r="I68" s="57"/>
      <c r="J68" s="57"/>
    </row>
    <row r="69" spans="1:10" ht="15">
      <c r="A69" s="3"/>
      <c r="B69" s="3"/>
      <c r="C69" s="3"/>
      <c r="D69" s="3"/>
      <c r="E69" s="3"/>
      <c r="F69" s="3"/>
      <c r="G69" s="3"/>
      <c r="H69" s="3"/>
      <c r="I69" s="3"/>
      <c r="J69" s="3"/>
    </row>
    <row r="70" spans="1:10" ht="15">
      <c r="A70" s="60" t="s">
        <v>248</v>
      </c>
      <c r="B70" s="60"/>
      <c r="C70" s="60"/>
      <c r="D70" s="60"/>
      <c r="E70" s="60"/>
      <c r="F70" s="60"/>
      <c r="G70" s="60"/>
      <c r="H70" s="60"/>
      <c r="I70" s="60"/>
      <c r="J70" s="60"/>
    </row>
    <row r="71" spans="1:10" ht="15">
      <c r="A71" s="33"/>
      <c r="B71" s="3"/>
      <c r="C71" s="3"/>
      <c r="D71" s="3"/>
      <c r="E71" s="3"/>
      <c r="F71" s="3"/>
      <c r="G71" s="3"/>
      <c r="H71" s="3"/>
      <c r="I71" s="3"/>
      <c r="J71" s="3"/>
    </row>
    <row r="72" spans="1:10" ht="15">
      <c r="A72" s="60" t="s">
        <v>249</v>
      </c>
      <c r="B72" s="60"/>
      <c r="C72" s="60"/>
      <c r="D72" s="60"/>
      <c r="E72" s="60"/>
      <c r="F72" s="60"/>
      <c r="G72" s="60"/>
      <c r="H72" s="60"/>
      <c r="I72" s="60"/>
      <c r="J72" s="60"/>
    </row>
    <row r="73" spans="1:10" ht="15">
      <c r="A73" s="3"/>
      <c r="B73" s="3"/>
      <c r="C73" s="3"/>
      <c r="D73" s="3"/>
      <c r="E73" s="3"/>
      <c r="F73" s="3"/>
      <c r="G73" s="3"/>
      <c r="H73" s="3"/>
      <c r="I73" s="3"/>
      <c r="J73" s="3"/>
    </row>
    <row r="74" spans="1:10" ht="15">
      <c r="A74" s="3"/>
      <c r="B74" s="3"/>
      <c r="C74" s="3"/>
      <c r="D74" s="3"/>
      <c r="E74" s="3"/>
      <c r="F74" s="3"/>
      <c r="G74" s="3"/>
      <c r="H74" s="3"/>
      <c r="I74" s="3"/>
      <c r="J74" s="3"/>
    </row>
  </sheetData>
  <mergeCells count="25">
    <mergeCell ref="C17:I17"/>
    <mergeCell ref="C18:I18"/>
    <mergeCell ref="C19:I19"/>
    <mergeCell ref="B30:E30"/>
    <mergeCell ref="F30:G30"/>
    <mergeCell ref="H30:I30"/>
    <mergeCell ref="A60:J60"/>
    <mergeCell ref="B31:E31"/>
    <mergeCell ref="F31:G31"/>
    <mergeCell ref="H31:I31"/>
    <mergeCell ref="B32:E32"/>
    <mergeCell ref="F32:G32"/>
    <mergeCell ref="H32:I32"/>
    <mergeCell ref="A53:J53"/>
    <mergeCell ref="A54:J54"/>
    <mergeCell ref="A55:J55"/>
    <mergeCell ref="A57:J57"/>
    <mergeCell ref="A59:J59"/>
    <mergeCell ref="A72:J72"/>
    <mergeCell ref="A61:J61"/>
    <mergeCell ref="A62:J62"/>
    <mergeCell ref="A63:J63"/>
    <mergeCell ref="A64:J64"/>
    <mergeCell ref="A65:J65"/>
    <mergeCell ref="A70:J7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11822-4975-4998-80B7-D4DB2B4C027C}">
  <dimension ref="B1:H77"/>
  <sheetViews>
    <sheetView tabSelected="1" workbookViewId="0">
      <selection activeCell="E38" sqref="E38"/>
    </sheetView>
  </sheetViews>
  <sheetFormatPr defaultRowHeight="12.75"/>
  <cols>
    <col min="1" max="1" width="2" style="1" customWidth="1"/>
    <col min="2" max="2" width="9" style="1" bestFit="1" customWidth="1"/>
    <col min="3" max="3" width="43.28515625" style="1" customWidth="1"/>
    <col min="4" max="5" width="17.140625" style="23" customWidth="1"/>
    <col min="6" max="6" width="4.85546875" style="1" customWidth="1"/>
    <col min="7" max="7" width="18.7109375" style="1" bestFit="1" customWidth="1"/>
    <col min="8" max="8" width="15.28515625" style="1" bestFit="1" customWidth="1"/>
    <col min="9" max="257" width="9.140625" style="1"/>
    <col min="258" max="258" width="9" style="1" bestFit="1" customWidth="1"/>
    <col min="259" max="259" width="45.42578125" style="1" bestFit="1" customWidth="1"/>
    <col min="260" max="261" width="14.85546875" style="1" bestFit="1" customWidth="1"/>
    <col min="262" max="513" width="9.140625" style="1"/>
    <col min="514" max="514" width="9" style="1" bestFit="1" customWidth="1"/>
    <col min="515" max="515" width="45.42578125" style="1" bestFit="1" customWidth="1"/>
    <col min="516" max="517" width="14.85546875" style="1" bestFit="1" customWidth="1"/>
    <col min="518" max="769" width="9.140625" style="1"/>
    <col min="770" max="770" width="9" style="1" bestFit="1" customWidth="1"/>
    <col min="771" max="771" width="45.42578125" style="1" bestFit="1" customWidth="1"/>
    <col min="772" max="773" width="14.85546875" style="1" bestFit="1" customWidth="1"/>
    <col min="774" max="1025" width="9.140625" style="1"/>
    <col min="1026" max="1026" width="9" style="1" bestFit="1" customWidth="1"/>
    <col min="1027" max="1027" width="45.42578125" style="1" bestFit="1" customWidth="1"/>
    <col min="1028" max="1029" width="14.85546875" style="1" bestFit="1" customWidth="1"/>
    <col min="1030" max="1281" width="9.140625" style="1"/>
    <col min="1282" max="1282" width="9" style="1" bestFit="1" customWidth="1"/>
    <col min="1283" max="1283" width="45.42578125" style="1" bestFit="1" customWidth="1"/>
    <col min="1284" max="1285" width="14.85546875" style="1" bestFit="1" customWidth="1"/>
    <col min="1286" max="1537" width="9.140625" style="1"/>
    <col min="1538" max="1538" width="9" style="1" bestFit="1" customWidth="1"/>
    <col min="1539" max="1539" width="45.42578125" style="1" bestFit="1" customWidth="1"/>
    <col min="1540" max="1541" width="14.85546875" style="1" bestFit="1" customWidth="1"/>
    <col min="1542" max="1793" width="9.140625" style="1"/>
    <col min="1794" max="1794" width="9" style="1" bestFit="1" customWidth="1"/>
    <col min="1795" max="1795" width="45.42578125" style="1" bestFit="1" customWidth="1"/>
    <col min="1796" max="1797" width="14.85546875" style="1" bestFit="1" customWidth="1"/>
    <col min="1798" max="2049" width="9.140625" style="1"/>
    <col min="2050" max="2050" width="9" style="1" bestFit="1" customWidth="1"/>
    <col min="2051" max="2051" width="45.42578125" style="1" bestFit="1" customWidth="1"/>
    <col min="2052" max="2053" width="14.85546875" style="1" bestFit="1" customWidth="1"/>
    <col min="2054" max="2305" width="9.140625" style="1"/>
    <col min="2306" max="2306" width="9" style="1" bestFit="1" customWidth="1"/>
    <col min="2307" max="2307" width="45.42578125" style="1" bestFit="1" customWidth="1"/>
    <col min="2308" max="2309" width="14.85546875" style="1" bestFit="1" customWidth="1"/>
    <col min="2310" max="2561" width="9.140625" style="1"/>
    <col min="2562" max="2562" width="9" style="1" bestFit="1" customWidth="1"/>
    <col min="2563" max="2563" width="45.42578125" style="1" bestFit="1" customWidth="1"/>
    <col min="2564" max="2565" width="14.85546875" style="1" bestFit="1" customWidth="1"/>
    <col min="2566" max="2817" width="9.140625" style="1"/>
    <col min="2818" max="2818" width="9" style="1" bestFit="1" customWidth="1"/>
    <col min="2819" max="2819" width="45.42578125" style="1" bestFit="1" customWidth="1"/>
    <col min="2820" max="2821" width="14.85546875" style="1" bestFit="1" customWidth="1"/>
    <col min="2822" max="3073" width="9.140625" style="1"/>
    <col min="3074" max="3074" width="9" style="1" bestFit="1" customWidth="1"/>
    <col min="3075" max="3075" width="45.42578125" style="1" bestFit="1" customWidth="1"/>
    <col min="3076" max="3077" width="14.85546875" style="1" bestFit="1" customWidth="1"/>
    <col min="3078" max="3329" width="9.140625" style="1"/>
    <col min="3330" max="3330" width="9" style="1" bestFit="1" customWidth="1"/>
    <col min="3331" max="3331" width="45.42578125" style="1" bestFit="1" customWidth="1"/>
    <col min="3332" max="3333" width="14.85546875" style="1" bestFit="1" customWidth="1"/>
    <col min="3334" max="3585" width="9.140625" style="1"/>
    <col min="3586" max="3586" width="9" style="1" bestFit="1" customWidth="1"/>
    <col min="3587" max="3587" width="45.42578125" style="1" bestFit="1" customWidth="1"/>
    <col min="3588" max="3589" width="14.85546875" style="1" bestFit="1" customWidth="1"/>
    <col min="3590" max="3841" width="9.140625" style="1"/>
    <col min="3842" max="3842" width="9" style="1" bestFit="1" customWidth="1"/>
    <col min="3843" max="3843" width="45.42578125" style="1" bestFit="1" customWidth="1"/>
    <col min="3844" max="3845" width="14.85546875" style="1" bestFit="1" customWidth="1"/>
    <col min="3846" max="4097" width="9.140625" style="1"/>
    <col min="4098" max="4098" width="9" style="1" bestFit="1" customWidth="1"/>
    <col min="4099" max="4099" width="45.42578125" style="1" bestFit="1" customWidth="1"/>
    <col min="4100" max="4101" width="14.85546875" style="1" bestFit="1" customWidth="1"/>
    <col min="4102" max="4353" width="9.140625" style="1"/>
    <col min="4354" max="4354" width="9" style="1" bestFit="1" customWidth="1"/>
    <col min="4355" max="4355" width="45.42578125" style="1" bestFit="1" customWidth="1"/>
    <col min="4356" max="4357" width="14.85546875" style="1" bestFit="1" customWidth="1"/>
    <col min="4358" max="4609" width="9.140625" style="1"/>
    <col min="4610" max="4610" width="9" style="1" bestFit="1" customWidth="1"/>
    <col min="4611" max="4611" width="45.42578125" style="1" bestFit="1" customWidth="1"/>
    <col min="4612" max="4613" width="14.85546875" style="1" bestFit="1" customWidth="1"/>
    <col min="4614" max="4865" width="9.140625" style="1"/>
    <col min="4866" max="4866" width="9" style="1" bestFit="1" customWidth="1"/>
    <col min="4867" max="4867" width="45.42578125" style="1" bestFit="1" customWidth="1"/>
    <col min="4868" max="4869" width="14.85546875" style="1" bestFit="1" customWidth="1"/>
    <col min="4870" max="5121" width="9.140625" style="1"/>
    <col min="5122" max="5122" width="9" style="1" bestFit="1" customWidth="1"/>
    <col min="5123" max="5123" width="45.42578125" style="1" bestFit="1" customWidth="1"/>
    <col min="5124" max="5125" width="14.85546875" style="1" bestFit="1" customWidth="1"/>
    <col min="5126" max="5377" width="9.140625" style="1"/>
    <col min="5378" max="5378" width="9" style="1" bestFit="1" customWidth="1"/>
    <col min="5379" max="5379" width="45.42578125" style="1" bestFit="1" customWidth="1"/>
    <col min="5380" max="5381" width="14.85546875" style="1" bestFit="1" customWidth="1"/>
    <col min="5382" max="5633" width="9.140625" style="1"/>
    <col min="5634" max="5634" width="9" style="1" bestFit="1" customWidth="1"/>
    <col min="5635" max="5635" width="45.42578125" style="1" bestFit="1" customWidth="1"/>
    <col min="5636" max="5637" width="14.85546875" style="1" bestFit="1" customWidth="1"/>
    <col min="5638" max="5889" width="9.140625" style="1"/>
    <col min="5890" max="5890" width="9" style="1" bestFit="1" customWidth="1"/>
    <col min="5891" max="5891" width="45.42578125" style="1" bestFit="1" customWidth="1"/>
    <col min="5892" max="5893" width="14.85546875" style="1" bestFit="1" customWidth="1"/>
    <col min="5894" max="6145" width="9.140625" style="1"/>
    <col min="6146" max="6146" width="9" style="1" bestFit="1" customWidth="1"/>
    <col min="6147" max="6147" width="45.42578125" style="1" bestFit="1" customWidth="1"/>
    <col min="6148" max="6149" width="14.85546875" style="1" bestFit="1" customWidth="1"/>
    <col min="6150" max="6401" width="9.140625" style="1"/>
    <col min="6402" max="6402" width="9" style="1" bestFit="1" customWidth="1"/>
    <col min="6403" max="6403" width="45.42578125" style="1" bestFit="1" customWidth="1"/>
    <col min="6404" max="6405" width="14.85546875" style="1" bestFit="1" customWidth="1"/>
    <col min="6406" max="6657" width="9.140625" style="1"/>
    <col min="6658" max="6658" width="9" style="1" bestFit="1" customWidth="1"/>
    <col min="6659" max="6659" width="45.42578125" style="1" bestFit="1" customWidth="1"/>
    <col min="6660" max="6661" width="14.85546875" style="1" bestFit="1" customWidth="1"/>
    <col min="6662" max="6913" width="9.140625" style="1"/>
    <col min="6914" max="6914" width="9" style="1" bestFit="1" customWidth="1"/>
    <col min="6915" max="6915" width="45.42578125" style="1" bestFit="1" customWidth="1"/>
    <col min="6916" max="6917" width="14.85546875" style="1" bestFit="1" customWidth="1"/>
    <col min="6918" max="7169" width="9.140625" style="1"/>
    <col min="7170" max="7170" width="9" style="1" bestFit="1" customWidth="1"/>
    <col min="7171" max="7171" width="45.42578125" style="1" bestFit="1" customWidth="1"/>
    <col min="7172" max="7173" width="14.85546875" style="1" bestFit="1" customWidth="1"/>
    <col min="7174" max="7425" width="9.140625" style="1"/>
    <col min="7426" max="7426" width="9" style="1" bestFit="1" customWidth="1"/>
    <col min="7427" max="7427" width="45.42578125" style="1" bestFit="1" customWidth="1"/>
    <col min="7428" max="7429" width="14.85546875" style="1" bestFit="1" customWidth="1"/>
    <col min="7430" max="7681" width="9.140625" style="1"/>
    <col min="7682" max="7682" width="9" style="1" bestFit="1" customWidth="1"/>
    <col min="7683" max="7683" width="45.42578125" style="1" bestFit="1" customWidth="1"/>
    <col min="7684" max="7685" width="14.85546875" style="1" bestFit="1" customWidth="1"/>
    <col min="7686" max="7937" width="9.140625" style="1"/>
    <col min="7938" max="7938" width="9" style="1" bestFit="1" customWidth="1"/>
    <col min="7939" max="7939" width="45.42578125" style="1" bestFit="1" customWidth="1"/>
    <col min="7940" max="7941" width="14.85546875" style="1" bestFit="1" customWidth="1"/>
    <col min="7942" max="8193" width="9.140625" style="1"/>
    <col min="8194" max="8194" width="9" style="1" bestFit="1" customWidth="1"/>
    <col min="8195" max="8195" width="45.42578125" style="1" bestFit="1" customWidth="1"/>
    <col min="8196" max="8197" width="14.85546875" style="1" bestFit="1" customWidth="1"/>
    <col min="8198" max="8449" width="9.140625" style="1"/>
    <col min="8450" max="8450" width="9" style="1" bestFit="1" customWidth="1"/>
    <col min="8451" max="8451" width="45.42578125" style="1" bestFit="1" customWidth="1"/>
    <col min="8452" max="8453" width="14.85546875" style="1" bestFit="1" customWidth="1"/>
    <col min="8454" max="8705" width="9.140625" style="1"/>
    <col min="8706" max="8706" width="9" style="1" bestFit="1" customWidth="1"/>
    <col min="8707" max="8707" width="45.42578125" style="1" bestFit="1" customWidth="1"/>
    <col min="8708" max="8709" width="14.85546875" style="1" bestFit="1" customWidth="1"/>
    <col min="8710" max="8961" width="9.140625" style="1"/>
    <col min="8962" max="8962" width="9" style="1" bestFit="1" customWidth="1"/>
    <col min="8963" max="8963" width="45.42578125" style="1" bestFit="1" customWidth="1"/>
    <col min="8964" max="8965" width="14.85546875" style="1" bestFit="1" customWidth="1"/>
    <col min="8966" max="9217" width="9.140625" style="1"/>
    <col min="9218" max="9218" width="9" style="1" bestFit="1" customWidth="1"/>
    <col min="9219" max="9219" width="45.42578125" style="1" bestFit="1" customWidth="1"/>
    <col min="9220" max="9221" width="14.85546875" style="1" bestFit="1" customWidth="1"/>
    <col min="9222" max="9473" width="9.140625" style="1"/>
    <col min="9474" max="9474" width="9" style="1" bestFit="1" customWidth="1"/>
    <col min="9475" max="9475" width="45.42578125" style="1" bestFit="1" customWidth="1"/>
    <col min="9476" max="9477" width="14.85546875" style="1" bestFit="1" customWidth="1"/>
    <col min="9478" max="9729" width="9.140625" style="1"/>
    <col min="9730" max="9730" width="9" style="1" bestFit="1" customWidth="1"/>
    <col min="9731" max="9731" width="45.42578125" style="1" bestFit="1" customWidth="1"/>
    <col min="9732" max="9733" width="14.85546875" style="1" bestFit="1" customWidth="1"/>
    <col min="9734" max="9985" width="9.140625" style="1"/>
    <col min="9986" max="9986" width="9" style="1" bestFit="1" customWidth="1"/>
    <col min="9987" max="9987" width="45.42578125" style="1" bestFit="1" customWidth="1"/>
    <col min="9988" max="9989" width="14.85546875" style="1" bestFit="1" customWidth="1"/>
    <col min="9990" max="10241" width="9.140625" style="1"/>
    <col min="10242" max="10242" width="9" style="1" bestFit="1" customWidth="1"/>
    <col min="10243" max="10243" width="45.42578125" style="1" bestFit="1" customWidth="1"/>
    <col min="10244" max="10245" width="14.85546875" style="1" bestFit="1" customWidth="1"/>
    <col min="10246" max="10497" width="9.140625" style="1"/>
    <col min="10498" max="10498" width="9" style="1" bestFit="1" customWidth="1"/>
    <col min="10499" max="10499" width="45.42578125" style="1" bestFit="1" customWidth="1"/>
    <col min="10500" max="10501" width="14.85546875" style="1" bestFit="1" customWidth="1"/>
    <col min="10502" max="10753" width="9.140625" style="1"/>
    <col min="10754" max="10754" width="9" style="1" bestFit="1" customWidth="1"/>
    <col min="10755" max="10755" width="45.42578125" style="1" bestFit="1" customWidth="1"/>
    <col min="10756" max="10757" width="14.85546875" style="1" bestFit="1" customWidth="1"/>
    <col min="10758" max="11009" width="9.140625" style="1"/>
    <col min="11010" max="11010" width="9" style="1" bestFit="1" customWidth="1"/>
    <col min="11011" max="11011" width="45.42578125" style="1" bestFit="1" customWidth="1"/>
    <col min="11012" max="11013" width="14.85546875" style="1" bestFit="1" customWidth="1"/>
    <col min="11014" max="11265" width="9.140625" style="1"/>
    <col min="11266" max="11266" width="9" style="1" bestFit="1" customWidth="1"/>
    <col min="11267" max="11267" width="45.42578125" style="1" bestFit="1" customWidth="1"/>
    <col min="11268" max="11269" width="14.85546875" style="1" bestFit="1" customWidth="1"/>
    <col min="11270" max="11521" width="9.140625" style="1"/>
    <col min="11522" max="11522" width="9" style="1" bestFit="1" customWidth="1"/>
    <col min="11523" max="11523" width="45.42578125" style="1" bestFit="1" customWidth="1"/>
    <col min="11524" max="11525" width="14.85546875" style="1" bestFit="1" customWidth="1"/>
    <col min="11526" max="11777" width="9.140625" style="1"/>
    <col min="11778" max="11778" width="9" style="1" bestFit="1" customWidth="1"/>
    <col min="11779" max="11779" width="45.42578125" style="1" bestFit="1" customWidth="1"/>
    <col min="11780" max="11781" width="14.85546875" style="1" bestFit="1" customWidth="1"/>
    <col min="11782" max="12033" width="9.140625" style="1"/>
    <col min="12034" max="12034" width="9" style="1" bestFit="1" customWidth="1"/>
    <col min="12035" max="12035" width="45.42578125" style="1" bestFit="1" customWidth="1"/>
    <col min="12036" max="12037" width="14.85546875" style="1" bestFit="1" customWidth="1"/>
    <col min="12038" max="12289" width="9.140625" style="1"/>
    <col min="12290" max="12290" width="9" style="1" bestFit="1" customWidth="1"/>
    <col min="12291" max="12291" width="45.42578125" style="1" bestFit="1" customWidth="1"/>
    <col min="12292" max="12293" width="14.85546875" style="1" bestFit="1" customWidth="1"/>
    <col min="12294" max="12545" width="9.140625" style="1"/>
    <col min="12546" max="12546" width="9" style="1" bestFit="1" customWidth="1"/>
    <col min="12547" max="12547" width="45.42578125" style="1" bestFit="1" customWidth="1"/>
    <col min="12548" max="12549" width="14.85546875" style="1" bestFit="1" customWidth="1"/>
    <col min="12550" max="12801" width="9.140625" style="1"/>
    <col min="12802" max="12802" width="9" style="1" bestFit="1" customWidth="1"/>
    <col min="12803" max="12803" width="45.42578125" style="1" bestFit="1" customWidth="1"/>
    <col min="12804" max="12805" width="14.85546875" style="1" bestFit="1" customWidth="1"/>
    <col min="12806" max="13057" width="9.140625" style="1"/>
    <col min="13058" max="13058" width="9" style="1" bestFit="1" customWidth="1"/>
    <col min="13059" max="13059" width="45.42578125" style="1" bestFit="1" customWidth="1"/>
    <col min="13060" max="13061" width="14.85546875" style="1" bestFit="1" customWidth="1"/>
    <col min="13062" max="13313" width="9.140625" style="1"/>
    <col min="13314" max="13314" width="9" style="1" bestFit="1" customWidth="1"/>
    <col min="13315" max="13315" width="45.42578125" style="1" bestFit="1" customWidth="1"/>
    <col min="13316" max="13317" width="14.85546875" style="1" bestFit="1" customWidth="1"/>
    <col min="13318" max="13569" width="9.140625" style="1"/>
    <col min="13570" max="13570" width="9" style="1" bestFit="1" customWidth="1"/>
    <col min="13571" max="13571" width="45.42578125" style="1" bestFit="1" customWidth="1"/>
    <col min="13572" max="13573" width="14.85546875" style="1" bestFit="1" customWidth="1"/>
    <col min="13574" max="13825" width="9.140625" style="1"/>
    <col min="13826" max="13826" width="9" style="1" bestFit="1" customWidth="1"/>
    <col min="13827" max="13827" width="45.42578125" style="1" bestFit="1" customWidth="1"/>
    <col min="13828" max="13829" width="14.85546875" style="1" bestFit="1" customWidth="1"/>
    <col min="13830" max="14081" width="9.140625" style="1"/>
    <col min="14082" max="14082" width="9" style="1" bestFit="1" customWidth="1"/>
    <col min="14083" max="14083" width="45.42578125" style="1" bestFit="1" customWidth="1"/>
    <col min="14084" max="14085" width="14.85546875" style="1" bestFit="1" customWidth="1"/>
    <col min="14086" max="14337" width="9.140625" style="1"/>
    <col min="14338" max="14338" width="9" style="1" bestFit="1" customWidth="1"/>
    <col min="14339" max="14339" width="45.42578125" style="1" bestFit="1" customWidth="1"/>
    <col min="14340" max="14341" width="14.85546875" style="1" bestFit="1" customWidth="1"/>
    <col min="14342" max="14593" width="9.140625" style="1"/>
    <col min="14594" max="14594" width="9" style="1" bestFit="1" customWidth="1"/>
    <col min="14595" max="14595" width="45.42578125" style="1" bestFit="1" customWidth="1"/>
    <col min="14596" max="14597" width="14.85546875" style="1" bestFit="1" customWidth="1"/>
    <col min="14598" max="14849" width="9.140625" style="1"/>
    <col min="14850" max="14850" width="9" style="1" bestFit="1" customWidth="1"/>
    <col min="14851" max="14851" width="45.42578125" style="1" bestFit="1" customWidth="1"/>
    <col min="14852" max="14853" width="14.85546875" style="1" bestFit="1" customWidth="1"/>
    <col min="14854" max="15105" width="9.140625" style="1"/>
    <col min="15106" max="15106" width="9" style="1" bestFit="1" customWidth="1"/>
    <col min="15107" max="15107" width="45.42578125" style="1" bestFit="1" customWidth="1"/>
    <col min="15108" max="15109" width="14.85546875" style="1" bestFit="1" customWidth="1"/>
    <col min="15110" max="15361" width="9.140625" style="1"/>
    <col min="15362" max="15362" width="9" style="1" bestFit="1" customWidth="1"/>
    <col min="15363" max="15363" width="45.42578125" style="1" bestFit="1" customWidth="1"/>
    <col min="15364" max="15365" width="14.85546875" style="1" bestFit="1" customWidth="1"/>
    <col min="15366" max="15617" width="9.140625" style="1"/>
    <col min="15618" max="15618" width="9" style="1" bestFit="1" customWidth="1"/>
    <col min="15619" max="15619" width="45.42578125" style="1" bestFit="1" customWidth="1"/>
    <col min="15620" max="15621" width="14.85546875" style="1" bestFit="1" customWidth="1"/>
    <col min="15622" max="15873" width="9.140625" style="1"/>
    <col min="15874" max="15874" width="9" style="1" bestFit="1" customWidth="1"/>
    <col min="15875" max="15875" width="45.42578125" style="1" bestFit="1" customWidth="1"/>
    <col min="15876" max="15877" width="14.85546875" style="1" bestFit="1" customWidth="1"/>
    <col min="15878" max="16129" width="9.140625" style="1"/>
    <col min="16130" max="16130" width="9" style="1" bestFit="1" customWidth="1"/>
    <col min="16131" max="16131" width="45.42578125" style="1" bestFit="1" customWidth="1"/>
    <col min="16132" max="16133" width="14.85546875" style="1" bestFit="1" customWidth="1"/>
    <col min="16134" max="16384" width="9.140625" style="1"/>
  </cols>
  <sheetData>
    <row r="1" spans="2:7" ht="14.25">
      <c r="C1" s="64" t="s">
        <v>0</v>
      </c>
      <c r="D1" s="64"/>
      <c r="E1" s="64"/>
    </row>
    <row r="2" spans="2:7" ht="12.75" customHeight="1">
      <c r="C2" s="3"/>
      <c r="D2" s="3"/>
      <c r="E2" s="3"/>
    </row>
    <row r="3" spans="2:7" ht="15.75" thickBot="1">
      <c r="B3" s="4"/>
      <c r="C3" s="5" t="str">
        <f>+нүүр!C17</f>
        <v>" Глобал лайф технологи" ХК</v>
      </c>
      <c r="D3" s="3"/>
      <c r="E3" s="3"/>
    </row>
    <row r="4" spans="2:7" ht="15.75" thickTop="1">
      <c r="C4" s="6" t="s">
        <v>1</v>
      </c>
      <c r="D4" s="68" t="str">
        <f>+нүүр!A57</f>
        <v>2023 оны 12- р сарын  31 өдөр</v>
      </c>
      <c r="E4" s="68"/>
    </row>
    <row r="5" spans="2:7">
      <c r="D5" s="1"/>
      <c r="E5" s="7" t="s">
        <v>2</v>
      </c>
    </row>
    <row r="6" spans="2:7">
      <c r="B6" s="69"/>
      <c r="C6" s="71" t="s">
        <v>3</v>
      </c>
      <c r="D6" s="73" t="s">
        <v>4</v>
      </c>
      <c r="E6" s="73"/>
    </row>
    <row r="7" spans="2:7">
      <c r="B7" s="70"/>
      <c r="C7" s="72"/>
      <c r="D7" s="8" t="s">
        <v>5</v>
      </c>
      <c r="E7" s="8" t="s">
        <v>6</v>
      </c>
    </row>
    <row r="8" spans="2:7">
      <c r="B8" s="9" t="s">
        <v>7</v>
      </c>
      <c r="C8" s="9" t="s">
        <v>8</v>
      </c>
      <c r="D8" s="9">
        <v>1</v>
      </c>
      <c r="E8" s="9">
        <v>2</v>
      </c>
    </row>
    <row r="9" spans="2:7">
      <c r="B9" s="8">
        <v>1</v>
      </c>
      <c r="C9" s="8" t="s">
        <v>9</v>
      </c>
      <c r="D9" s="10"/>
      <c r="E9" s="10"/>
    </row>
    <row r="10" spans="2:7" ht="13.5">
      <c r="B10" s="8" t="s">
        <v>10</v>
      </c>
      <c r="C10" s="11" t="s">
        <v>11</v>
      </c>
      <c r="D10" s="10"/>
      <c r="E10" s="10"/>
    </row>
    <row r="11" spans="2:7">
      <c r="B11" s="12" t="s">
        <v>12</v>
      </c>
      <c r="C11" s="12" t="s">
        <v>13</v>
      </c>
      <c r="D11" s="10">
        <v>82200</v>
      </c>
      <c r="E11" s="10">
        <v>0</v>
      </c>
      <c r="G11" s="13"/>
    </row>
    <row r="12" spans="2:7">
      <c r="B12" s="12" t="s">
        <v>14</v>
      </c>
      <c r="C12" s="12" t="s">
        <v>15</v>
      </c>
      <c r="D12" s="10"/>
      <c r="E12" s="10"/>
    </row>
    <row r="13" spans="2:7">
      <c r="B13" s="12" t="s">
        <v>16</v>
      </c>
      <c r="C13" s="12" t="s">
        <v>17</v>
      </c>
      <c r="D13" s="10"/>
      <c r="E13" s="10"/>
    </row>
    <row r="14" spans="2:7">
      <c r="B14" s="12" t="s">
        <v>18</v>
      </c>
      <c r="C14" s="12" t="s">
        <v>19</v>
      </c>
      <c r="D14" s="10"/>
      <c r="E14" s="10"/>
    </row>
    <row r="15" spans="2:7">
      <c r="B15" s="12" t="s">
        <v>20</v>
      </c>
      <c r="C15" s="12" t="s">
        <v>21</v>
      </c>
      <c r="D15" s="10"/>
      <c r="E15" s="10"/>
    </row>
    <row r="16" spans="2:7">
      <c r="B16" s="12" t="s">
        <v>22</v>
      </c>
      <c r="C16" s="12" t="s">
        <v>23</v>
      </c>
      <c r="D16" s="14"/>
      <c r="E16" s="14"/>
    </row>
    <row r="17" spans="2:8">
      <c r="B17" s="12" t="s">
        <v>24</v>
      </c>
      <c r="C17" s="12" t="s">
        <v>25</v>
      </c>
      <c r="D17" s="10">
        <v>39600</v>
      </c>
      <c r="E17" s="10">
        <v>0</v>
      </c>
      <c r="G17" s="13"/>
    </row>
    <row r="18" spans="2:8">
      <c r="B18" s="12" t="s">
        <v>26</v>
      </c>
      <c r="C18" s="87" t="s">
        <v>251</v>
      </c>
      <c r="D18" s="10"/>
      <c r="E18" s="10"/>
      <c r="G18" s="88"/>
      <c r="H18" s="83"/>
    </row>
    <row r="19" spans="2:8" ht="25.5">
      <c r="B19" s="12" t="s">
        <v>28</v>
      </c>
      <c r="C19" s="15" t="s">
        <v>29</v>
      </c>
      <c r="D19" s="10"/>
      <c r="E19" s="10"/>
      <c r="G19" s="83"/>
      <c r="H19" s="83"/>
    </row>
    <row r="20" spans="2:8">
      <c r="B20" s="12" t="s">
        <v>30</v>
      </c>
      <c r="C20" s="85" t="s">
        <v>251</v>
      </c>
      <c r="D20" s="10"/>
      <c r="E20" s="10"/>
      <c r="G20" s="83"/>
    </row>
    <row r="21" spans="2:8">
      <c r="B21" s="16" t="s">
        <v>31</v>
      </c>
      <c r="C21" s="8" t="s">
        <v>32</v>
      </c>
      <c r="D21" s="17">
        <f>SUM(D11:D20)</f>
        <v>121800</v>
      </c>
      <c r="E21" s="17">
        <f>SUM(E11:E20)</f>
        <v>0</v>
      </c>
    </row>
    <row r="22" spans="2:8" ht="13.5">
      <c r="B22" s="16" t="s">
        <v>33</v>
      </c>
      <c r="C22" s="11" t="s">
        <v>34</v>
      </c>
      <c r="D22" s="10"/>
      <c r="E22" s="10"/>
    </row>
    <row r="23" spans="2:8">
      <c r="B23" s="12" t="s">
        <v>35</v>
      </c>
      <c r="C23" s="12" t="s">
        <v>36</v>
      </c>
      <c r="D23" s="10">
        <v>6670000</v>
      </c>
      <c r="E23" s="10">
        <v>6670000</v>
      </c>
      <c r="G23" s="13"/>
    </row>
    <row r="24" spans="2:8">
      <c r="B24" s="12" t="s">
        <v>37</v>
      </c>
      <c r="C24" s="12" t="s">
        <v>38</v>
      </c>
      <c r="D24" s="10"/>
      <c r="E24" s="10"/>
      <c r="G24" s="13"/>
    </row>
    <row r="25" spans="2:8">
      <c r="B25" s="12" t="s">
        <v>39</v>
      </c>
      <c r="C25" s="12" t="s">
        <v>40</v>
      </c>
      <c r="D25" s="10"/>
      <c r="E25" s="10"/>
      <c r="G25" s="13"/>
    </row>
    <row r="26" spans="2:8">
      <c r="B26" s="12" t="s">
        <v>41</v>
      </c>
      <c r="C26" s="12" t="s">
        <v>42</v>
      </c>
      <c r="D26" s="10"/>
      <c r="E26" s="10"/>
      <c r="G26" s="13"/>
      <c r="H26" s="13"/>
    </row>
    <row r="27" spans="2:8">
      <c r="B27" s="12" t="s">
        <v>43</v>
      </c>
      <c r="C27" s="12" t="s">
        <v>44</v>
      </c>
      <c r="D27" s="10"/>
      <c r="E27" s="10"/>
      <c r="G27" s="13"/>
    </row>
    <row r="28" spans="2:8">
      <c r="B28" s="12" t="s">
        <v>45</v>
      </c>
      <c r="C28" s="12" t="s">
        <v>46</v>
      </c>
      <c r="D28" s="10"/>
      <c r="E28" s="10"/>
    </row>
    <row r="29" spans="2:8">
      <c r="B29" s="12" t="s">
        <v>47</v>
      </c>
      <c r="C29" s="12" t="s">
        <v>48</v>
      </c>
      <c r="D29" s="10"/>
      <c r="E29" s="10"/>
    </row>
    <row r="30" spans="2:8">
      <c r="B30" s="12" t="s">
        <v>49</v>
      </c>
      <c r="C30" s="12" t="s">
        <v>50</v>
      </c>
      <c r="D30" s="10"/>
      <c r="E30" s="10"/>
    </row>
    <row r="31" spans="2:8">
      <c r="B31" s="12" t="s">
        <v>51</v>
      </c>
      <c r="C31" s="12"/>
      <c r="D31" s="10"/>
      <c r="E31" s="10"/>
    </row>
    <row r="32" spans="2:8">
      <c r="B32" s="12" t="s">
        <v>52</v>
      </c>
      <c r="C32" s="8" t="s">
        <v>53</v>
      </c>
      <c r="D32" s="17">
        <f>SUM(D23:D31)</f>
        <v>6670000</v>
      </c>
      <c r="E32" s="17">
        <f>SUM(E23:E31)</f>
        <v>6670000</v>
      </c>
    </row>
    <row r="33" spans="2:7">
      <c r="B33" s="16" t="s">
        <v>54</v>
      </c>
      <c r="C33" s="8" t="s">
        <v>55</v>
      </c>
      <c r="D33" s="18">
        <f>D21+D32</f>
        <v>6791800</v>
      </c>
      <c r="E33" s="18">
        <f>E21+E32</f>
        <v>6670000</v>
      </c>
    </row>
    <row r="34" spans="2:7">
      <c r="D34" s="19"/>
      <c r="E34" s="19"/>
    </row>
    <row r="35" spans="2:7">
      <c r="B35" s="8">
        <v>2</v>
      </c>
      <c r="C35" s="8" t="s">
        <v>56</v>
      </c>
      <c r="D35" s="10"/>
      <c r="E35" s="10"/>
    </row>
    <row r="36" spans="2:7">
      <c r="B36" s="16" t="s">
        <v>57</v>
      </c>
      <c r="C36" s="8" t="s">
        <v>58</v>
      </c>
      <c r="D36" s="10"/>
      <c r="E36" s="10"/>
    </row>
    <row r="37" spans="2:7" ht="13.5">
      <c r="B37" s="16" t="s">
        <v>59</v>
      </c>
      <c r="C37" s="11" t="s">
        <v>60</v>
      </c>
      <c r="D37" s="10"/>
      <c r="E37" s="10"/>
    </row>
    <row r="38" spans="2:7">
      <c r="B38" s="12" t="s">
        <v>61</v>
      </c>
      <c r="C38" s="12" t="s">
        <v>62</v>
      </c>
      <c r="D38" s="10">
        <v>10400200</v>
      </c>
      <c r="E38" s="10">
        <v>11828400</v>
      </c>
      <c r="G38" s="83"/>
    </row>
    <row r="39" spans="2:7">
      <c r="B39" s="12" t="s">
        <v>63</v>
      </c>
      <c r="C39" s="12" t="s">
        <v>64</v>
      </c>
      <c r="D39" s="10"/>
      <c r="E39" s="10"/>
    </row>
    <row r="40" spans="2:7">
      <c r="B40" s="12" t="s">
        <v>65</v>
      </c>
      <c r="C40" s="12" t="s">
        <v>66</v>
      </c>
      <c r="D40" s="10"/>
      <c r="E40" s="10">
        <v>0</v>
      </c>
    </row>
    <row r="41" spans="2:7">
      <c r="B41" s="12" t="s">
        <v>67</v>
      </c>
      <c r="C41" s="12" t="s">
        <v>68</v>
      </c>
      <c r="D41" s="10"/>
      <c r="E41" s="10"/>
    </row>
    <row r="42" spans="2:7">
      <c r="B42" s="12" t="s">
        <v>69</v>
      </c>
      <c r="C42" s="12" t="s">
        <v>70</v>
      </c>
      <c r="D42" s="10"/>
      <c r="E42" s="10"/>
    </row>
    <row r="43" spans="2:7">
      <c r="B43" s="12" t="s">
        <v>71</v>
      </c>
      <c r="C43" s="12" t="s">
        <v>72</v>
      </c>
      <c r="D43" s="10"/>
      <c r="E43" s="10"/>
    </row>
    <row r="44" spans="2:7">
      <c r="B44" s="12" t="s">
        <v>73</v>
      </c>
      <c r="C44" s="12" t="s">
        <v>74</v>
      </c>
      <c r="D44" s="10"/>
      <c r="E44" s="10"/>
    </row>
    <row r="45" spans="2:7">
      <c r="B45" s="12" t="s">
        <v>75</v>
      </c>
      <c r="C45" s="12" t="s">
        <v>76</v>
      </c>
      <c r="D45" s="10"/>
      <c r="E45" s="10"/>
    </row>
    <row r="46" spans="2:7">
      <c r="B46" s="12" t="s">
        <v>77</v>
      </c>
      <c r="C46" s="12" t="s">
        <v>78</v>
      </c>
      <c r="D46" s="10"/>
      <c r="E46" s="10"/>
    </row>
    <row r="47" spans="2:7">
      <c r="B47" s="12" t="s">
        <v>79</v>
      </c>
      <c r="C47" s="12" t="s">
        <v>80</v>
      </c>
      <c r="D47" s="10"/>
      <c r="E47" s="10"/>
    </row>
    <row r="48" spans="2:7" ht="38.25">
      <c r="B48" s="12" t="s">
        <v>81</v>
      </c>
      <c r="C48" s="15" t="s">
        <v>82</v>
      </c>
      <c r="D48" s="10"/>
      <c r="E48" s="10"/>
    </row>
    <row r="49" spans="2:7">
      <c r="B49" s="12" t="s">
        <v>83</v>
      </c>
      <c r="C49" s="12"/>
      <c r="D49" s="10"/>
      <c r="E49" s="10"/>
    </row>
    <row r="50" spans="2:7">
      <c r="B50" s="16" t="s">
        <v>84</v>
      </c>
      <c r="C50" s="8" t="s">
        <v>85</v>
      </c>
      <c r="D50" s="17">
        <f>SUM(D37:D49)</f>
        <v>10400200</v>
      </c>
      <c r="E50" s="17">
        <f>SUM(E37:E49)</f>
        <v>11828400</v>
      </c>
      <c r="G50" s="13"/>
    </row>
    <row r="51" spans="2:7" ht="13.5">
      <c r="B51" s="16" t="s">
        <v>86</v>
      </c>
      <c r="C51" s="11" t="s">
        <v>87</v>
      </c>
      <c r="D51" s="10"/>
      <c r="E51" s="10"/>
    </row>
    <row r="52" spans="2:7">
      <c r="B52" s="12" t="s">
        <v>88</v>
      </c>
      <c r="C52" s="12" t="s">
        <v>89</v>
      </c>
      <c r="D52" s="10"/>
      <c r="E52" s="10"/>
    </row>
    <row r="53" spans="2:7">
      <c r="B53" s="12" t="s">
        <v>90</v>
      </c>
      <c r="C53" s="12" t="s">
        <v>78</v>
      </c>
      <c r="D53" s="10"/>
      <c r="E53" s="10"/>
    </row>
    <row r="54" spans="2:7">
      <c r="B54" s="12" t="s">
        <v>91</v>
      </c>
      <c r="C54" s="12" t="s">
        <v>92</v>
      </c>
      <c r="D54" s="10"/>
      <c r="E54" s="10"/>
    </row>
    <row r="55" spans="2:7">
      <c r="B55" s="12" t="s">
        <v>93</v>
      </c>
      <c r="C55" s="12" t="s">
        <v>94</v>
      </c>
      <c r="D55" s="10"/>
      <c r="E55" s="10"/>
    </row>
    <row r="56" spans="2:7">
      <c r="B56" s="16" t="s">
        <v>95</v>
      </c>
      <c r="C56" s="8" t="s">
        <v>96</v>
      </c>
      <c r="D56" s="17">
        <v>0</v>
      </c>
      <c r="E56" s="17">
        <f>SUM(E52:E55)</f>
        <v>0</v>
      </c>
    </row>
    <row r="57" spans="2:7">
      <c r="B57" s="16" t="s">
        <v>97</v>
      </c>
      <c r="C57" s="8" t="s">
        <v>98</v>
      </c>
      <c r="D57" s="17">
        <f>D50+D56</f>
        <v>10400200</v>
      </c>
      <c r="E57" s="17">
        <f>E50+E56</f>
        <v>11828400</v>
      </c>
    </row>
    <row r="58" spans="2:7" ht="13.5">
      <c r="B58" s="16" t="s">
        <v>99</v>
      </c>
      <c r="C58" s="11" t="s">
        <v>100</v>
      </c>
      <c r="D58" s="10"/>
      <c r="E58" s="10"/>
    </row>
    <row r="59" spans="2:7">
      <c r="B59" s="12" t="s">
        <v>101</v>
      </c>
      <c r="C59" s="12" t="s">
        <v>102</v>
      </c>
      <c r="D59" s="10"/>
      <c r="E59" s="10"/>
    </row>
    <row r="60" spans="2:7">
      <c r="B60" s="12" t="s">
        <v>103</v>
      </c>
      <c r="C60" s="9" t="s">
        <v>104</v>
      </c>
      <c r="D60" s="10">
        <v>7215700</v>
      </c>
      <c r="E60" s="10">
        <f>+D60</f>
        <v>7215700</v>
      </c>
    </row>
    <row r="61" spans="2:7">
      <c r="B61" s="12" t="s">
        <v>105</v>
      </c>
      <c r="C61" s="9" t="s">
        <v>106</v>
      </c>
      <c r="D61" s="10"/>
      <c r="E61" s="10"/>
    </row>
    <row r="62" spans="2:7" s="20" customFormat="1">
      <c r="B62" s="12" t="s">
        <v>107</v>
      </c>
      <c r="C62" s="12" t="s">
        <v>108</v>
      </c>
      <c r="D62" s="17"/>
      <c r="E62" s="17"/>
    </row>
    <row r="63" spans="2:7" s="20" customFormat="1">
      <c r="B63" s="12" t="s">
        <v>109</v>
      </c>
      <c r="C63" s="12" t="s">
        <v>110</v>
      </c>
      <c r="D63" s="17"/>
      <c r="E63" s="17"/>
    </row>
    <row r="64" spans="2:7">
      <c r="B64" s="12" t="s">
        <v>111</v>
      </c>
      <c r="C64" s="12" t="s">
        <v>112</v>
      </c>
      <c r="D64" s="10"/>
      <c r="E64" s="10"/>
    </row>
    <row r="65" spans="2:7">
      <c r="B65" s="12" t="s">
        <v>113</v>
      </c>
      <c r="C65" s="12" t="s">
        <v>114</v>
      </c>
      <c r="D65" s="10"/>
      <c r="E65" s="10"/>
    </row>
    <row r="66" spans="2:7">
      <c r="B66" s="12" t="s">
        <v>115</v>
      </c>
      <c r="C66" s="12" t="s">
        <v>116</v>
      </c>
      <c r="D66" s="10">
        <v>27638200</v>
      </c>
      <c r="E66" s="10">
        <f>+D66</f>
        <v>27638200</v>
      </c>
    </row>
    <row r="67" spans="2:7">
      <c r="B67" s="12" t="s">
        <v>117</v>
      </c>
      <c r="C67" s="12" t="s">
        <v>118</v>
      </c>
      <c r="D67" s="17">
        <v>-38462300</v>
      </c>
      <c r="E67" s="17">
        <f>+D67+СТ2!D30</f>
        <v>-40012300</v>
      </c>
      <c r="G67" s="13"/>
    </row>
    <row r="68" spans="2:7">
      <c r="B68" s="12" t="s">
        <v>119</v>
      </c>
      <c r="C68" s="9"/>
      <c r="D68" s="10"/>
      <c r="E68" s="10"/>
    </row>
    <row r="69" spans="2:7">
      <c r="B69" s="12" t="s">
        <v>120</v>
      </c>
      <c r="C69" s="8" t="s">
        <v>121</v>
      </c>
      <c r="D69" s="17">
        <f>SUM(D60:D67)</f>
        <v>-3608400</v>
      </c>
      <c r="E69" s="17">
        <f>SUM(E60:E67)</f>
        <v>-5158400</v>
      </c>
      <c r="G69" s="13"/>
    </row>
    <row r="70" spans="2:7">
      <c r="B70" s="16" t="s">
        <v>122</v>
      </c>
      <c r="C70" s="8" t="s">
        <v>123</v>
      </c>
      <c r="D70" s="17">
        <f>D57+D69</f>
        <v>6791800</v>
      </c>
      <c r="E70" s="17">
        <f>E57+E69</f>
        <v>6670000</v>
      </c>
      <c r="G70" s="13"/>
    </row>
    <row r="71" spans="2:7">
      <c r="D71" s="21">
        <f>+D33-D70</f>
        <v>0</v>
      </c>
      <c r="E71" s="21">
        <f>+E33-E70</f>
        <v>0</v>
      </c>
      <c r="F71" s="21"/>
    </row>
    <row r="72" spans="2:7">
      <c r="D72" s="1"/>
      <c r="E72" s="13"/>
    </row>
    <row r="73" spans="2:7">
      <c r="D73" s="1"/>
      <c r="E73" s="1"/>
    </row>
    <row r="74" spans="2:7">
      <c r="D74" s="22" t="str">
        <f>+нүүр!A70</f>
        <v>Захирал . . . . . . . . . . . . . . . .  . . . . . . . . ./  He Jingwen    /</v>
      </c>
      <c r="E74" s="13"/>
    </row>
    <row r="75" spans="2:7">
      <c r="C75" s="22"/>
      <c r="D75" s="1"/>
      <c r="E75" s="1"/>
    </row>
    <row r="76" spans="2:7">
      <c r="D76" s="22" t="str">
        <f>+нүүр!A72</f>
        <v>Ерөнхий нягтлан бодогч . . .  . . . . . . . . . . . . . . . . . . ./   М.Жавхлан  /</v>
      </c>
      <c r="E76" s="1"/>
    </row>
    <row r="77" spans="2:7">
      <c r="D77" s="1"/>
      <c r="E77" s="1"/>
    </row>
  </sheetData>
  <mergeCells count="5">
    <mergeCell ref="C1:E1"/>
    <mergeCell ref="D4:E4"/>
    <mergeCell ref="B6:B7"/>
    <mergeCell ref="C6:C7"/>
    <mergeCell ref="D6:E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4ED48-3BC2-4599-BCEE-8E0D02EFE824}">
  <dimension ref="A1:F41"/>
  <sheetViews>
    <sheetView workbookViewId="0">
      <selection activeCell="D18" sqref="D18"/>
    </sheetView>
  </sheetViews>
  <sheetFormatPr defaultRowHeight="12.75"/>
  <cols>
    <col min="1" max="1" width="8" style="22" customWidth="1"/>
    <col min="2" max="2" width="49.5703125" style="1" customWidth="1"/>
    <col min="3" max="3" width="13.85546875" style="23" customWidth="1"/>
    <col min="4" max="4" width="16.7109375" style="23" customWidth="1"/>
    <col min="5" max="5" width="14" style="24" bestFit="1" customWidth="1"/>
    <col min="6" max="6" width="12.5703125" style="1" bestFit="1" customWidth="1"/>
    <col min="7" max="249" width="9.140625" style="1"/>
    <col min="250" max="250" width="53.42578125" style="1" customWidth="1"/>
    <col min="251" max="251" width="15.42578125" style="1" customWidth="1"/>
    <col min="252" max="252" width="18" style="1" customWidth="1"/>
    <col min="253" max="505" width="9.140625" style="1"/>
    <col min="506" max="506" width="53.42578125" style="1" customWidth="1"/>
    <col min="507" max="507" width="15.42578125" style="1" customWidth="1"/>
    <col min="508" max="508" width="18" style="1" customWidth="1"/>
    <col min="509" max="761" width="9.140625" style="1"/>
    <col min="762" max="762" width="53.42578125" style="1" customWidth="1"/>
    <col min="763" max="763" width="15.42578125" style="1" customWidth="1"/>
    <col min="764" max="764" width="18" style="1" customWidth="1"/>
    <col min="765" max="1017" width="9.140625" style="1"/>
    <col min="1018" max="1018" width="53.42578125" style="1" customWidth="1"/>
    <col min="1019" max="1019" width="15.42578125" style="1" customWidth="1"/>
    <col min="1020" max="1020" width="18" style="1" customWidth="1"/>
    <col min="1021" max="1273" width="9.140625" style="1"/>
    <col min="1274" max="1274" width="53.42578125" style="1" customWidth="1"/>
    <col min="1275" max="1275" width="15.42578125" style="1" customWidth="1"/>
    <col min="1276" max="1276" width="18" style="1" customWidth="1"/>
    <col min="1277" max="1529" width="9.140625" style="1"/>
    <col min="1530" max="1530" width="53.42578125" style="1" customWidth="1"/>
    <col min="1531" max="1531" width="15.42578125" style="1" customWidth="1"/>
    <col min="1532" max="1532" width="18" style="1" customWidth="1"/>
    <col min="1533" max="1785" width="9.140625" style="1"/>
    <col min="1786" max="1786" width="53.42578125" style="1" customWidth="1"/>
    <col min="1787" max="1787" width="15.42578125" style="1" customWidth="1"/>
    <col min="1788" max="1788" width="18" style="1" customWidth="1"/>
    <col min="1789" max="2041" width="9.140625" style="1"/>
    <col min="2042" max="2042" width="53.42578125" style="1" customWidth="1"/>
    <col min="2043" max="2043" width="15.42578125" style="1" customWidth="1"/>
    <col min="2044" max="2044" width="18" style="1" customWidth="1"/>
    <col min="2045" max="2297" width="9.140625" style="1"/>
    <col min="2298" max="2298" width="53.42578125" style="1" customWidth="1"/>
    <col min="2299" max="2299" width="15.42578125" style="1" customWidth="1"/>
    <col min="2300" max="2300" width="18" style="1" customWidth="1"/>
    <col min="2301" max="2553" width="9.140625" style="1"/>
    <col min="2554" max="2554" width="53.42578125" style="1" customWidth="1"/>
    <col min="2555" max="2555" width="15.42578125" style="1" customWidth="1"/>
    <col min="2556" max="2556" width="18" style="1" customWidth="1"/>
    <col min="2557" max="2809" width="9.140625" style="1"/>
    <col min="2810" max="2810" width="53.42578125" style="1" customWidth="1"/>
    <col min="2811" max="2811" width="15.42578125" style="1" customWidth="1"/>
    <col min="2812" max="2812" width="18" style="1" customWidth="1"/>
    <col min="2813" max="3065" width="9.140625" style="1"/>
    <col min="3066" max="3066" width="53.42578125" style="1" customWidth="1"/>
    <col min="3067" max="3067" width="15.42578125" style="1" customWidth="1"/>
    <col min="3068" max="3068" width="18" style="1" customWidth="1"/>
    <col min="3069" max="3321" width="9.140625" style="1"/>
    <col min="3322" max="3322" width="53.42578125" style="1" customWidth="1"/>
    <col min="3323" max="3323" width="15.42578125" style="1" customWidth="1"/>
    <col min="3324" max="3324" width="18" style="1" customWidth="1"/>
    <col min="3325" max="3577" width="9.140625" style="1"/>
    <col min="3578" max="3578" width="53.42578125" style="1" customWidth="1"/>
    <col min="3579" max="3579" width="15.42578125" style="1" customWidth="1"/>
    <col min="3580" max="3580" width="18" style="1" customWidth="1"/>
    <col min="3581" max="3833" width="9.140625" style="1"/>
    <col min="3834" max="3834" width="53.42578125" style="1" customWidth="1"/>
    <col min="3835" max="3835" width="15.42578125" style="1" customWidth="1"/>
    <col min="3836" max="3836" width="18" style="1" customWidth="1"/>
    <col min="3837" max="4089" width="9.140625" style="1"/>
    <col min="4090" max="4090" width="53.42578125" style="1" customWidth="1"/>
    <col min="4091" max="4091" width="15.42578125" style="1" customWidth="1"/>
    <col min="4092" max="4092" width="18" style="1" customWidth="1"/>
    <col min="4093" max="4345" width="9.140625" style="1"/>
    <col min="4346" max="4346" width="53.42578125" style="1" customWidth="1"/>
    <col min="4347" max="4347" width="15.42578125" style="1" customWidth="1"/>
    <col min="4348" max="4348" width="18" style="1" customWidth="1"/>
    <col min="4349" max="4601" width="9.140625" style="1"/>
    <col min="4602" max="4602" width="53.42578125" style="1" customWidth="1"/>
    <col min="4603" max="4603" width="15.42578125" style="1" customWidth="1"/>
    <col min="4604" max="4604" width="18" style="1" customWidth="1"/>
    <col min="4605" max="4857" width="9.140625" style="1"/>
    <col min="4858" max="4858" width="53.42578125" style="1" customWidth="1"/>
    <col min="4859" max="4859" width="15.42578125" style="1" customWidth="1"/>
    <col min="4860" max="4860" width="18" style="1" customWidth="1"/>
    <col min="4861" max="5113" width="9.140625" style="1"/>
    <col min="5114" max="5114" width="53.42578125" style="1" customWidth="1"/>
    <col min="5115" max="5115" width="15.42578125" style="1" customWidth="1"/>
    <col min="5116" max="5116" width="18" style="1" customWidth="1"/>
    <col min="5117" max="5369" width="9.140625" style="1"/>
    <col min="5370" max="5370" width="53.42578125" style="1" customWidth="1"/>
    <col min="5371" max="5371" width="15.42578125" style="1" customWidth="1"/>
    <col min="5372" max="5372" width="18" style="1" customWidth="1"/>
    <col min="5373" max="5625" width="9.140625" style="1"/>
    <col min="5626" max="5626" width="53.42578125" style="1" customWidth="1"/>
    <col min="5627" max="5627" width="15.42578125" style="1" customWidth="1"/>
    <col min="5628" max="5628" width="18" style="1" customWidth="1"/>
    <col min="5629" max="5881" width="9.140625" style="1"/>
    <col min="5882" max="5882" width="53.42578125" style="1" customWidth="1"/>
    <col min="5883" max="5883" width="15.42578125" style="1" customWidth="1"/>
    <col min="5884" max="5884" width="18" style="1" customWidth="1"/>
    <col min="5885" max="6137" width="9.140625" style="1"/>
    <col min="6138" max="6138" width="53.42578125" style="1" customWidth="1"/>
    <col min="6139" max="6139" width="15.42578125" style="1" customWidth="1"/>
    <col min="6140" max="6140" width="18" style="1" customWidth="1"/>
    <col min="6141" max="6393" width="9.140625" style="1"/>
    <col min="6394" max="6394" width="53.42578125" style="1" customWidth="1"/>
    <col min="6395" max="6395" width="15.42578125" style="1" customWidth="1"/>
    <col min="6396" max="6396" width="18" style="1" customWidth="1"/>
    <col min="6397" max="6649" width="9.140625" style="1"/>
    <col min="6650" max="6650" width="53.42578125" style="1" customWidth="1"/>
    <col min="6651" max="6651" width="15.42578125" style="1" customWidth="1"/>
    <col min="6652" max="6652" width="18" style="1" customWidth="1"/>
    <col min="6653" max="6905" width="9.140625" style="1"/>
    <col min="6906" max="6906" width="53.42578125" style="1" customWidth="1"/>
    <col min="6907" max="6907" width="15.42578125" style="1" customWidth="1"/>
    <col min="6908" max="6908" width="18" style="1" customWidth="1"/>
    <col min="6909" max="7161" width="9.140625" style="1"/>
    <col min="7162" max="7162" width="53.42578125" style="1" customWidth="1"/>
    <col min="7163" max="7163" width="15.42578125" style="1" customWidth="1"/>
    <col min="7164" max="7164" width="18" style="1" customWidth="1"/>
    <col min="7165" max="7417" width="9.140625" style="1"/>
    <col min="7418" max="7418" width="53.42578125" style="1" customWidth="1"/>
    <col min="7419" max="7419" width="15.42578125" style="1" customWidth="1"/>
    <col min="7420" max="7420" width="18" style="1" customWidth="1"/>
    <col min="7421" max="7673" width="9.140625" style="1"/>
    <col min="7674" max="7674" width="53.42578125" style="1" customWidth="1"/>
    <col min="7675" max="7675" width="15.42578125" style="1" customWidth="1"/>
    <col min="7676" max="7676" width="18" style="1" customWidth="1"/>
    <col min="7677" max="7929" width="9.140625" style="1"/>
    <col min="7930" max="7930" width="53.42578125" style="1" customWidth="1"/>
    <col min="7931" max="7931" width="15.42578125" style="1" customWidth="1"/>
    <col min="7932" max="7932" width="18" style="1" customWidth="1"/>
    <col min="7933" max="8185" width="9.140625" style="1"/>
    <col min="8186" max="8186" width="53.42578125" style="1" customWidth="1"/>
    <col min="8187" max="8187" width="15.42578125" style="1" customWidth="1"/>
    <col min="8188" max="8188" width="18" style="1" customWidth="1"/>
    <col min="8189" max="8441" width="9.140625" style="1"/>
    <col min="8442" max="8442" width="53.42578125" style="1" customWidth="1"/>
    <col min="8443" max="8443" width="15.42578125" style="1" customWidth="1"/>
    <col min="8444" max="8444" width="18" style="1" customWidth="1"/>
    <col min="8445" max="8697" width="9.140625" style="1"/>
    <col min="8698" max="8698" width="53.42578125" style="1" customWidth="1"/>
    <col min="8699" max="8699" width="15.42578125" style="1" customWidth="1"/>
    <col min="8700" max="8700" width="18" style="1" customWidth="1"/>
    <col min="8701" max="8953" width="9.140625" style="1"/>
    <col min="8954" max="8954" width="53.42578125" style="1" customWidth="1"/>
    <col min="8955" max="8955" width="15.42578125" style="1" customWidth="1"/>
    <col min="8956" max="8956" width="18" style="1" customWidth="1"/>
    <col min="8957" max="9209" width="9.140625" style="1"/>
    <col min="9210" max="9210" width="53.42578125" style="1" customWidth="1"/>
    <col min="9211" max="9211" width="15.42578125" style="1" customWidth="1"/>
    <col min="9212" max="9212" width="18" style="1" customWidth="1"/>
    <col min="9213" max="9465" width="9.140625" style="1"/>
    <col min="9466" max="9466" width="53.42578125" style="1" customWidth="1"/>
    <col min="9467" max="9467" width="15.42578125" style="1" customWidth="1"/>
    <col min="9468" max="9468" width="18" style="1" customWidth="1"/>
    <col min="9469" max="9721" width="9.140625" style="1"/>
    <col min="9722" max="9722" width="53.42578125" style="1" customWidth="1"/>
    <col min="9723" max="9723" width="15.42578125" style="1" customWidth="1"/>
    <col min="9724" max="9724" width="18" style="1" customWidth="1"/>
    <col min="9725" max="9977" width="9.140625" style="1"/>
    <col min="9978" max="9978" width="53.42578125" style="1" customWidth="1"/>
    <col min="9979" max="9979" width="15.42578125" style="1" customWidth="1"/>
    <col min="9980" max="9980" width="18" style="1" customWidth="1"/>
    <col min="9981" max="10233" width="9.140625" style="1"/>
    <col min="10234" max="10234" width="53.42578125" style="1" customWidth="1"/>
    <col min="10235" max="10235" width="15.42578125" style="1" customWidth="1"/>
    <col min="10236" max="10236" width="18" style="1" customWidth="1"/>
    <col min="10237" max="10489" width="9.140625" style="1"/>
    <col min="10490" max="10490" width="53.42578125" style="1" customWidth="1"/>
    <col min="10491" max="10491" width="15.42578125" style="1" customWidth="1"/>
    <col min="10492" max="10492" width="18" style="1" customWidth="1"/>
    <col min="10493" max="10745" width="9.140625" style="1"/>
    <col min="10746" max="10746" width="53.42578125" style="1" customWidth="1"/>
    <col min="10747" max="10747" width="15.42578125" style="1" customWidth="1"/>
    <col min="10748" max="10748" width="18" style="1" customWidth="1"/>
    <col min="10749" max="11001" width="9.140625" style="1"/>
    <col min="11002" max="11002" width="53.42578125" style="1" customWidth="1"/>
    <col min="11003" max="11003" width="15.42578125" style="1" customWidth="1"/>
    <col min="11004" max="11004" width="18" style="1" customWidth="1"/>
    <col min="11005" max="11257" width="9.140625" style="1"/>
    <col min="11258" max="11258" width="53.42578125" style="1" customWidth="1"/>
    <col min="11259" max="11259" width="15.42578125" style="1" customWidth="1"/>
    <col min="11260" max="11260" width="18" style="1" customWidth="1"/>
    <col min="11261" max="11513" width="9.140625" style="1"/>
    <col min="11514" max="11514" width="53.42578125" style="1" customWidth="1"/>
    <col min="11515" max="11515" width="15.42578125" style="1" customWidth="1"/>
    <col min="11516" max="11516" width="18" style="1" customWidth="1"/>
    <col min="11517" max="11769" width="9.140625" style="1"/>
    <col min="11770" max="11770" width="53.42578125" style="1" customWidth="1"/>
    <col min="11771" max="11771" width="15.42578125" style="1" customWidth="1"/>
    <col min="11772" max="11772" width="18" style="1" customWidth="1"/>
    <col min="11773" max="12025" width="9.140625" style="1"/>
    <col min="12026" max="12026" width="53.42578125" style="1" customWidth="1"/>
    <col min="12027" max="12027" width="15.42578125" style="1" customWidth="1"/>
    <col min="12028" max="12028" width="18" style="1" customWidth="1"/>
    <col min="12029" max="12281" width="9.140625" style="1"/>
    <col min="12282" max="12282" width="53.42578125" style="1" customWidth="1"/>
    <col min="12283" max="12283" width="15.42578125" style="1" customWidth="1"/>
    <col min="12284" max="12284" width="18" style="1" customWidth="1"/>
    <col min="12285" max="12537" width="9.140625" style="1"/>
    <col min="12538" max="12538" width="53.42578125" style="1" customWidth="1"/>
    <col min="12539" max="12539" width="15.42578125" style="1" customWidth="1"/>
    <col min="12540" max="12540" width="18" style="1" customWidth="1"/>
    <col min="12541" max="12793" width="9.140625" style="1"/>
    <col min="12794" max="12794" width="53.42578125" style="1" customWidth="1"/>
    <col min="12795" max="12795" width="15.42578125" style="1" customWidth="1"/>
    <col min="12796" max="12796" width="18" style="1" customWidth="1"/>
    <col min="12797" max="13049" width="9.140625" style="1"/>
    <col min="13050" max="13050" width="53.42578125" style="1" customWidth="1"/>
    <col min="13051" max="13051" width="15.42578125" style="1" customWidth="1"/>
    <col min="13052" max="13052" width="18" style="1" customWidth="1"/>
    <col min="13053" max="13305" width="9.140625" style="1"/>
    <col min="13306" max="13306" width="53.42578125" style="1" customWidth="1"/>
    <col min="13307" max="13307" width="15.42578125" style="1" customWidth="1"/>
    <col min="13308" max="13308" width="18" style="1" customWidth="1"/>
    <col min="13309" max="13561" width="9.140625" style="1"/>
    <col min="13562" max="13562" width="53.42578125" style="1" customWidth="1"/>
    <col min="13563" max="13563" width="15.42578125" style="1" customWidth="1"/>
    <col min="13564" max="13564" width="18" style="1" customWidth="1"/>
    <col min="13565" max="13817" width="9.140625" style="1"/>
    <col min="13818" max="13818" width="53.42578125" style="1" customWidth="1"/>
    <col min="13819" max="13819" width="15.42578125" style="1" customWidth="1"/>
    <col min="13820" max="13820" width="18" style="1" customWidth="1"/>
    <col min="13821" max="14073" width="9.140625" style="1"/>
    <col min="14074" max="14074" width="53.42578125" style="1" customWidth="1"/>
    <col min="14075" max="14075" width="15.42578125" style="1" customWidth="1"/>
    <col min="14076" max="14076" width="18" style="1" customWidth="1"/>
    <col min="14077" max="14329" width="9.140625" style="1"/>
    <col min="14330" max="14330" width="53.42578125" style="1" customWidth="1"/>
    <col min="14331" max="14331" width="15.42578125" style="1" customWidth="1"/>
    <col min="14332" max="14332" width="18" style="1" customWidth="1"/>
    <col min="14333" max="14585" width="9.140625" style="1"/>
    <col min="14586" max="14586" width="53.42578125" style="1" customWidth="1"/>
    <col min="14587" max="14587" width="15.42578125" style="1" customWidth="1"/>
    <col min="14588" max="14588" width="18" style="1" customWidth="1"/>
    <col min="14589" max="14841" width="9.140625" style="1"/>
    <col min="14842" max="14842" width="53.42578125" style="1" customWidth="1"/>
    <col min="14843" max="14843" width="15.42578125" style="1" customWidth="1"/>
    <col min="14844" max="14844" width="18" style="1" customWidth="1"/>
    <col min="14845" max="15097" width="9.140625" style="1"/>
    <col min="15098" max="15098" width="53.42578125" style="1" customWidth="1"/>
    <col min="15099" max="15099" width="15.42578125" style="1" customWidth="1"/>
    <col min="15100" max="15100" width="18" style="1" customWidth="1"/>
    <col min="15101" max="15353" width="9.140625" style="1"/>
    <col min="15354" max="15354" width="53.42578125" style="1" customWidth="1"/>
    <col min="15355" max="15355" width="15.42578125" style="1" customWidth="1"/>
    <col min="15356" max="15356" width="18" style="1" customWidth="1"/>
    <col min="15357" max="15609" width="9.140625" style="1"/>
    <col min="15610" max="15610" width="53.42578125" style="1" customWidth="1"/>
    <col min="15611" max="15611" width="15.42578125" style="1" customWidth="1"/>
    <col min="15612" max="15612" width="18" style="1" customWidth="1"/>
    <col min="15613" max="15865" width="9.140625" style="1"/>
    <col min="15866" max="15866" width="53.42578125" style="1" customWidth="1"/>
    <col min="15867" max="15867" width="15.42578125" style="1" customWidth="1"/>
    <col min="15868" max="15868" width="18" style="1" customWidth="1"/>
    <col min="15869" max="16121" width="9.140625" style="1"/>
    <col min="16122" max="16122" width="53.42578125" style="1" customWidth="1"/>
    <col min="16123" max="16123" width="15.42578125" style="1" customWidth="1"/>
    <col min="16124" max="16124" width="18" style="1" customWidth="1"/>
    <col min="16125" max="16384" width="9.140625" style="1"/>
  </cols>
  <sheetData>
    <row r="1" spans="1:6" ht="14.25">
      <c r="B1" s="2" t="s">
        <v>124</v>
      </c>
      <c r="C1" s="7"/>
      <c r="D1" s="7" t="s">
        <v>125</v>
      </c>
    </row>
    <row r="2" spans="1:6" ht="15">
      <c r="B2" s="3"/>
      <c r="C2" s="1"/>
      <c r="D2" s="1"/>
    </row>
    <row r="3" spans="1:6" ht="15.75" thickBot="1">
      <c r="B3" s="5" t="str">
        <f>+СТ1!C3</f>
        <v>" Глобал лайф технологи" ХК</v>
      </c>
      <c r="C3" s="1"/>
      <c r="D3" s="1"/>
    </row>
    <row r="4" spans="1:6" ht="14.25" customHeight="1" thickTop="1">
      <c r="B4" s="25" t="str">
        <f>+[1]CT1!C4:C4</f>
        <v>(Аж ахуйн нэгж, байгууллагын нэр)</v>
      </c>
      <c r="C4" s="1"/>
      <c r="D4" s="1"/>
    </row>
    <row r="5" spans="1:6">
      <c r="C5" s="26"/>
      <c r="D5" s="26" t="str">
        <f>+нүүр!A57</f>
        <v>2023 оны 12- р сарын  31 өдөр</v>
      </c>
    </row>
    <row r="6" spans="1:6">
      <c r="C6" s="26"/>
      <c r="D6" s="26" t="str">
        <f>+[1]CT1!E5</f>
        <v>(төгрөгөөр)</v>
      </c>
    </row>
    <row r="7" spans="1:6">
      <c r="A7" s="62" t="s">
        <v>126</v>
      </c>
      <c r="B7" s="73" t="s">
        <v>127</v>
      </c>
      <c r="C7" s="74" t="s">
        <v>128</v>
      </c>
      <c r="D7" s="74" t="s">
        <v>129</v>
      </c>
    </row>
    <row r="8" spans="1:6">
      <c r="A8" s="62"/>
      <c r="B8" s="73"/>
      <c r="C8" s="75"/>
      <c r="D8" s="75"/>
    </row>
    <row r="9" spans="1:6">
      <c r="A9" s="9">
        <v>1</v>
      </c>
      <c r="B9" s="16" t="s">
        <v>130</v>
      </c>
      <c r="C9" s="18">
        <v>0</v>
      </c>
      <c r="D9" s="18">
        <v>0</v>
      </c>
    </row>
    <row r="10" spans="1:6">
      <c r="A10" s="9">
        <v>2</v>
      </c>
      <c r="B10" s="12" t="s">
        <v>131</v>
      </c>
      <c r="C10" s="10">
        <v>0</v>
      </c>
      <c r="D10" s="10">
        <v>0</v>
      </c>
    </row>
    <row r="11" spans="1:6">
      <c r="A11" s="9">
        <v>3</v>
      </c>
      <c r="B11" s="16" t="s">
        <v>132</v>
      </c>
      <c r="C11" s="17">
        <f>+C9-C10</f>
        <v>0</v>
      </c>
      <c r="D11" s="17">
        <f>+D9-D10</f>
        <v>0</v>
      </c>
    </row>
    <row r="12" spans="1:6">
      <c r="A12" s="9">
        <v>4</v>
      </c>
      <c r="B12" s="12" t="s">
        <v>133</v>
      </c>
      <c r="C12" s="10"/>
      <c r="D12" s="10"/>
    </row>
    <row r="13" spans="1:6">
      <c r="A13" s="9">
        <v>5</v>
      </c>
      <c r="B13" s="12" t="s">
        <v>134</v>
      </c>
      <c r="C13" s="10"/>
      <c r="D13" s="10"/>
      <c r="F13" s="13"/>
    </row>
    <row r="14" spans="1:6">
      <c r="A14" s="9">
        <v>6</v>
      </c>
      <c r="B14" s="12" t="s">
        <v>135</v>
      </c>
      <c r="C14" s="10"/>
      <c r="D14" s="10"/>
    </row>
    <row r="15" spans="1:6">
      <c r="A15" s="9">
        <v>7</v>
      </c>
      <c r="B15" s="12" t="s">
        <v>136</v>
      </c>
      <c r="C15" s="18"/>
      <c r="D15" s="18"/>
    </row>
    <row r="16" spans="1:6">
      <c r="A16" s="9">
        <v>8</v>
      </c>
      <c r="B16" s="12" t="s">
        <v>137</v>
      </c>
      <c r="C16" s="17"/>
      <c r="D16" s="17"/>
    </row>
    <row r="17" spans="1:6">
      <c r="A17" s="9">
        <v>9</v>
      </c>
      <c r="B17" s="12" t="s">
        <v>138</v>
      </c>
      <c r="C17" s="10"/>
      <c r="D17" s="10"/>
    </row>
    <row r="18" spans="1:6">
      <c r="A18" s="9">
        <v>10</v>
      </c>
      <c r="B18" s="12" t="s">
        <v>139</v>
      </c>
      <c r="C18" s="10">
        <v>0</v>
      </c>
      <c r="D18" s="10">
        <v>1550000</v>
      </c>
    </row>
    <row r="19" spans="1:6">
      <c r="A19" s="9">
        <v>11</v>
      </c>
      <c r="B19" s="12" t="s">
        <v>140</v>
      </c>
      <c r="C19" s="10"/>
      <c r="D19" s="10"/>
    </row>
    <row r="20" spans="1:6">
      <c r="A20" s="9">
        <v>12</v>
      </c>
      <c r="B20" s="12" t="s">
        <v>141</v>
      </c>
      <c r="C20" s="10">
        <v>1800200</v>
      </c>
      <c r="D20" s="10">
        <v>0</v>
      </c>
    </row>
    <row r="21" spans="1:6">
      <c r="A21" s="9">
        <v>13</v>
      </c>
      <c r="B21" s="12" t="s">
        <v>142</v>
      </c>
      <c r="C21" s="10"/>
      <c r="D21" s="10"/>
    </row>
    <row r="22" spans="1:6">
      <c r="A22" s="9">
        <v>14</v>
      </c>
      <c r="B22" s="12" t="s">
        <v>143</v>
      </c>
      <c r="C22" s="10"/>
      <c r="D22" s="10"/>
    </row>
    <row r="23" spans="1:6">
      <c r="A23" s="9">
        <v>15</v>
      </c>
      <c r="B23" s="12" t="s">
        <v>144</v>
      </c>
      <c r="C23" s="10"/>
      <c r="D23" s="10"/>
    </row>
    <row r="24" spans="1:6">
      <c r="A24" s="9">
        <v>16</v>
      </c>
      <c r="B24" s="12" t="s">
        <v>145</v>
      </c>
      <c r="C24" s="10"/>
      <c r="D24" s="10"/>
    </row>
    <row r="25" spans="1:6">
      <c r="A25" s="9">
        <v>17</v>
      </c>
      <c r="B25" s="12" t="s">
        <v>146</v>
      </c>
      <c r="C25" s="10"/>
      <c r="D25" s="10"/>
      <c r="F25" s="13"/>
    </row>
    <row r="26" spans="1:6">
      <c r="A26" s="9">
        <v>18</v>
      </c>
      <c r="B26" s="16" t="s">
        <v>147</v>
      </c>
      <c r="C26" s="27">
        <f>+C11+C13-C18+C22+C25+C21-C20</f>
        <v>-1800200</v>
      </c>
      <c r="D26" s="27">
        <f>+D11+D13-D18+D22+D25+D21-D20</f>
        <v>-1550000</v>
      </c>
      <c r="F26" s="13"/>
    </row>
    <row r="27" spans="1:6">
      <c r="A27" s="9">
        <v>19</v>
      </c>
      <c r="B27" s="12" t="s">
        <v>148</v>
      </c>
      <c r="C27" s="10"/>
      <c r="D27" s="10"/>
      <c r="F27" s="13"/>
    </row>
    <row r="28" spans="1:6">
      <c r="A28" s="9">
        <v>20</v>
      </c>
      <c r="B28" s="16" t="s">
        <v>149</v>
      </c>
      <c r="C28" s="27">
        <f>+C26+C27</f>
        <v>-1800200</v>
      </c>
      <c r="D28" s="27">
        <f>+D26+D27</f>
        <v>-1550000</v>
      </c>
    </row>
    <row r="29" spans="1:6">
      <c r="A29" s="9">
        <v>21</v>
      </c>
      <c r="B29" s="16" t="s">
        <v>150</v>
      </c>
      <c r="C29" s="10"/>
      <c r="D29" s="10"/>
    </row>
    <row r="30" spans="1:6">
      <c r="A30" s="9">
        <v>22</v>
      </c>
      <c r="B30" s="16" t="s">
        <v>151</v>
      </c>
      <c r="C30" s="10">
        <f>+C28</f>
        <v>-1800200</v>
      </c>
      <c r="D30" s="10">
        <f>+D28</f>
        <v>-1550000</v>
      </c>
    </row>
    <row r="31" spans="1:6">
      <c r="A31" s="9">
        <v>23</v>
      </c>
      <c r="B31" s="16" t="s">
        <v>152</v>
      </c>
      <c r="C31" s="10"/>
      <c r="D31" s="10"/>
    </row>
    <row r="32" spans="1:6">
      <c r="A32" s="69"/>
      <c r="B32" s="12" t="s">
        <v>153</v>
      </c>
      <c r="C32" s="10"/>
      <c r="D32" s="10"/>
    </row>
    <row r="33" spans="1:4">
      <c r="A33" s="76"/>
      <c r="B33" s="12" t="s">
        <v>154</v>
      </c>
      <c r="C33" s="10"/>
      <c r="D33" s="10"/>
    </row>
    <row r="34" spans="1:4">
      <c r="A34" s="70"/>
      <c r="B34" s="12" t="s">
        <v>155</v>
      </c>
      <c r="C34" s="28"/>
      <c r="D34" s="18"/>
    </row>
    <row r="35" spans="1:4">
      <c r="A35" s="9">
        <v>24</v>
      </c>
      <c r="B35" s="16" t="s">
        <v>156</v>
      </c>
      <c r="C35" s="17"/>
      <c r="D35" s="17"/>
    </row>
    <row r="36" spans="1:4">
      <c r="A36" s="9">
        <v>25</v>
      </c>
      <c r="B36" s="16" t="s">
        <v>157</v>
      </c>
      <c r="C36" s="10"/>
      <c r="D36" s="10"/>
    </row>
    <row r="37" spans="1:4">
      <c r="B37" s="20"/>
      <c r="C37" s="29"/>
      <c r="D37" s="29"/>
    </row>
    <row r="38" spans="1:4">
      <c r="C38" s="13"/>
      <c r="D38" s="13"/>
    </row>
    <row r="39" spans="1:4">
      <c r="C39" s="22" t="str">
        <f>+[2]CT1!C74</f>
        <v>Захирал . . . . . . . . . . . . . . . . . . ./  He Jingwen    /</v>
      </c>
      <c r="D39" s="1"/>
    </row>
    <row r="40" spans="1:4">
      <c r="B40" s="22"/>
      <c r="C40" s="1"/>
      <c r="D40" s="1"/>
    </row>
    <row r="41" spans="1:4">
      <c r="C41" s="22" t="str">
        <f>+[2]CT1!C76</f>
        <v>Ерөнхий нягтлан бодогч . . . . . . . . . . . . . . . ./   М.Жавхлан  /</v>
      </c>
      <c r="D41" s="1"/>
    </row>
  </sheetData>
  <mergeCells count="5">
    <mergeCell ref="A7:A8"/>
    <mergeCell ref="B7:B8"/>
    <mergeCell ref="C7:C8"/>
    <mergeCell ref="D7:D8"/>
    <mergeCell ref="A32:A3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A949F-6C99-472D-85D8-C1BD0E5E8ACF}">
  <sheetPr>
    <pageSetUpPr fitToPage="1"/>
  </sheetPr>
  <dimension ref="A1:K30"/>
  <sheetViews>
    <sheetView workbookViewId="0">
      <selection activeCell="J23" sqref="J23"/>
    </sheetView>
  </sheetViews>
  <sheetFormatPr defaultRowHeight="12.75"/>
  <cols>
    <col min="1" max="1" width="2.7109375" style="1" bestFit="1" customWidth="1"/>
    <col min="2" max="2" width="29" style="1" customWidth="1"/>
    <col min="3" max="3" width="12.7109375" style="1" customWidth="1"/>
    <col min="4" max="4" width="9.85546875" style="1" customWidth="1"/>
    <col min="5" max="5" width="8.5703125" style="1" customWidth="1"/>
    <col min="6" max="6" width="10" style="1" customWidth="1"/>
    <col min="7" max="7" width="7.85546875" style="1" customWidth="1"/>
    <col min="8" max="8" width="12.85546875" style="1" customWidth="1"/>
    <col min="9" max="9" width="13.85546875" style="23" customWidth="1"/>
    <col min="10" max="10" width="18.28515625" style="1" customWidth="1"/>
    <col min="11" max="11" width="15" style="1" bestFit="1" customWidth="1"/>
    <col min="12" max="12" width="13.5703125" style="1" bestFit="1" customWidth="1"/>
    <col min="13" max="259" width="9.140625" style="1"/>
    <col min="260" max="260" width="47.5703125" style="1" customWidth="1"/>
    <col min="261" max="261" width="15.140625" style="1" customWidth="1"/>
    <col min="262" max="262" width="11.85546875" style="1" customWidth="1"/>
    <col min="263" max="263" width="10.42578125" style="1" customWidth="1"/>
    <col min="264" max="264" width="10.7109375" style="1" customWidth="1"/>
    <col min="265" max="265" width="15.28515625" style="1" customWidth="1"/>
    <col min="266" max="266" width="14.7109375" style="1" bestFit="1" customWidth="1"/>
    <col min="267" max="515" width="9.140625" style="1"/>
    <col min="516" max="516" width="47.5703125" style="1" customWidth="1"/>
    <col min="517" max="517" width="15.140625" style="1" customWidth="1"/>
    <col min="518" max="518" width="11.85546875" style="1" customWidth="1"/>
    <col min="519" max="519" width="10.42578125" style="1" customWidth="1"/>
    <col min="520" max="520" width="10.7109375" style="1" customWidth="1"/>
    <col min="521" max="521" width="15.28515625" style="1" customWidth="1"/>
    <col min="522" max="522" width="14.7109375" style="1" bestFit="1" customWidth="1"/>
    <col min="523" max="771" width="9.140625" style="1"/>
    <col min="772" max="772" width="47.5703125" style="1" customWidth="1"/>
    <col min="773" max="773" width="15.140625" style="1" customWidth="1"/>
    <col min="774" max="774" width="11.85546875" style="1" customWidth="1"/>
    <col min="775" max="775" width="10.42578125" style="1" customWidth="1"/>
    <col min="776" max="776" width="10.7109375" style="1" customWidth="1"/>
    <col min="777" max="777" width="15.28515625" style="1" customWidth="1"/>
    <col min="778" max="778" width="14.7109375" style="1" bestFit="1" customWidth="1"/>
    <col min="779" max="1027" width="9.140625" style="1"/>
    <col min="1028" max="1028" width="47.5703125" style="1" customWidth="1"/>
    <col min="1029" max="1029" width="15.140625" style="1" customWidth="1"/>
    <col min="1030" max="1030" width="11.85546875" style="1" customWidth="1"/>
    <col min="1031" max="1031" width="10.42578125" style="1" customWidth="1"/>
    <col min="1032" max="1032" width="10.7109375" style="1" customWidth="1"/>
    <col min="1033" max="1033" width="15.28515625" style="1" customWidth="1"/>
    <col min="1034" max="1034" width="14.7109375" style="1" bestFit="1" customWidth="1"/>
    <col min="1035" max="1283" width="9.140625" style="1"/>
    <col min="1284" max="1284" width="47.5703125" style="1" customWidth="1"/>
    <col min="1285" max="1285" width="15.140625" style="1" customWidth="1"/>
    <col min="1286" max="1286" width="11.85546875" style="1" customWidth="1"/>
    <col min="1287" max="1287" width="10.42578125" style="1" customWidth="1"/>
    <col min="1288" max="1288" width="10.7109375" style="1" customWidth="1"/>
    <col min="1289" max="1289" width="15.28515625" style="1" customWidth="1"/>
    <col min="1290" max="1290" width="14.7109375" style="1" bestFit="1" customWidth="1"/>
    <col min="1291" max="1539" width="9.140625" style="1"/>
    <col min="1540" max="1540" width="47.5703125" style="1" customWidth="1"/>
    <col min="1541" max="1541" width="15.140625" style="1" customWidth="1"/>
    <col min="1542" max="1542" width="11.85546875" style="1" customWidth="1"/>
    <col min="1543" max="1543" width="10.42578125" style="1" customWidth="1"/>
    <col min="1544" max="1544" width="10.7109375" style="1" customWidth="1"/>
    <col min="1545" max="1545" width="15.28515625" style="1" customWidth="1"/>
    <col min="1546" max="1546" width="14.7109375" style="1" bestFit="1" customWidth="1"/>
    <col min="1547" max="1795" width="9.140625" style="1"/>
    <col min="1796" max="1796" width="47.5703125" style="1" customWidth="1"/>
    <col min="1797" max="1797" width="15.140625" style="1" customWidth="1"/>
    <col min="1798" max="1798" width="11.85546875" style="1" customWidth="1"/>
    <col min="1799" max="1799" width="10.42578125" style="1" customWidth="1"/>
    <col min="1800" max="1800" width="10.7109375" style="1" customWidth="1"/>
    <col min="1801" max="1801" width="15.28515625" style="1" customWidth="1"/>
    <col min="1802" max="1802" width="14.7109375" style="1" bestFit="1" customWidth="1"/>
    <col min="1803" max="2051" width="9.140625" style="1"/>
    <col min="2052" max="2052" width="47.5703125" style="1" customWidth="1"/>
    <col min="2053" max="2053" width="15.140625" style="1" customWidth="1"/>
    <col min="2054" max="2054" width="11.85546875" style="1" customWidth="1"/>
    <col min="2055" max="2055" width="10.42578125" style="1" customWidth="1"/>
    <col min="2056" max="2056" width="10.7109375" style="1" customWidth="1"/>
    <col min="2057" max="2057" width="15.28515625" style="1" customWidth="1"/>
    <col min="2058" max="2058" width="14.7109375" style="1" bestFit="1" customWidth="1"/>
    <col min="2059" max="2307" width="9.140625" style="1"/>
    <col min="2308" max="2308" width="47.5703125" style="1" customWidth="1"/>
    <col min="2309" max="2309" width="15.140625" style="1" customWidth="1"/>
    <col min="2310" max="2310" width="11.85546875" style="1" customWidth="1"/>
    <col min="2311" max="2311" width="10.42578125" style="1" customWidth="1"/>
    <col min="2312" max="2312" width="10.7109375" style="1" customWidth="1"/>
    <col min="2313" max="2313" width="15.28515625" style="1" customWidth="1"/>
    <col min="2314" max="2314" width="14.7109375" style="1" bestFit="1" customWidth="1"/>
    <col min="2315" max="2563" width="9.140625" style="1"/>
    <col min="2564" max="2564" width="47.5703125" style="1" customWidth="1"/>
    <col min="2565" max="2565" width="15.140625" style="1" customWidth="1"/>
    <col min="2566" max="2566" width="11.85546875" style="1" customWidth="1"/>
    <col min="2567" max="2567" width="10.42578125" style="1" customWidth="1"/>
    <col min="2568" max="2568" width="10.7109375" style="1" customWidth="1"/>
    <col min="2569" max="2569" width="15.28515625" style="1" customWidth="1"/>
    <col min="2570" max="2570" width="14.7109375" style="1" bestFit="1" customWidth="1"/>
    <col min="2571" max="2819" width="9.140625" style="1"/>
    <col min="2820" max="2820" width="47.5703125" style="1" customWidth="1"/>
    <col min="2821" max="2821" width="15.140625" style="1" customWidth="1"/>
    <col min="2822" max="2822" width="11.85546875" style="1" customWidth="1"/>
    <col min="2823" max="2823" width="10.42578125" style="1" customWidth="1"/>
    <col min="2824" max="2824" width="10.7109375" style="1" customWidth="1"/>
    <col min="2825" max="2825" width="15.28515625" style="1" customWidth="1"/>
    <col min="2826" max="2826" width="14.7109375" style="1" bestFit="1" customWidth="1"/>
    <col min="2827" max="3075" width="9.140625" style="1"/>
    <col min="3076" max="3076" width="47.5703125" style="1" customWidth="1"/>
    <col min="3077" max="3077" width="15.140625" style="1" customWidth="1"/>
    <col min="3078" max="3078" width="11.85546875" style="1" customWidth="1"/>
    <col min="3079" max="3079" width="10.42578125" style="1" customWidth="1"/>
    <col min="3080" max="3080" width="10.7109375" style="1" customWidth="1"/>
    <col min="3081" max="3081" width="15.28515625" style="1" customWidth="1"/>
    <col min="3082" max="3082" width="14.7109375" style="1" bestFit="1" customWidth="1"/>
    <col min="3083" max="3331" width="9.140625" style="1"/>
    <col min="3332" max="3332" width="47.5703125" style="1" customWidth="1"/>
    <col min="3333" max="3333" width="15.140625" style="1" customWidth="1"/>
    <col min="3334" max="3334" width="11.85546875" style="1" customWidth="1"/>
    <col min="3335" max="3335" width="10.42578125" style="1" customWidth="1"/>
    <col min="3336" max="3336" width="10.7109375" style="1" customWidth="1"/>
    <col min="3337" max="3337" width="15.28515625" style="1" customWidth="1"/>
    <col min="3338" max="3338" width="14.7109375" style="1" bestFit="1" customWidth="1"/>
    <col min="3339" max="3587" width="9.140625" style="1"/>
    <col min="3588" max="3588" width="47.5703125" style="1" customWidth="1"/>
    <col min="3589" max="3589" width="15.140625" style="1" customWidth="1"/>
    <col min="3590" max="3590" width="11.85546875" style="1" customWidth="1"/>
    <col min="3591" max="3591" width="10.42578125" style="1" customWidth="1"/>
    <col min="3592" max="3592" width="10.7109375" style="1" customWidth="1"/>
    <col min="3593" max="3593" width="15.28515625" style="1" customWidth="1"/>
    <col min="3594" max="3594" width="14.7109375" style="1" bestFit="1" customWidth="1"/>
    <col min="3595" max="3843" width="9.140625" style="1"/>
    <col min="3844" max="3844" width="47.5703125" style="1" customWidth="1"/>
    <col min="3845" max="3845" width="15.140625" style="1" customWidth="1"/>
    <col min="3846" max="3846" width="11.85546875" style="1" customWidth="1"/>
    <col min="3847" max="3847" width="10.42578125" style="1" customWidth="1"/>
    <col min="3848" max="3848" width="10.7109375" style="1" customWidth="1"/>
    <col min="3849" max="3849" width="15.28515625" style="1" customWidth="1"/>
    <col min="3850" max="3850" width="14.7109375" style="1" bestFit="1" customWidth="1"/>
    <col min="3851" max="4099" width="9.140625" style="1"/>
    <col min="4100" max="4100" width="47.5703125" style="1" customWidth="1"/>
    <col min="4101" max="4101" width="15.140625" style="1" customWidth="1"/>
    <col min="4102" max="4102" width="11.85546875" style="1" customWidth="1"/>
    <col min="4103" max="4103" width="10.42578125" style="1" customWidth="1"/>
    <col min="4104" max="4104" width="10.7109375" style="1" customWidth="1"/>
    <col min="4105" max="4105" width="15.28515625" style="1" customWidth="1"/>
    <col min="4106" max="4106" width="14.7109375" style="1" bestFit="1" customWidth="1"/>
    <col min="4107" max="4355" width="9.140625" style="1"/>
    <col min="4356" max="4356" width="47.5703125" style="1" customWidth="1"/>
    <col min="4357" max="4357" width="15.140625" style="1" customWidth="1"/>
    <col min="4358" max="4358" width="11.85546875" style="1" customWidth="1"/>
    <col min="4359" max="4359" width="10.42578125" style="1" customWidth="1"/>
    <col min="4360" max="4360" width="10.7109375" style="1" customWidth="1"/>
    <col min="4361" max="4361" width="15.28515625" style="1" customWidth="1"/>
    <col min="4362" max="4362" width="14.7109375" style="1" bestFit="1" customWidth="1"/>
    <col min="4363" max="4611" width="9.140625" style="1"/>
    <col min="4612" max="4612" width="47.5703125" style="1" customWidth="1"/>
    <col min="4613" max="4613" width="15.140625" style="1" customWidth="1"/>
    <col min="4614" max="4614" width="11.85546875" style="1" customWidth="1"/>
    <col min="4615" max="4615" width="10.42578125" style="1" customWidth="1"/>
    <col min="4616" max="4616" width="10.7109375" style="1" customWidth="1"/>
    <col min="4617" max="4617" width="15.28515625" style="1" customWidth="1"/>
    <col min="4618" max="4618" width="14.7109375" style="1" bestFit="1" customWidth="1"/>
    <col min="4619" max="4867" width="9.140625" style="1"/>
    <col min="4868" max="4868" width="47.5703125" style="1" customWidth="1"/>
    <col min="4869" max="4869" width="15.140625" style="1" customWidth="1"/>
    <col min="4870" max="4870" width="11.85546875" style="1" customWidth="1"/>
    <col min="4871" max="4871" width="10.42578125" style="1" customWidth="1"/>
    <col min="4872" max="4872" width="10.7109375" style="1" customWidth="1"/>
    <col min="4873" max="4873" width="15.28515625" style="1" customWidth="1"/>
    <col min="4874" max="4874" width="14.7109375" style="1" bestFit="1" customWidth="1"/>
    <col min="4875" max="5123" width="9.140625" style="1"/>
    <col min="5124" max="5124" width="47.5703125" style="1" customWidth="1"/>
    <col min="5125" max="5125" width="15.140625" style="1" customWidth="1"/>
    <col min="5126" max="5126" width="11.85546875" style="1" customWidth="1"/>
    <col min="5127" max="5127" width="10.42578125" style="1" customWidth="1"/>
    <col min="5128" max="5128" width="10.7109375" style="1" customWidth="1"/>
    <col min="5129" max="5129" width="15.28515625" style="1" customWidth="1"/>
    <col min="5130" max="5130" width="14.7109375" style="1" bestFit="1" customWidth="1"/>
    <col min="5131" max="5379" width="9.140625" style="1"/>
    <col min="5380" max="5380" width="47.5703125" style="1" customWidth="1"/>
    <col min="5381" max="5381" width="15.140625" style="1" customWidth="1"/>
    <col min="5382" max="5382" width="11.85546875" style="1" customWidth="1"/>
    <col min="5383" max="5383" width="10.42578125" style="1" customWidth="1"/>
    <col min="5384" max="5384" width="10.7109375" style="1" customWidth="1"/>
    <col min="5385" max="5385" width="15.28515625" style="1" customWidth="1"/>
    <col min="5386" max="5386" width="14.7109375" style="1" bestFit="1" customWidth="1"/>
    <col min="5387" max="5635" width="9.140625" style="1"/>
    <col min="5636" max="5636" width="47.5703125" style="1" customWidth="1"/>
    <col min="5637" max="5637" width="15.140625" style="1" customWidth="1"/>
    <col min="5638" max="5638" width="11.85546875" style="1" customWidth="1"/>
    <col min="5639" max="5639" width="10.42578125" style="1" customWidth="1"/>
    <col min="5640" max="5640" width="10.7109375" style="1" customWidth="1"/>
    <col min="5641" max="5641" width="15.28515625" style="1" customWidth="1"/>
    <col min="5642" max="5642" width="14.7109375" style="1" bestFit="1" customWidth="1"/>
    <col min="5643" max="5891" width="9.140625" style="1"/>
    <col min="5892" max="5892" width="47.5703125" style="1" customWidth="1"/>
    <col min="5893" max="5893" width="15.140625" style="1" customWidth="1"/>
    <col min="5894" max="5894" width="11.85546875" style="1" customWidth="1"/>
    <col min="5895" max="5895" width="10.42578125" style="1" customWidth="1"/>
    <col min="5896" max="5896" width="10.7109375" style="1" customWidth="1"/>
    <col min="5897" max="5897" width="15.28515625" style="1" customWidth="1"/>
    <col min="5898" max="5898" width="14.7109375" style="1" bestFit="1" customWidth="1"/>
    <col min="5899" max="6147" width="9.140625" style="1"/>
    <col min="6148" max="6148" width="47.5703125" style="1" customWidth="1"/>
    <col min="6149" max="6149" width="15.140625" style="1" customWidth="1"/>
    <col min="6150" max="6150" width="11.85546875" style="1" customWidth="1"/>
    <col min="6151" max="6151" width="10.42578125" style="1" customWidth="1"/>
    <col min="6152" max="6152" width="10.7109375" style="1" customWidth="1"/>
    <col min="6153" max="6153" width="15.28515625" style="1" customWidth="1"/>
    <col min="6154" max="6154" width="14.7109375" style="1" bestFit="1" customWidth="1"/>
    <col min="6155" max="6403" width="9.140625" style="1"/>
    <col min="6404" max="6404" width="47.5703125" style="1" customWidth="1"/>
    <col min="6405" max="6405" width="15.140625" style="1" customWidth="1"/>
    <col min="6406" max="6406" width="11.85546875" style="1" customWidth="1"/>
    <col min="6407" max="6407" width="10.42578125" style="1" customWidth="1"/>
    <col min="6408" max="6408" width="10.7109375" style="1" customWidth="1"/>
    <col min="6409" max="6409" width="15.28515625" style="1" customWidth="1"/>
    <col min="6410" max="6410" width="14.7109375" style="1" bestFit="1" customWidth="1"/>
    <col min="6411" max="6659" width="9.140625" style="1"/>
    <col min="6660" max="6660" width="47.5703125" style="1" customWidth="1"/>
    <col min="6661" max="6661" width="15.140625" style="1" customWidth="1"/>
    <col min="6662" max="6662" width="11.85546875" style="1" customWidth="1"/>
    <col min="6663" max="6663" width="10.42578125" style="1" customWidth="1"/>
    <col min="6664" max="6664" width="10.7109375" style="1" customWidth="1"/>
    <col min="6665" max="6665" width="15.28515625" style="1" customWidth="1"/>
    <col min="6666" max="6666" width="14.7109375" style="1" bestFit="1" customWidth="1"/>
    <col min="6667" max="6915" width="9.140625" style="1"/>
    <col min="6916" max="6916" width="47.5703125" style="1" customWidth="1"/>
    <col min="6917" max="6917" width="15.140625" style="1" customWidth="1"/>
    <col min="6918" max="6918" width="11.85546875" style="1" customWidth="1"/>
    <col min="6919" max="6919" width="10.42578125" style="1" customWidth="1"/>
    <col min="6920" max="6920" width="10.7109375" style="1" customWidth="1"/>
    <col min="6921" max="6921" width="15.28515625" style="1" customWidth="1"/>
    <col min="6922" max="6922" width="14.7109375" style="1" bestFit="1" customWidth="1"/>
    <col min="6923" max="7171" width="9.140625" style="1"/>
    <col min="7172" max="7172" width="47.5703125" style="1" customWidth="1"/>
    <col min="7173" max="7173" width="15.140625" style="1" customWidth="1"/>
    <col min="7174" max="7174" width="11.85546875" style="1" customWidth="1"/>
    <col min="7175" max="7175" width="10.42578125" style="1" customWidth="1"/>
    <col min="7176" max="7176" width="10.7109375" style="1" customWidth="1"/>
    <col min="7177" max="7177" width="15.28515625" style="1" customWidth="1"/>
    <col min="7178" max="7178" width="14.7109375" style="1" bestFit="1" customWidth="1"/>
    <col min="7179" max="7427" width="9.140625" style="1"/>
    <col min="7428" max="7428" width="47.5703125" style="1" customWidth="1"/>
    <col min="7429" max="7429" width="15.140625" style="1" customWidth="1"/>
    <col min="7430" max="7430" width="11.85546875" style="1" customWidth="1"/>
    <col min="7431" max="7431" width="10.42578125" style="1" customWidth="1"/>
    <col min="7432" max="7432" width="10.7109375" style="1" customWidth="1"/>
    <col min="7433" max="7433" width="15.28515625" style="1" customWidth="1"/>
    <col min="7434" max="7434" width="14.7109375" style="1" bestFit="1" customWidth="1"/>
    <col min="7435" max="7683" width="9.140625" style="1"/>
    <col min="7684" max="7684" width="47.5703125" style="1" customWidth="1"/>
    <col min="7685" max="7685" width="15.140625" style="1" customWidth="1"/>
    <col min="7686" max="7686" width="11.85546875" style="1" customWidth="1"/>
    <col min="7687" max="7687" width="10.42578125" style="1" customWidth="1"/>
    <col min="7688" max="7688" width="10.7109375" style="1" customWidth="1"/>
    <col min="7689" max="7689" width="15.28515625" style="1" customWidth="1"/>
    <col min="7690" max="7690" width="14.7109375" style="1" bestFit="1" customWidth="1"/>
    <col min="7691" max="7939" width="9.140625" style="1"/>
    <col min="7940" max="7940" width="47.5703125" style="1" customWidth="1"/>
    <col min="7941" max="7941" width="15.140625" style="1" customWidth="1"/>
    <col min="7942" max="7942" width="11.85546875" style="1" customWidth="1"/>
    <col min="7943" max="7943" width="10.42578125" style="1" customWidth="1"/>
    <col min="7944" max="7944" width="10.7109375" style="1" customWidth="1"/>
    <col min="7945" max="7945" width="15.28515625" style="1" customWidth="1"/>
    <col min="7946" max="7946" width="14.7109375" style="1" bestFit="1" customWidth="1"/>
    <col min="7947" max="8195" width="9.140625" style="1"/>
    <col min="8196" max="8196" width="47.5703125" style="1" customWidth="1"/>
    <col min="8197" max="8197" width="15.140625" style="1" customWidth="1"/>
    <col min="8198" max="8198" width="11.85546875" style="1" customWidth="1"/>
    <col min="8199" max="8199" width="10.42578125" style="1" customWidth="1"/>
    <col min="8200" max="8200" width="10.7109375" style="1" customWidth="1"/>
    <col min="8201" max="8201" width="15.28515625" style="1" customWidth="1"/>
    <col min="8202" max="8202" width="14.7109375" style="1" bestFit="1" customWidth="1"/>
    <col min="8203" max="8451" width="9.140625" style="1"/>
    <col min="8452" max="8452" width="47.5703125" style="1" customWidth="1"/>
    <col min="8453" max="8453" width="15.140625" style="1" customWidth="1"/>
    <col min="8454" max="8454" width="11.85546875" style="1" customWidth="1"/>
    <col min="8455" max="8455" width="10.42578125" style="1" customWidth="1"/>
    <col min="8456" max="8456" width="10.7109375" style="1" customWidth="1"/>
    <col min="8457" max="8457" width="15.28515625" style="1" customWidth="1"/>
    <col min="8458" max="8458" width="14.7109375" style="1" bestFit="1" customWidth="1"/>
    <col min="8459" max="8707" width="9.140625" style="1"/>
    <col min="8708" max="8708" width="47.5703125" style="1" customWidth="1"/>
    <col min="8709" max="8709" width="15.140625" style="1" customWidth="1"/>
    <col min="8710" max="8710" width="11.85546875" style="1" customWidth="1"/>
    <col min="8711" max="8711" width="10.42578125" style="1" customWidth="1"/>
    <col min="8712" max="8712" width="10.7109375" style="1" customWidth="1"/>
    <col min="8713" max="8713" width="15.28515625" style="1" customWidth="1"/>
    <col min="8714" max="8714" width="14.7109375" style="1" bestFit="1" customWidth="1"/>
    <col min="8715" max="8963" width="9.140625" style="1"/>
    <col min="8964" max="8964" width="47.5703125" style="1" customWidth="1"/>
    <col min="8965" max="8965" width="15.140625" style="1" customWidth="1"/>
    <col min="8966" max="8966" width="11.85546875" style="1" customWidth="1"/>
    <col min="8967" max="8967" width="10.42578125" style="1" customWidth="1"/>
    <col min="8968" max="8968" width="10.7109375" style="1" customWidth="1"/>
    <col min="8969" max="8969" width="15.28515625" style="1" customWidth="1"/>
    <col min="8970" max="8970" width="14.7109375" style="1" bestFit="1" customWidth="1"/>
    <col min="8971" max="9219" width="9.140625" style="1"/>
    <col min="9220" max="9220" width="47.5703125" style="1" customWidth="1"/>
    <col min="9221" max="9221" width="15.140625" style="1" customWidth="1"/>
    <col min="9222" max="9222" width="11.85546875" style="1" customWidth="1"/>
    <col min="9223" max="9223" width="10.42578125" style="1" customWidth="1"/>
    <col min="9224" max="9224" width="10.7109375" style="1" customWidth="1"/>
    <col min="9225" max="9225" width="15.28515625" style="1" customWidth="1"/>
    <col min="9226" max="9226" width="14.7109375" style="1" bestFit="1" customWidth="1"/>
    <col min="9227" max="9475" width="9.140625" style="1"/>
    <col min="9476" max="9476" width="47.5703125" style="1" customWidth="1"/>
    <col min="9477" max="9477" width="15.140625" style="1" customWidth="1"/>
    <col min="9478" max="9478" width="11.85546875" style="1" customWidth="1"/>
    <col min="9479" max="9479" width="10.42578125" style="1" customWidth="1"/>
    <col min="9480" max="9480" width="10.7109375" style="1" customWidth="1"/>
    <col min="9481" max="9481" width="15.28515625" style="1" customWidth="1"/>
    <col min="9482" max="9482" width="14.7109375" style="1" bestFit="1" customWidth="1"/>
    <col min="9483" max="9731" width="9.140625" style="1"/>
    <col min="9732" max="9732" width="47.5703125" style="1" customWidth="1"/>
    <col min="9733" max="9733" width="15.140625" style="1" customWidth="1"/>
    <col min="9734" max="9734" width="11.85546875" style="1" customWidth="1"/>
    <col min="9735" max="9735" width="10.42578125" style="1" customWidth="1"/>
    <col min="9736" max="9736" width="10.7109375" style="1" customWidth="1"/>
    <col min="9737" max="9737" width="15.28515625" style="1" customWidth="1"/>
    <col min="9738" max="9738" width="14.7109375" style="1" bestFit="1" customWidth="1"/>
    <col min="9739" max="9987" width="9.140625" style="1"/>
    <col min="9988" max="9988" width="47.5703125" style="1" customWidth="1"/>
    <col min="9989" max="9989" width="15.140625" style="1" customWidth="1"/>
    <col min="9990" max="9990" width="11.85546875" style="1" customWidth="1"/>
    <col min="9991" max="9991" width="10.42578125" style="1" customWidth="1"/>
    <col min="9992" max="9992" width="10.7109375" style="1" customWidth="1"/>
    <col min="9993" max="9993" width="15.28515625" style="1" customWidth="1"/>
    <col min="9994" max="9994" width="14.7109375" style="1" bestFit="1" customWidth="1"/>
    <col min="9995" max="10243" width="9.140625" style="1"/>
    <col min="10244" max="10244" width="47.5703125" style="1" customWidth="1"/>
    <col min="10245" max="10245" width="15.140625" style="1" customWidth="1"/>
    <col min="10246" max="10246" width="11.85546875" style="1" customWidth="1"/>
    <col min="10247" max="10247" width="10.42578125" style="1" customWidth="1"/>
    <col min="10248" max="10248" width="10.7109375" style="1" customWidth="1"/>
    <col min="10249" max="10249" width="15.28515625" style="1" customWidth="1"/>
    <col min="10250" max="10250" width="14.7109375" style="1" bestFit="1" customWidth="1"/>
    <col min="10251" max="10499" width="9.140625" style="1"/>
    <col min="10500" max="10500" width="47.5703125" style="1" customWidth="1"/>
    <col min="10501" max="10501" width="15.140625" style="1" customWidth="1"/>
    <col min="10502" max="10502" width="11.85546875" style="1" customWidth="1"/>
    <col min="10503" max="10503" width="10.42578125" style="1" customWidth="1"/>
    <col min="10504" max="10504" width="10.7109375" style="1" customWidth="1"/>
    <col min="10505" max="10505" width="15.28515625" style="1" customWidth="1"/>
    <col min="10506" max="10506" width="14.7109375" style="1" bestFit="1" customWidth="1"/>
    <col min="10507" max="10755" width="9.140625" style="1"/>
    <col min="10756" max="10756" width="47.5703125" style="1" customWidth="1"/>
    <col min="10757" max="10757" width="15.140625" style="1" customWidth="1"/>
    <col min="10758" max="10758" width="11.85546875" style="1" customWidth="1"/>
    <col min="10759" max="10759" width="10.42578125" style="1" customWidth="1"/>
    <col min="10760" max="10760" width="10.7109375" style="1" customWidth="1"/>
    <col min="10761" max="10761" width="15.28515625" style="1" customWidth="1"/>
    <col min="10762" max="10762" width="14.7109375" style="1" bestFit="1" customWidth="1"/>
    <col min="10763" max="11011" width="9.140625" style="1"/>
    <col min="11012" max="11012" width="47.5703125" style="1" customWidth="1"/>
    <col min="11013" max="11013" width="15.140625" style="1" customWidth="1"/>
    <col min="11014" max="11014" width="11.85546875" style="1" customWidth="1"/>
    <col min="11015" max="11015" width="10.42578125" style="1" customWidth="1"/>
    <col min="11016" max="11016" width="10.7109375" style="1" customWidth="1"/>
    <col min="11017" max="11017" width="15.28515625" style="1" customWidth="1"/>
    <col min="11018" max="11018" width="14.7109375" style="1" bestFit="1" customWidth="1"/>
    <col min="11019" max="11267" width="9.140625" style="1"/>
    <col min="11268" max="11268" width="47.5703125" style="1" customWidth="1"/>
    <col min="11269" max="11269" width="15.140625" style="1" customWidth="1"/>
    <col min="11270" max="11270" width="11.85546875" style="1" customWidth="1"/>
    <col min="11271" max="11271" width="10.42578125" style="1" customWidth="1"/>
    <col min="11272" max="11272" width="10.7109375" style="1" customWidth="1"/>
    <col min="11273" max="11273" width="15.28515625" style="1" customWidth="1"/>
    <col min="11274" max="11274" width="14.7109375" style="1" bestFit="1" customWidth="1"/>
    <col min="11275" max="11523" width="9.140625" style="1"/>
    <col min="11524" max="11524" width="47.5703125" style="1" customWidth="1"/>
    <col min="11525" max="11525" width="15.140625" style="1" customWidth="1"/>
    <col min="11526" max="11526" width="11.85546875" style="1" customWidth="1"/>
    <col min="11527" max="11527" width="10.42578125" style="1" customWidth="1"/>
    <col min="11528" max="11528" width="10.7109375" style="1" customWidth="1"/>
    <col min="11529" max="11529" width="15.28515625" style="1" customWidth="1"/>
    <col min="11530" max="11530" width="14.7109375" style="1" bestFit="1" customWidth="1"/>
    <col min="11531" max="11779" width="9.140625" style="1"/>
    <col min="11780" max="11780" width="47.5703125" style="1" customWidth="1"/>
    <col min="11781" max="11781" width="15.140625" style="1" customWidth="1"/>
    <col min="11782" max="11782" width="11.85546875" style="1" customWidth="1"/>
    <col min="11783" max="11783" width="10.42578125" style="1" customWidth="1"/>
    <col min="11784" max="11784" width="10.7109375" style="1" customWidth="1"/>
    <col min="11785" max="11785" width="15.28515625" style="1" customWidth="1"/>
    <col min="11786" max="11786" width="14.7109375" style="1" bestFit="1" customWidth="1"/>
    <col min="11787" max="12035" width="9.140625" style="1"/>
    <col min="12036" max="12036" width="47.5703125" style="1" customWidth="1"/>
    <col min="12037" max="12037" width="15.140625" style="1" customWidth="1"/>
    <col min="12038" max="12038" width="11.85546875" style="1" customWidth="1"/>
    <col min="12039" max="12039" width="10.42578125" style="1" customWidth="1"/>
    <col min="12040" max="12040" width="10.7109375" style="1" customWidth="1"/>
    <col min="12041" max="12041" width="15.28515625" style="1" customWidth="1"/>
    <col min="12042" max="12042" width="14.7109375" style="1" bestFit="1" customWidth="1"/>
    <col min="12043" max="12291" width="9.140625" style="1"/>
    <col min="12292" max="12292" width="47.5703125" style="1" customWidth="1"/>
    <col min="12293" max="12293" width="15.140625" style="1" customWidth="1"/>
    <col min="12294" max="12294" width="11.85546875" style="1" customWidth="1"/>
    <col min="12295" max="12295" width="10.42578125" style="1" customWidth="1"/>
    <col min="12296" max="12296" width="10.7109375" style="1" customWidth="1"/>
    <col min="12297" max="12297" width="15.28515625" style="1" customWidth="1"/>
    <col min="12298" max="12298" width="14.7109375" style="1" bestFit="1" customWidth="1"/>
    <col min="12299" max="12547" width="9.140625" style="1"/>
    <col min="12548" max="12548" width="47.5703125" style="1" customWidth="1"/>
    <col min="12549" max="12549" width="15.140625" style="1" customWidth="1"/>
    <col min="12550" max="12550" width="11.85546875" style="1" customWidth="1"/>
    <col min="12551" max="12551" width="10.42578125" style="1" customWidth="1"/>
    <col min="12552" max="12552" width="10.7109375" style="1" customWidth="1"/>
    <col min="12553" max="12553" width="15.28515625" style="1" customWidth="1"/>
    <col min="12554" max="12554" width="14.7109375" style="1" bestFit="1" customWidth="1"/>
    <col min="12555" max="12803" width="9.140625" style="1"/>
    <col min="12804" max="12804" width="47.5703125" style="1" customWidth="1"/>
    <col min="12805" max="12805" width="15.140625" style="1" customWidth="1"/>
    <col min="12806" max="12806" width="11.85546875" style="1" customWidth="1"/>
    <col min="12807" max="12807" width="10.42578125" style="1" customWidth="1"/>
    <col min="12808" max="12808" width="10.7109375" style="1" customWidth="1"/>
    <col min="12809" max="12809" width="15.28515625" style="1" customWidth="1"/>
    <col min="12810" max="12810" width="14.7109375" style="1" bestFit="1" customWidth="1"/>
    <col min="12811" max="13059" width="9.140625" style="1"/>
    <col min="13060" max="13060" width="47.5703125" style="1" customWidth="1"/>
    <col min="13061" max="13061" width="15.140625" style="1" customWidth="1"/>
    <col min="13062" max="13062" width="11.85546875" style="1" customWidth="1"/>
    <col min="13063" max="13063" width="10.42578125" style="1" customWidth="1"/>
    <col min="13064" max="13064" width="10.7109375" style="1" customWidth="1"/>
    <col min="13065" max="13065" width="15.28515625" style="1" customWidth="1"/>
    <col min="13066" max="13066" width="14.7109375" style="1" bestFit="1" customWidth="1"/>
    <col min="13067" max="13315" width="9.140625" style="1"/>
    <col min="13316" max="13316" width="47.5703125" style="1" customWidth="1"/>
    <col min="13317" max="13317" width="15.140625" style="1" customWidth="1"/>
    <col min="13318" max="13318" width="11.85546875" style="1" customWidth="1"/>
    <col min="13319" max="13319" width="10.42578125" style="1" customWidth="1"/>
    <col min="13320" max="13320" width="10.7109375" style="1" customWidth="1"/>
    <col min="13321" max="13321" width="15.28515625" style="1" customWidth="1"/>
    <col min="13322" max="13322" width="14.7109375" style="1" bestFit="1" customWidth="1"/>
    <col min="13323" max="13571" width="9.140625" style="1"/>
    <col min="13572" max="13572" width="47.5703125" style="1" customWidth="1"/>
    <col min="13573" max="13573" width="15.140625" style="1" customWidth="1"/>
    <col min="13574" max="13574" width="11.85546875" style="1" customWidth="1"/>
    <col min="13575" max="13575" width="10.42578125" style="1" customWidth="1"/>
    <col min="13576" max="13576" width="10.7109375" style="1" customWidth="1"/>
    <col min="13577" max="13577" width="15.28515625" style="1" customWidth="1"/>
    <col min="13578" max="13578" width="14.7109375" style="1" bestFit="1" customWidth="1"/>
    <col min="13579" max="13827" width="9.140625" style="1"/>
    <col min="13828" max="13828" width="47.5703125" style="1" customWidth="1"/>
    <col min="13829" max="13829" width="15.140625" style="1" customWidth="1"/>
    <col min="13830" max="13830" width="11.85546875" style="1" customWidth="1"/>
    <col min="13831" max="13831" width="10.42578125" style="1" customWidth="1"/>
    <col min="13832" max="13832" width="10.7109375" style="1" customWidth="1"/>
    <col min="13833" max="13833" width="15.28515625" style="1" customWidth="1"/>
    <col min="13834" max="13834" width="14.7109375" style="1" bestFit="1" customWidth="1"/>
    <col min="13835" max="14083" width="9.140625" style="1"/>
    <col min="14084" max="14084" width="47.5703125" style="1" customWidth="1"/>
    <col min="14085" max="14085" width="15.140625" style="1" customWidth="1"/>
    <col min="14086" max="14086" width="11.85546875" style="1" customWidth="1"/>
    <col min="14087" max="14087" width="10.42578125" style="1" customWidth="1"/>
    <col min="14088" max="14088" width="10.7109375" style="1" customWidth="1"/>
    <col min="14089" max="14089" width="15.28515625" style="1" customWidth="1"/>
    <col min="14090" max="14090" width="14.7109375" style="1" bestFit="1" customWidth="1"/>
    <col min="14091" max="14339" width="9.140625" style="1"/>
    <col min="14340" max="14340" width="47.5703125" style="1" customWidth="1"/>
    <col min="14341" max="14341" width="15.140625" style="1" customWidth="1"/>
    <col min="14342" max="14342" width="11.85546875" style="1" customWidth="1"/>
    <col min="14343" max="14343" width="10.42578125" style="1" customWidth="1"/>
    <col min="14344" max="14344" width="10.7109375" style="1" customWidth="1"/>
    <col min="14345" max="14345" width="15.28515625" style="1" customWidth="1"/>
    <col min="14346" max="14346" width="14.7109375" style="1" bestFit="1" customWidth="1"/>
    <col min="14347" max="14595" width="9.140625" style="1"/>
    <col min="14596" max="14596" width="47.5703125" style="1" customWidth="1"/>
    <col min="14597" max="14597" width="15.140625" style="1" customWidth="1"/>
    <col min="14598" max="14598" width="11.85546875" style="1" customWidth="1"/>
    <col min="14599" max="14599" width="10.42578125" style="1" customWidth="1"/>
    <col min="14600" max="14600" width="10.7109375" style="1" customWidth="1"/>
    <col min="14601" max="14601" width="15.28515625" style="1" customWidth="1"/>
    <col min="14602" max="14602" width="14.7109375" style="1" bestFit="1" customWidth="1"/>
    <col min="14603" max="14851" width="9.140625" style="1"/>
    <col min="14852" max="14852" width="47.5703125" style="1" customWidth="1"/>
    <col min="14853" max="14853" width="15.140625" style="1" customWidth="1"/>
    <col min="14854" max="14854" width="11.85546875" style="1" customWidth="1"/>
    <col min="14855" max="14855" width="10.42578125" style="1" customWidth="1"/>
    <col min="14856" max="14856" width="10.7109375" style="1" customWidth="1"/>
    <col min="14857" max="14857" width="15.28515625" style="1" customWidth="1"/>
    <col min="14858" max="14858" width="14.7109375" style="1" bestFit="1" customWidth="1"/>
    <col min="14859" max="15107" width="9.140625" style="1"/>
    <col min="15108" max="15108" width="47.5703125" style="1" customWidth="1"/>
    <col min="15109" max="15109" width="15.140625" style="1" customWidth="1"/>
    <col min="15110" max="15110" width="11.85546875" style="1" customWidth="1"/>
    <col min="15111" max="15111" width="10.42578125" style="1" customWidth="1"/>
    <col min="15112" max="15112" width="10.7109375" style="1" customWidth="1"/>
    <col min="15113" max="15113" width="15.28515625" style="1" customWidth="1"/>
    <col min="15114" max="15114" width="14.7109375" style="1" bestFit="1" customWidth="1"/>
    <col min="15115" max="15363" width="9.140625" style="1"/>
    <col min="15364" max="15364" width="47.5703125" style="1" customWidth="1"/>
    <col min="15365" max="15365" width="15.140625" style="1" customWidth="1"/>
    <col min="15366" max="15366" width="11.85546875" style="1" customWidth="1"/>
    <col min="15367" max="15367" width="10.42578125" style="1" customWidth="1"/>
    <col min="15368" max="15368" width="10.7109375" style="1" customWidth="1"/>
    <col min="15369" max="15369" width="15.28515625" style="1" customWidth="1"/>
    <col min="15370" max="15370" width="14.7109375" style="1" bestFit="1" customWidth="1"/>
    <col min="15371" max="15619" width="9.140625" style="1"/>
    <col min="15620" max="15620" width="47.5703125" style="1" customWidth="1"/>
    <col min="15621" max="15621" width="15.140625" style="1" customWidth="1"/>
    <col min="15622" max="15622" width="11.85546875" style="1" customWidth="1"/>
    <col min="15623" max="15623" width="10.42578125" style="1" customWidth="1"/>
    <col min="15624" max="15624" width="10.7109375" style="1" customWidth="1"/>
    <col min="15625" max="15625" width="15.28515625" style="1" customWidth="1"/>
    <col min="15626" max="15626" width="14.7109375" style="1" bestFit="1" customWidth="1"/>
    <col min="15627" max="15875" width="9.140625" style="1"/>
    <col min="15876" max="15876" width="47.5703125" style="1" customWidth="1"/>
    <col min="15877" max="15877" width="15.140625" style="1" customWidth="1"/>
    <col min="15878" max="15878" width="11.85546875" style="1" customWidth="1"/>
    <col min="15879" max="15879" width="10.42578125" style="1" customWidth="1"/>
    <col min="15880" max="15880" width="10.7109375" style="1" customWidth="1"/>
    <col min="15881" max="15881" width="15.28515625" style="1" customWidth="1"/>
    <col min="15882" max="15882" width="14.7109375" style="1" bestFit="1" customWidth="1"/>
    <col min="15883" max="16131" width="9.140625" style="1"/>
    <col min="16132" max="16132" width="47.5703125" style="1" customWidth="1"/>
    <col min="16133" max="16133" width="15.140625" style="1" customWidth="1"/>
    <col min="16134" max="16134" width="11.85546875" style="1" customWidth="1"/>
    <col min="16135" max="16135" width="10.42578125" style="1" customWidth="1"/>
    <col min="16136" max="16136" width="10.7109375" style="1" customWidth="1"/>
    <col min="16137" max="16137" width="15.28515625" style="1" customWidth="1"/>
    <col min="16138" max="16138" width="14.7109375" style="1" bestFit="1" customWidth="1"/>
    <col min="16139" max="16384" width="9.140625" style="1"/>
  </cols>
  <sheetData>
    <row r="1" spans="1:11" ht="15">
      <c r="B1" s="20" t="s">
        <v>158</v>
      </c>
      <c r="C1" s="3"/>
      <c r="D1" s="3"/>
      <c r="E1" s="3"/>
      <c r="F1" s="3"/>
      <c r="G1" s="3"/>
      <c r="H1" s="3"/>
      <c r="I1" s="3"/>
      <c r="J1" s="22" t="s">
        <v>159</v>
      </c>
    </row>
    <row r="2" spans="1:11" ht="15">
      <c r="B2" s="3"/>
      <c r="C2" s="3"/>
      <c r="D2" s="3"/>
      <c r="E2" s="3"/>
      <c r="F2" s="3"/>
      <c r="G2" s="3"/>
      <c r="H2" s="3"/>
      <c r="I2" s="3"/>
      <c r="J2" s="3"/>
    </row>
    <row r="3" spans="1:11" ht="15.75" thickBot="1">
      <c r="B3" s="5" t="str">
        <f>+СТ2!B3</f>
        <v>" Глобал лайф технологи" ХК</v>
      </c>
      <c r="C3" s="3"/>
      <c r="D3" s="3"/>
      <c r="E3" s="3"/>
      <c r="F3" s="3"/>
      <c r="G3" s="3"/>
      <c r="H3" s="3"/>
      <c r="I3" s="3"/>
      <c r="J3" s="3"/>
    </row>
    <row r="4" spans="1:11" ht="15.75" thickTop="1">
      <c r="B4" s="22" t="str">
        <f>+[1]CT1!C4:C4</f>
        <v>(Аж ахуйн нэгж, байгууллагын нэр)</v>
      </c>
      <c r="C4" s="3"/>
      <c r="D4" s="3"/>
      <c r="E4" s="3"/>
      <c r="F4" s="3"/>
      <c r="G4" s="3"/>
      <c r="H4" s="3"/>
      <c r="I4" s="1"/>
      <c r="J4" s="26" t="str">
        <f>+нүүр!A57</f>
        <v>2023 оны 12- р сарын  31 өдөр</v>
      </c>
    </row>
    <row r="5" spans="1:11" ht="15">
      <c r="B5" s="3"/>
      <c r="C5" s="3"/>
      <c r="D5" s="3"/>
      <c r="E5" s="3"/>
      <c r="F5" s="3"/>
      <c r="G5" s="3"/>
      <c r="H5" s="3"/>
      <c r="I5" s="3"/>
      <c r="J5" s="1" t="str">
        <f>+[1]CT1!E5</f>
        <v>(төгрөгөөр)</v>
      </c>
    </row>
    <row r="6" spans="1:11">
      <c r="A6" s="63" t="s">
        <v>160</v>
      </c>
      <c r="B6" s="73" t="s">
        <v>127</v>
      </c>
      <c r="C6" s="62" t="s">
        <v>161</v>
      </c>
      <c r="D6" s="62" t="s">
        <v>108</v>
      </c>
      <c r="E6" s="77" t="s">
        <v>110</v>
      </c>
      <c r="F6" s="62" t="s">
        <v>112</v>
      </c>
      <c r="G6" s="62" t="s">
        <v>114</v>
      </c>
      <c r="H6" s="77" t="s">
        <v>116</v>
      </c>
      <c r="I6" s="62" t="s">
        <v>162</v>
      </c>
      <c r="J6" s="62" t="s">
        <v>163</v>
      </c>
    </row>
    <row r="7" spans="1:11" ht="51" customHeight="1">
      <c r="A7" s="63"/>
      <c r="B7" s="73"/>
      <c r="C7" s="62"/>
      <c r="D7" s="62"/>
      <c r="E7" s="78"/>
      <c r="F7" s="62"/>
      <c r="G7" s="62"/>
      <c r="H7" s="78"/>
      <c r="I7" s="62"/>
      <c r="J7" s="62"/>
    </row>
    <row r="8" spans="1:11" ht="25.5">
      <c r="A8" s="12">
        <v>1</v>
      </c>
      <c r="B8" s="58" t="s">
        <v>245</v>
      </c>
      <c r="C8" s="10">
        <f>+[2]CT1!E60</f>
        <v>7215700</v>
      </c>
      <c r="D8" s="10"/>
      <c r="E8" s="10"/>
      <c r="F8" s="10"/>
      <c r="G8" s="10"/>
      <c r="H8" s="10">
        <f>+[2]CT1!E66</f>
        <v>27638200</v>
      </c>
      <c r="I8" s="10">
        <f>+СТ1!D67</f>
        <v>-38462300</v>
      </c>
      <c r="J8" s="27">
        <f>SUM(C8:I8)</f>
        <v>-3608400</v>
      </c>
      <c r="K8" s="13"/>
    </row>
    <row r="9" spans="1:11" ht="38.25">
      <c r="A9" s="12">
        <v>2</v>
      </c>
      <c r="B9" s="15" t="s">
        <v>164</v>
      </c>
      <c r="C9" s="10"/>
      <c r="D9" s="10"/>
      <c r="E9" s="10"/>
      <c r="F9" s="10"/>
      <c r="G9" s="10"/>
      <c r="I9" s="10"/>
      <c r="J9" s="27">
        <f t="shared" ref="J9:J15" si="0">SUM(C9:I9)</f>
        <v>0</v>
      </c>
    </row>
    <row r="10" spans="1:11">
      <c r="A10" s="12">
        <v>3</v>
      </c>
      <c r="B10" s="59" t="s">
        <v>165</v>
      </c>
      <c r="C10" s="10"/>
      <c r="D10" s="10"/>
      <c r="E10" s="10"/>
      <c r="F10" s="10"/>
      <c r="G10" s="10"/>
      <c r="H10" s="10"/>
      <c r="I10" s="10"/>
      <c r="J10" s="27">
        <f t="shared" si="0"/>
        <v>0</v>
      </c>
    </row>
    <row r="11" spans="1:11" ht="25.5">
      <c r="A11" s="12">
        <v>4</v>
      </c>
      <c r="B11" s="15" t="s">
        <v>166</v>
      </c>
      <c r="C11" s="10"/>
      <c r="D11" s="10"/>
      <c r="E11" s="10"/>
      <c r="F11" s="10"/>
      <c r="G11" s="10"/>
      <c r="H11" s="10"/>
      <c r="I11" s="10">
        <f>[2]CT2!D22</f>
        <v>0</v>
      </c>
      <c r="J11" s="27">
        <f>SUM(C11:I11)</f>
        <v>0</v>
      </c>
    </row>
    <row r="12" spans="1:11">
      <c r="A12" s="12">
        <v>5</v>
      </c>
      <c r="B12" s="15" t="s">
        <v>152</v>
      </c>
      <c r="C12" s="10"/>
      <c r="D12" s="10"/>
      <c r="E12" s="10"/>
      <c r="F12" s="10"/>
      <c r="G12" s="10"/>
      <c r="H12" s="10"/>
      <c r="I12" s="10"/>
      <c r="J12" s="27">
        <f t="shared" si="0"/>
        <v>0</v>
      </c>
    </row>
    <row r="13" spans="1:11">
      <c r="A13" s="12">
        <v>6</v>
      </c>
      <c r="B13" s="15" t="s">
        <v>167</v>
      </c>
      <c r="C13" s="10"/>
      <c r="D13" s="10"/>
      <c r="E13" s="10"/>
      <c r="F13" s="10"/>
      <c r="G13" s="10"/>
      <c r="H13" s="10"/>
      <c r="I13" s="10"/>
      <c r="J13" s="27">
        <f t="shared" si="0"/>
        <v>0</v>
      </c>
    </row>
    <row r="14" spans="1:11">
      <c r="A14" s="12">
        <v>7</v>
      </c>
      <c r="B14" s="15" t="s">
        <v>168</v>
      </c>
      <c r="C14" s="10"/>
      <c r="D14" s="10"/>
      <c r="E14" s="10"/>
      <c r="F14" s="10"/>
      <c r="G14" s="10"/>
      <c r="H14" s="10"/>
      <c r="I14" s="10"/>
      <c r="J14" s="27">
        <f t="shared" si="0"/>
        <v>0</v>
      </c>
    </row>
    <row r="15" spans="1:11" ht="25.5">
      <c r="A15" s="12">
        <v>8</v>
      </c>
      <c r="B15" s="15" t="s">
        <v>169</v>
      </c>
      <c r="C15" s="10"/>
      <c r="D15" s="10"/>
      <c r="E15" s="10"/>
      <c r="F15" s="10"/>
      <c r="G15" s="10"/>
      <c r="H15" s="10"/>
      <c r="I15" s="30"/>
      <c r="J15" s="27">
        <f t="shared" si="0"/>
        <v>0</v>
      </c>
    </row>
    <row r="16" spans="1:11" ht="25.5">
      <c r="A16" s="12">
        <v>9</v>
      </c>
      <c r="B16" s="59" t="s">
        <v>246</v>
      </c>
      <c r="C16" s="10">
        <f>SUM(C8:C15)</f>
        <v>7215700</v>
      </c>
      <c r="D16" s="86">
        <f t="shared" ref="D16:J16" si="1">SUM(D8:D15)</f>
        <v>0</v>
      </c>
      <c r="E16" s="86">
        <f t="shared" si="1"/>
        <v>0</v>
      </c>
      <c r="F16" s="86">
        <f t="shared" si="1"/>
        <v>0</v>
      </c>
      <c r="G16" s="86">
        <f t="shared" si="1"/>
        <v>0</v>
      </c>
      <c r="H16" s="86">
        <f t="shared" si="1"/>
        <v>27638200</v>
      </c>
      <c r="I16" s="86">
        <f t="shared" si="1"/>
        <v>-38462300</v>
      </c>
      <c r="J16" s="86">
        <f t="shared" si="1"/>
        <v>-3608400</v>
      </c>
    </row>
    <row r="17" spans="1:10" ht="12" customHeight="1">
      <c r="A17" s="12">
        <v>2</v>
      </c>
      <c r="B17" s="15" t="s">
        <v>164</v>
      </c>
      <c r="C17" s="10"/>
      <c r="D17" s="10"/>
      <c r="E17" s="10"/>
      <c r="F17" s="10"/>
      <c r="G17" s="10"/>
      <c r="I17" s="10"/>
      <c r="J17" s="27">
        <f t="shared" ref="J17:J23" si="2">SUM(C17:I17)</f>
        <v>0</v>
      </c>
    </row>
    <row r="18" spans="1:10">
      <c r="A18" s="12">
        <v>3</v>
      </c>
      <c r="B18" s="59" t="s">
        <v>165</v>
      </c>
      <c r="C18" s="10"/>
      <c r="D18" s="10"/>
      <c r="E18" s="10"/>
      <c r="F18" s="10"/>
      <c r="G18" s="10"/>
      <c r="H18" s="10"/>
      <c r="I18" s="10"/>
      <c r="J18" s="27"/>
    </row>
    <row r="19" spans="1:10" ht="25.5">
      <c r="A19" s="12">
        <v>4</v>
      </c>
      <c r="B19" s="15" t="s">
        <v>166</v>
      </c>
      <c r="C19" s="10"/>
      <c r="D19" s="10"/>
      <c r="E19" s="10"/>
      <c r="F19" s="10"/>
      <c r="G19" s="10"/>
      <c r="H19" s="10"/>
      <c r="I19" s="10">
        <f>+СТ2!D30</f>
        <v>-1550000</v>
      </c>
      <c r="J19" s="27">
        <f>+I19</f>
        <v>-1550000</v>
      </c>
    </row>
    <row r="20" spans="1:10">
      <c r="A20" s="12">
        <v>5</v>
      </c>
      <c r="B20" s="15" t="s">
        <v>152</v>
      </c>
      <c r="C20" s="10"/>
      <c r="D20" s="10"/>
      <c r="E20" s="10"/>
      <c r="F20" s="10"/>
      <c r="G20" s="10"/>
      <c r="H20" s="10"/>
      <c r="I20" s="10"/>
      <c r="J20" s="27">
        <f t="shared" si="2"/>
        <v>0</v>
      </c>
    </row>
    <row r="21" spans="1:10">
      <c r="A21" s="12">
        <v>6</v>
      </c>
      <c r="B21" s="15" t="s">
        <v>167</v>
      </c>
      <c r="C21" s="10"/>
      <c r="D21" s="10"/>
      <c r="E21" s="10"/>
      <c r="F21" s="10"/>
      <c r="G21" s="10"/>
      <c r="H21" s="10"/>
      <c r="I21" s="10"/>
      <c r="J21" s="27">
        <f t="shared" si="2"/>
        <v>0</v>
      </c>
    </row>
    <row r="22" spans="1:10">
      <c r="A22" s="12">
        <v>7</v>
      </c>
      <c r="B22" s="15" t="s">
        <v>168</v>
      </c>
      <c r="C22" s="10"/>
      <c r="D22" s="10"/>
      <c r="E22" s="10"/>
      <c r="F22" s="10"/>
      <c r="G22" s="10"/>
      <c r="H22" s="10"/>
      <c r="I22" s="10"/>
      <c r="J22" s="27">
        <f t="shared" si="2"/>
        <v>0</v>
      </c>
    </row>
    <row r="23" spans="1:10" ht="25.5">
      <c r="A23" s="12">
        <v>8</v>
      </c>
      <c r="B23" s="15" t="s">
        <v>169</v>
      </c>
      <c r="C23" s="10"/>
      <c r="D23" s="10"/>
      <c r="E23" s="10"/>
      <c r="F23" s="10"/>
      <c r="G23" s="10"/>
      <c r="H23" s="10"/>
      <c r="I23" s="30"/>
      <c r="J23" s="27">
        <f t="shared" si="2"/>
        <v>0</v>
      </c>
    </row>
    <row r="24" spans="1:10" ht="25.5">
      <c r="A24" s="12">
        <v>9</v>
      </c>
      <c r="B24" s="59" t="s">
        <v>247</v>
      </c>
      <c r="C24" s="10">
        <f>SUM(C16:C23)</f>
        <v>7215700</v>
      </c>
      <c r="D24" s="86">
        <f t="shared" ref="D24:I24" si="3">SUM(D16:D23)</f>
        <v>0</v>
      </c>
      <c r="E24" s="86">
        <f t="shared" si="3"/>
        <v>0</v>
      </c>
      <c r="F24" s="86">
        <f t="shared" si="3"/>
        <v>0</v>
      </c>
      <c r="G24" s="86">
        <f t="shared" si="3"/>
        <v>0</v>
      </c>
      <c r="H24" s="86">
        <f t="shared" si="3"/>
        <v>27638200</v>
      </c>
      <c r="I24" s="86">
        <f t="shared" si="3"/>
        <v>-40012300</v>
      </c>
      <c r="J24" s="10">
        <f>SUM(J16:J23)</f>
        <v>-5158400</v>
      </c>
    </row>
    <row r="25" spans="1:10" s="31" customFormat="1" ht="15.75">
      <c r="C25" s="31" t="str">
        <f>+[2]CT2!B39</f>
        <v>Захирал . . . . . . . . . . . . . . . . . . ./  He Jingwen    /</v>
      </c>
      <c r="D25" s="3"/>
      <c r="E25" s="3"/>
      <c r="I25" s="32"/>
      <c r="J25" s="89">
        <f>+J24-СТ1!E69</f>
        <v>0</v>
      </c>
    </row>
    <row r="26" spans="1:10" s="31" customFormat="1" ht="15.75">
      <c r="D26" s="3"/>
      <c r="E26" s="3"/>
    </row>
    <row r="27" spans="1:10" s="31" customFormat="1" ht="15.75">
      <c r="C27" s="31" t="str">
        <f>+[2]CT2!B41</f>
        <v>Ерөнхий нягтлан бодогч . . . . . . . . . . . . . . . ./   М.Жавхлан  /</v>
      </c>
      <c r="D27" s="3"/>
      <c r="E27" s="3"/>
    </row>
    <row r="28" spans="1:10" s="31" customFormat="1" ht="15.75">
      <c r="C28" s="33"/>
      <c r="D28" s="3"/>
      <c r="E28" s="3"/>
    </row>
    <row r="29" spans="1:10" ht="15">
      <c r="B29" s="3"/>
      <c r="I29" s="1"/>
    </row>
    <row r="30" spans="1:10" ht="15">
      <c r="B30" s="3"/>
      <c r="I30" s="1"/>
    </row>
  </sheetData>
  <mergeCells count="10">
    <mergeCell ref="G6:G7"/>
    <mergeCell ref="H6:H7"/>
    <mergeCell ref="I6:I7"/>
    <mergeCell ref="J6:J7"/>
    <mergeCell ref="A6:A7"/>
    <mergeCell ref="B6:B7"/>
    <mergeCell ref="C6:C7"/>
    <mergeCell ref="D6:D7"/>
    <mergeCell ref="E6:E7"/>
    <mergeCell ref="F6:F7"/>
  </mergeCells>
  <pageMargins left="0.7" right="0.7" top="0.75" bottom="0.75" header="0.3" footer="0.3"/>
  <pageSetup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56E58-A3E2-47F4-BCEE-6D5F5C9C8D5E}">
  <dimension ref="A1:F69"/>
  <sheetViews>
    <sheetView topLeftCell="A4" workbookViewId="0">
      <selection activeCell="D25" sqref="D25"/>
    </sheetView>
  </sheetViews>
  <sheetFormatPr defaultRowHeight="12.75"/>
  <cols>
    <col min="1" max="1" width="9.140625" style="22"/>
    <col min="2" max="2" width="48.7109375" style="1" customWidth="1"/>
    <col min="3" max="3" width="14" style="23" customWidth="1"/>
    <col min="4" max="4" width="18.140625" style="23" customWidth="1"/>
    <col min="5" max="5" width="9.140625" style="1"/>
    <col min="6" max="6" width="11.140625" style="1" bestFit="1" customWidth="1"/>
    <col min="7" max="251" width="9.140625" style="1"/>
    <col min="252" max="252" width="59" style="1" customWidth="1"/>
    <col min="253" max="253" width="15.42578125" style="1" customWidth="1"/>
    <col min="254" max="254" width="18.42578125" style="1" bestFit="1" customWidth="1"/>
    <col min="255" max="507" width="9.140625" style="1"/>
    <col min="508" max="508" width="59" style="1" customWidth="1"/>
    <col min="509" max="509" width="15.42578125" style="1" customWidth="1"/>
    <col min="510" max="510" width="18.42578125" style="1" bestFit="1" customWidth="1"/>
    <col min="511" max="763" width="9.140625" style="1"/>
    <col min="764" max="764" width="59" style="1" customWidth="1"/>
    <col min="765" max="765" width="15.42578125" style="1" customWidth="1"/>
    <col min="766" max="766" width="18.42578125" style="1" bestFit="1" customWidth="1"/>
    <col min="767" max="1019" width="9.140625" style="1"/>
    <col min="1020" max="1020" width="59" style="1" customWidth="1"/>
    <col min="1021" max="1021" width="15.42578125" style="1" customWidth="1"/>
    <col min="1022" max="1022" width="18.42578125" style="1" bestFit="1" customWidth="1"/>
    <col min="1023" max="1275" width="9.140625" style="1"/>
    <col min="1276" max="1276" width="59" style="1" customWidth="1"/>
    <col min="1277" max="1277" width="15.42578125" style="1" customWidth="1"/>
    <col min="1278" max="1278" width="18.42578125" style="1" bestFit="1" customWidth="1"/>
    <col min="1279" max="1531" width="9.140625" style="1"/>
    <col min="1532" max="1532" width="59" style="1" customWidth="1"/>
    <col min="1533" max="1533" width="15.42578125" style="1" customWidth="1"/>
    <col min="1534" max="1534" width="18.42578125" style="1" bestFit="1" customWidth="1"/>
    <col min="1535" max="1787" width="9.140625" style="1"/>
    <col min="1788" max="1788" width="59" style="1" customWidth="1"/>
    <col min="1789" max="1789" width="15.42578125" style="1" customWidth="1"/>
    <col min="1790" max="1790" width="18.42578125" style="1" bestFit="1" customWidth="1"/>
    <col min="1791" max="2043" width="9.140625" style="1"/>
    <col min="2044" max="2044" width="59" style="1" customWidth="1"/>
    <col min="2045" max="2045" width="15.42578125" style="1" customWidth="1"/>
    <col min="2046" max="2046" width="18.42578125" style="1" bestFit="1" customWidth="1"/>
    <col min="2047" max="2299" width="9.140625" style="1"/>
    <col min="2300" max="2300" width="59" style="1" customWidth="1"/>
    <col min="2301" max="2301" width="15.42578125" style="1" customWidth="1"/>
    <col min="2302" max="2302" width="18.42578125" style="1" bestFit="1" customWidth="1"/>
    <col min="2303" max="2555" width="9.140625" style="1"/>
    <col min="2556" max="2556" width="59" style="1" customWidth="1"/>
    <col min="2557" max="2557" width="15.42578125" style="1" customWidth="1"/>
    <col min="2558" max="2558" width="18.42578125" style="1" bestFit="1" customWidth="1"/>
    <col min="2559" max="2811" width="9.140625" style="1"/>
    <col min="2812" max="2812" width="59" style="1" customWidth="1"/>
    <col min="2813" max="2813" width="15.42578125" style="1" customWidth="1"/>
    <col min="2814" max="2814" width="18.42578125" style="1" bestFit="1" customWidth="1"/>
    <col min="2815" max="3067" width="9.140625" style="1"/>
    <col min="3068" max="3068" width="59" style="1" customWidth="1"/>
    <col min="3069" max="3069" width="15.42578125" style="1" customWidth="1"/>
    <col min="3070" max="3070" width="18.42578125" style="1" bestFit="1" customWidth="1"/>
    <col min="3071" max="3323" width="9.140625" style="1"/>
    <col min="3324" max="3324" width="59" style="1" customWidth="1"/>
    <col min="3325" max="3325" width="15.42578125" style="1" customWidth="1"/>
    <col min="3326" max="3326" width="18.42578125" style="1" bestFit="1" customWidth="1"/>
    <col min="3327" max="3579" width="9.140625" style="1"/>
    <col min="3580" max="3580" width="59" style="1" customWidth="1"/>
    <col min="3581" max="3581" width="15.42578125" style="1" customWidth="1"/>
    <col min="3582" max="3582" width="18.42578125" style="1" bestFit="1" customWidth="1"/>
    <col min="3583" max="3835" width="9.140625" style="1"/>
    <col min="3836" max="3836" width="59" style="1" customWidth="1"/>
    <col min="3837" max="3837" width="15.42578125" style="1" customWidth="1"/>
    <col min="3838" max="3838" width="18.42578125" style="1" bestFit="1" customWidth="1"/>
    <col min="3839" max="4091" width="9.140625" style="1"/>
    <col min="4092" max="4092" width="59" style="1" customWidth="1"/>
    <col min="4093" max="4093" width="15.42578125" style="1" customWidth="1"/>
    <col min="4094" max="4094" width="18.42578125" style="1" bestFit="1" customWidth="1"/>
    <col min="4095" max="4347" width="9.140625" style="1"/>
    <col min="4348" max="4348" width="59" style="1" customWidth="1"/>
    <col min="4349" max="4349" width="15.42578125" style="1" customWidth="1"/>
    <col min="4350" max="4350" width="18.42578125" style="1" bestFit="1" customWidth="1"/>
    <col min="4351" max="4603" width="9.140625" style="1"/>
    <col min="4604" max="4604" width="59" style="1" customWidth="1"/>
    <col min="4605" max="4605" width="15.42578125" style="1" customWidth="1"/>
    <col min="4606" max="4606" width="18.42578125" style="1" bestFit="1" customWidth="1"/>
    <col min="4607" max="4859" width="9.140625" style="1"/>
    <col min="4860" max="4860" width="59" style="1" customWidth="1"/>
    <col min="4861" max="4861" width="15.42578125" style="1" customWidth="1"/>
    <col min="4862" max="4862" width="18.42578125" style="1" bestFit="1" customWidth="1"/>
    <col min="4863" max="5115" width="9.140625" style="1"/>
    <col min="5116" max="5116" width="59" style="1" customWidth="1"/>
    <col min="5117" max="5117" width="15.42578125" style="1" customWidth="1"/>
    <col min="5118" max="5118" width="18.42578125" style="1" bestFit="1" customWidth="1"/>
    <col min="5119" max="5371" width="9.140625" style="1"/>
    <col min="5372" max="5372" width="59" style="1" customWidth="1"/>
    <col min="5373" max="5373" width="15.42578125" style="1" customWidth="1"/>
    <col min="5374" max="5374" width="18.42578125" style="1" bestFit="1" customWidth="1"/>
    <col min="5375" max="5627" width="9.140625" style="1"/>
    <col min="5628" max="5628" width="59" style="1" customWidth="1"/>
    <col min="5629" max="5629" width="15.42578125" style="1" customWidth="1"/>
    <col min="5630" max="5630" width="18.42578125" style="1" bestFit="1" customWidth="1"/>
    <col min="5631" max="5883" width="9.140625" style="1"/>
    <col min="5884" max="5884" width="59" style="1" customWidth="1"/>
    <col min="5885" max="5885" width="15.42578125" style="1" customWidth="1"/>
    <col min="5886" max="5886" width="18.42578125" style="1" bestFit="1" customWidth="1"/>
    <col min="5887" max="6139" width="9.140625" style="1"/>
    <col min="6140" max="6140" width="59" style="1" customWidth="1"/>
    <col min="6141" max="6141" width="15.42578125" style="1" customWidth="1"/>
    <col min="6142" max="6142" width="18.42578125" style="1" bestFit="1" customWidth="1"/>
    <col min="6143" max="6395" width="9.140625" style="1"/>
    <col min="6396" max="6396" width="59" style="1" customWidth="1"/>
    <col min="6397" max="6397" width="15.42578125" style="1" customWidth="1"/>
    <col min="6398" max="6398" width="18.42578125" style="1" bestFit="1" customWidth="1"/>
    <col min="6399" max="6651" width="9.140625" style="1"/>
    <col min="6652" max="6652" width="59" style="1" customWidth="1"/>
    <col min="6653" max="6653" width="15.42578125" style="1" customWidth="1"/>
    <col min="6654" max="6654" width="18.42578125" style="1" bestFit="1" customWidth="1"/>
    <col min="6655" max="6907" width="9.140625" style="1"/>
    <col min="6908" max="6908" width="59" style="1" customWidth="1"/>
    <col min="6909" max="6909" width="15.42578125" style="1" customWidth="1"/>
    <col min="6910" max="6910" width="18.42578125" style="1" bestFit="1" customWidth="1"/>
    <col min="6911" max="7163" width="9.140625" style="1"/>
    <col min="7164" max="7164" width="59" style="1" customWidth="1"/>
    <col min="7165" max="7165" width="15.42578125" style="1" customWidth="1"/>
    <col min="7166" max="7166" width="18.42578125" style="1" bestFit="1" customWidth="1"/>
    <col min="7167" max="7419" width="9.140625" style="1"/>
    <col min="7420" max="7420" width="59" style="1" customWidth="1"/>
    <col min="7421" max="7421" width="15.42578125" style="1" customWidth="1"/>
    <col min="7422" max="7422" width="18.42578125" style="1" bestFit="1" customWidth="1"/>
    <col min="7423" max="7675" width="9.140625" style="1"/>
    <col min="7676" max="7676" width="59" style="1" customWidth="1"/>
    <col min="7677" max="7677" width="15.42578125" style="1" customWidth="1"/>
    <col min="7678" max="7678" width="18.42578125" style="1" bestFit="1" customWidth="1"/>
    <col min="7679" max="7931" width="9.140625" style="1"/>
    <col min="7932" max="7932" width="59" style="1" customWidth="1"/>
    <col min="7933" max="7933" width="15.42578125" style="1" customWidth="1"/>
    <col min="7934" max="7934" width="18.42578125" style="1" bestFit="1" customWidth="1"/>
    <col min="7935" max="8187" width="9.140625" style="1"/>
    <col min="8188" max="8188" width="59" style="1" customWidth="1"/>
    <col min="8189" max="8189" width="15.42578125" style="1" customWidth="1"/>
    <col min="8190" max="8190" width="18.42578125" style="1" bestFit="1" customWidth="1"/>
    <col min="8191" max="8443" width="9.140625" style="1"/>
    <col min="8444" max="8444" width="59" style="1" customWidth="1"/>
    <col min="8445" max="8445" width="15.42578125" style="1" customWidth="1"/>
    <col min="8446" max="8446" width="18.42578125" style="1" bestFit="1" customWidth="1"/>
    <col min="8447" max="8699" width="9.140625" style="1"/>
    <col min="8700" max="8700" width="59" style="1" customWidth="1"/>
    <col min="8701" max="8701" width="15.42578125" style="1" customWidth="1"/>
    <col min="8702" max="8702" width="18.42578125" style="1" bestFit="1" customWidth="1"/>
    <col min="8703" max="8955" width="9.140625" style="1"/>
    <col min="8956" max="8956" width="59" style="1" customWidth="1"/>
    <col min="8957" max="8957" width="15.42578125" style="1" customWidth="1"/>
    <col min="8958" max="8958" width="18.42578125" style="1" bestFit="1" customWidth="1"/>
    <col min="8959" max="9211" width="9.140625" style="1"/>
    <col min="9212" max="9212" width="59" style="1" customWidth="1"/>
    <col min="9213" max="9213" width="15.42578125" style="1" customWidth="1"/>
    <col min="9214" max="9214" width="18.42578125" style="1" bestFit="1" customWidth="1"/>
    <col min="9215" max="9467" width="9.140625" style="1"/>
    <col min="9468" max="9468" width="59" style="1" customWidth="1"/>
    <col min="9469" max="9469" width="15.42578125" style="1" customWidth="1"/>
    <col min="9470" max="9470" width="18.42578125" style="1" bestFit="1" customWidth="1"/>
    <col min="9471" max="9723" width="9.140625" style="1"/>
    <col min="9724" max="9724" width="59" style="1" customWidth="1"/>
    <col min="9725" max="9725" width="15.42578125" style="1" customWidth="1"/>
    <col min="9726" max="9726" width="18.42578125" style="1" bestFit="1" customWidth="1"/>
    <col min="9727" max="9979" width="9.140625" style="1"/>
    <col min="9980" max="9980" width="59" style="1" customWidth="1"/>
    <col min="9981" max="9981" width="15.42578125" style="1" customWidth="1"/>
    <col min="9982" max="9982" width="18.42578125" style="1" bestFit="1" customWidth="1"/>
    <col min="9983" max="10235" width="9.140625" style="1"/>
    <col min="10236" max="10236" width="59" style="1" customWidth="1"/>
    <col min="10237" max="10237" width="15.42578125" style="1" customWidth="1"/>
    <col min="10238" max="10238" width="18.42578125" style="1" bestFit="1" customWidth="1"/>
    <col min="10239" max="10491" width="9.140625" style="1"/>
    <col min="10492" max="10492" width="59" style="1" customWidth="1"/>
    <col min="10493" max="10493" width="15.42578125" style="1" customWidth="1"/>
    <col min="10494" max="10494" width="18.42578125" style="1" bestFit="1" customWidth="1"/>
    <col min="10495" max="10747" width="9.140625" style="1"/>
    <col min="10748" max="10748" width="59" style="1" customWidth="1"/>
    <col min="10749" max="10749" width="15.42578125" style="1" customWidth="1"/>
    <col min="10750" max="10750" width="18.42578125" style="1" bestFit="1" customWidth="1"/>
    <col min="10751" max="11003" width="9.140625" style="1"/>
    <col min="11004" max="11004" width="59" style="1" customWidth="1"/>
    <col min="11005" max="11005" width="15.42578125" style="1" customWidth="1"/>
    <col min="11006" max="11006" width="18.42578125" style="1" bestFit="1" customWidth="1"/>
    <col min="11007" max="11259" width="9.140625" style="1"/>
    <col min="11260" max="11260" width="59" style="1" customWidth="1"/>
    <col min="11261" max="11261" width="15.42578125" style="1" customWidth="1"/>
    <col min="11262" max="11262" width="18.42578125" style="1" bestFit="1" customWidth="1"/>
    <col min="11263" max="11515" width="9.140625" style="1"/>
    <col min="11516" max="11516" width="59" style="1" customWidth="1"/>
    <col min="11517" max="11517" width="15.42578125" style="1" customWidth="1"/>
    <col min="11518" max="11518" width="18.42578125" style="1" bestFit="1" customWidth="1"/>
    <col min="11519" max="11771" width="9.140625" style="1"/>
    <col min="11772" max="11772" width="59" style="1" customWidth="1"/>
    <col min="11773" max="11773" width="15.42578125" style="1" customWidth="1"/>
    <col min="11774" max="11774" width="18.42578125" style="1" bestFit="1" customWidth="1"/>
    <col min="11775" max="12027" width="9.140625" style="1"/>
    <col min="12028" max="12028" width="59" style="1" customWidth="1"/>
    <col min="12029" max="12029" width="15.42578125" style="1" customWidth="1"/>
    <col min="12030" max="12030" width="18.42578125" style="1" bestFit="1" customWidth="1"/>
    <col min="12031" max="12283" width="9.140625" style="1"/>
    <col min="12284" max="12284" width="59" style="1" customWidth="1"/>
    <col min="12285" max="12285" width="15.42578125" style="1" customWidth="1"/>
    <col min="12286" max="12286" width="18.42578125" style="1" bestFit="1" customWidth="1"/>
    <col min="12287" max="12539" width="9.140625" style="1"/>
    <col min="12540" max="12540" width="59" style="1" customWidth="1"/>
    <col min="12541" max="12541" width="15.42578125" style="1" customWidth="1"/>
    <col min="12542" max="12542" width="18.42578125" style="1" bestFit="1" customWidth="1"/>
    <col min="12543" max="12795" width="9.140625" style="1"/>
    <col min="12796" max="12796" width="59" style="1" customWidth="1"/>
    <col min="12797" max="12797" width="15.42578125" style="1" customWidth="1"/>
    <col min="12798" max="12798" width="18.42578125" style="1" bestFit="1" customWidth="1"/>
    <col min="12799" max="13051" width="9.140625" style="1"/>
    <col min="13052" max="13052" width="59" style="1" customWidth="1"/>
    <col min="13053" max="13053" width="15.42578125" style="1" customWidth="1"/>
    <col min="13054" max="13054" width="18.42578125" style="1" bestFit="1" customWidth="1"/>
    <col min="13055" max="13307" width="9.140625" style="1"/>
    <col min="13308" max="13308" width="59" style="1" customWidth="1"/>
    <col min="13309" max="13309" width="15.42578125" style="1" customWidth="1"/>
    <col min="13310" max="13310" width="18.42578125" style="1" bestFit="1" customWidth="1"/>
    <col min="13311" max="13563" width="9.140625" style="1"/>
    <col min="13564" max="13564" width="59" style="1" customWidth="1"/>
    <col min="13565" max="13565" width="15.42578125" style="1" customWidth="1"/>
    <col min="13566" max="13566" width="18.42578125" style="1" bestFit="1" customWidth="1"/>
    <col min="13567" max="13819" width="9.140625" style="1"/>
    <col min="13820" max="13820" width="59" style="1" customWidth="1"/>
    <col min="13821" max="13821" width="15.42578125" style="1" customWidth="1"/>
    <col min="13822" max="13822" width="18.42578125" style="1" bestFit="1" customWidth="1"/>
    <col min="13823" max="14075" width="9.140625" style="1"/>
    <col min="14076" max="14076" width="59" style="1" customWidth="1"/>
    <col min="14077" max="14077" width="15.42578125" style="1" customWidth="1"/>
    <col min="14078" max="14078" width="18.42578125" style="1" bestFit="1" customWidth="1"/>
    <col min="14079" max="14331" width="9.140625" style="1"/>
    <col min="14332" max="14332" width="59" style="1" customWidth="1"/>
    <col min="14333" max="14333" width="15.42578125" style="1" customWidth="1"/>
    <col min="14334" max="14334" width="18.42578125" style="1" bestFit="1" customWidth="1"/>
    <col min="14335" max="14587" width="9.140625" style="1"/>
    <col min="14588" max="14588" width="59" style="1" customWidth="1"/>
    <col min="14589" max="14589" width="15.42578125" style="1" customWidth="1"/>
    <col min="14590" max="14590" width="18.42578125" style="1" bestFit="1" customWidth="1"/>
    <col min="14591" max="14843" width="9.140625" style="1"/>
    <col min="14844" max="14844" width="59" style="1" customWidth="1"/>
    <col min="14845" max="14845" width="15.42578125" style="1" customWidth="1"/>
    <col min="14846" max="14846" width="18.42578125" style="1" bestFit="1" customWidth="1"/>
    <col min="14847" max="15099" width="9.140625" style="1"/>
    <col min="15100" max="15100" width="59" style="1" customWidth="1"/>
    <col min="15101" max="15101" width="15.42578125" style="1" customWidth="1"/>
    <col min="15102" max="15102" width="18.42578125" style="1" bestFit="1" customWidth="1"/>
    <col min="15103" max="15355" width="9.140625" style="1"/>
    <col min="15356" max="15356" width="59" style="1" customWidth="1"/>
    <col min="15357" max="15357" width="15.42578125" style="1" customWidth="1"/>
    <col min="15358" max="15358" width="18.42578125" style="1" bestFit="1" customWidth="1"/>
    <col min="15359" max="15611" width="9.140625" style="1"/>
    <col min="15612" max="15612" width="59" style="1" customWidth="1"/>
    <col min="15613" max="15613" width="15.42578125" style="1" customWidth="1"/>
    <col min="15614" max="15614" width="18.42578125" style="1" bestFit="1" customWidth="1"/>
    <col min="15615" max="15867" width="9.140625" style="1"/>
    <col min="15868" max="15868" width="59" style="1" customWidth="1"/>
    <col min="15869" max="15869" width="15.42578125" style="1" customWidth="1"/>
    <col min="15870" max="15870" width="18.42578125" style="1" bestFit="1" customWidth="1"/>
    <col min="15871" max="16123" width="9.140625" style="1"/>
    <col min="16124" max="16124" width="59" style="1" customWidth="1"/>
    <col min="16125" max="16125" width="15.42578125" style="1" customWidth="1"/>
    <col min="16126" max="16126" width="18.42578125" style="1" bestFit="1" customWidth="1"/>
    <col min="16127" max="16384" width="9.140625" style="1"/>
  </cols>
  <sheetData>
    <row r="1" spans="1:4" ht="12.75" customHeight="1">
      <c r="B1" s="34" t="s">
        <v>170</v>
      </c>
      <c r="C1" s="1"/>
      <c r="D1" s="22" t="s">
        <v>171</v>
      </c>
    </row>
    <row r="2" spans="1:4" ht="12.75" customHeight="1">
      <c r="C2" s="1"/>
      <c r="D2" s="1"/>
    </row>
    <row r="3" spans="1:4" ht="12.75" customHeight="1" thickBot="1">
      <c r="B3" s="35" t="str">
        <f>+СТ3!B3</f>
        <v>" Глобал лайф технологи" ХК</v>
      </c>
      <c r="C3" s="1"/>
      <c r="D3" s="1"/>
    </row>
    <row r="4" spans="1:4" ht="12.75" customHeight="1" thickTop="1">
      <c r="B4" s="36" t="str">
        <f>+[1]CT1!C4:C4</f>
        <v>(Аж ахуйн нэгж, байгууллагын нэр)</v>
      </c>
      <c r="D4" s="26" t="str">
        <f>+нүүр!A57</f>
        <v>2023 оны 12- р сарын  31 өдөр</v>
      </c>
    </row>
    <row r="5" spans="1:4" ht="12.75" customHeight="1">
      <c r="C5" s="7"/>
      <c r="D5" s="7" t="str">
        <f>+[1]CT1!E5</f>
        <v>(төгрөгөөр)</v>
      </c>
    </row>
    <row r="6" spans="1:4" ht="12.75" customHeight="1">
      <c r="A6" s="62" t="s">
        <v>126</v>
      </c>
      <c r="B6" s="79" t="s">
        <v>127</v>
      </c>
      <c r="C6" s="80" t="s">
        <v>172</v>
      </c>
      <c r="D6" s="79"/>
    </row>
    <row r="7" spans="1:4" ht="12.75" customHeight="1">
      <c r="A7" s="62"/>
      <c r="B7" s="79"/>
      <c r="C7" s="8" t="s">
        <v>173</v>
      </c>
      <c r="D7" s="8" t="s">
        <v>129</v>
      </c>
    </row>
    <row r="8" spans="1:4" ht="12.75" customHeight="1">
      <c r="A8" s="9">
        <v>1</v>
      </c>
      <c r="B8" s="37" t="s">
        <v>174</v>
      </c>
      <c r="C8" s="38"/>
      <c r="D8" s="10"/>
    </row>
    <row r="9" spans="1:4" ht="12.75" customHeight="1">
      <c r="A9" s="9">
        <v>1.1000000000000001</v>
      </c>
      <c r="B9" s="37" t="s">
        <v>175</v>
      </c>
      <c r="C9" s="17">
        <f>SUM(C10:C15)</f>
        <v>0</v>
      </c>
      <c r="D9" s="17">
        <f>SUM(D10:D15)</f>
        <v>0</v>
      </c>
    </row>
    <row r="10" spans="1:4" ht="12.75" customHeight="1">
      <c r="A10" s="69"/>
      <c r="B10" s="39" t="s">
        <v>176</v>
      </c>
      <c r="C10" s="10"/>
      <c r="D10" s="10"/>
    </row>
    <row r="11" spans="1:4" ht="12.75" customHeight="1">
      <c r="A11" s="76"/>
      <c r="B11" s="39" t="s">
        <v>177</v>
      </c>
      <c r="C11" s="10"/>
      <c r="D11" s="10"/>
    </row>
    <row r="12" spans="1:4" ht="12.75" customHeight="1">
      <c r="A12" s="76"/>
      <c r="B12" s="39" t="s">
        <v>178</v>
      </c>
      <c r="C12" s="10"/>
      <c r="D12" s="10"/>
    </row>
    <row r="13" spans="1:4" ht="12.75" customHeight="1">
      <c r="A13" s="76"/>
      <c r="B13" s="39" t="s">
        <v>179</v>
      </c>
      <c r="C13" s="10"/>
      <c r="D13" s="10"/>
    </row>
    <row r="14" spans="1:4" ht="12.75" customHeight="1">
      <c r="A14" s="76"/>
      <c r="B14" s="39" t="s">
        <v>180</v>
      </c>
      <c r="C14" s="17"/>
      <c r="D14" s="17"/>
    </row>
    <row r="15" spans="1:4" ht="12.75" customHeight="1">
      <c r="A15" s="70"/>
      <c r="B15" s="39" t="s">
        <v>181</v>
      </c>
      <c r="C15" s="10"/>
      <c r="D15" s="10"/>
    </row>
    <row r="16" spans="1:4" ht="12.75" customHeight="1">
      <c r="A16" s="9">
        <v>1.2</v>
      </c>
      <c r="B16" s="40" t="s">
        <v>182</v>
      </c>
      <c r="C16" s="17">
        <f>SUM(C17:C25)</f>
        <v>1770000</v>
      </c>
      <c r="D16" s="17">
        <f>SUM(D17:D25)</f>
        <v>1510400</v>
      </c>
    </row>
    <row r="17" spans="1:4" ht="12.75" customHeight="1">
      <c r="A17" s="69"/>
      <c r="B17" s="39" t="s">
        <v>183</v>
      </c>
      <c r="C17" s="10"/>
      <c r="D17" s="10"/>
    </row>
    <row r="18" spans="1:4" ht="12.75" customHeight="1">
      <c r="A18" s="76"/>
      <c r="B18" s="39" t="s">
        <v>184</v>
      </c>
      <c r="C18" s="30"/>
      <c r="D18" s="30"/>
    </row>
    <row r="19" spans="1:4" ht="12.75" customHeight="1">
      <c r="A19" s="76"/>
      <c r="B19" s="39" t="s">
        <v>185</v>
      </c>
      <c r="C19" s="10"/>
      <c r="D19" s="10"/>
    </row>
    <row r="20" spans="1:4" ht="12.75" customHeight="1">
      <c r="A20" s="76"/>
      <c r="B20" s="39" t="s">
        <v>186</v>
      </c>
      <c r="C20" s="10"/>
      <c r="D20" s="10"/>
    </row>
    <row r="21" spans="1:4" ht="12.75" customHeight="1">
      <c r="A21" s="76"/>
      <c r="B21" s="39" t="s">
        <v>187</v>
      </c>
      <c r="C21" s="10"/>
      <c r="D21" s="10"/>
    </row>
    <row r="22" spans="1:4" ht="12.75" customHeight="1">
      <c r="A22" s="76"/>
      <c r="B22" s="39" t="s">
        <v>188</v>
      </c>
      <c r="C22" s="10"/>
      <c r="D22" s="10"/>
    </row>
    <row r="23" spans="1:4" ht="12.75" customHeight="1">
      <c r="A23" s="76"/>
      <c r="B23" s="39" t="s">
        <v>189</v>
      </c>
      <c r="C23" s="10"/>
      <c r="D23" s="10"/>
    </row>
    <row r="24" spans="1:4" ht="12.75" customHeight="1">
      <c r="A24" s="76"/>
      <c r="B24" s="39" t="s">
        <v>190</v>
      </c>
      <c r="C24" s="41"/>
      <c r="D24" s="41"/>
    </row>
    <row r="25" spans="1:4" ht="12.75" customHeight="1">
      <c r="A25" s="70"/>
      <c r="B25" s="39" t="s">
        <v>191</v>
      </c>
      <c r="C25" s="84">
        <v>1770000</v>
      </c>
      <c r="D25" s="28">
        <v>1510400</v>
      </c>
    </row>
    <row r="26" spans="1:4" ht="12.75" customHeight="1">
      <c r="A26" s="9">
        <v>1.3</v>
      </c>
      <c r="B26" s="37" t="s">
        <v>192</v>
      </c>
      <c r="C26" s="17">
        <f>+C9-C16</f>
        <v>-1770000</v>
      </c>
      <c r="D26" s="17">
        <f>+D9-D16</f>
        <v>-1510400</v>
      </c>
    </row>
    <row r="27" spans="1:4" ht="12.75" customHeight="1">
      <c r="A27" s="9">
        <v>2</v>
      </c>
      <c r="B27" s="37" t="s">
        <v>193</v>
      </c>
      <c r="C27" s="17"/>
      <c r="D27" s="17"/>
    </row>
    <row r="28" spans="1:4" ht="12.75" customHeight="1">
      <c r="A28" s="9">
        <v>2.1</v>
      </c>
      <c r="B28" s="40" t="s">
        <v>175</v>
      </c>
      <c r="C28" s="17">
        <f>SUM(C29:C35)</f>
        <v>0</v>
      </c>
      <c r="D28" s="17">
        <f>SUM(D29:D35)</f>
        <v>0</v>
      </c>
    </row>
    <row r="29" spans="1:4" ht="12.75" customHeight="1">
      <c r="A29" s="69"/>
      <c r="B29" s="39" t="s">
        <v>194</v>
      </c>
      <c r="C29" s="10"/>
      <c r="D29" s="10"/>
    </row>
    <row r="30" spans="1:4" ht="12.75" customHeight="1">
      <c r="A30" s="76"/>
      <c r="B30" s="39" t="s">
        <v>195</v>
      </c>
      <c r="C30" s="10"/>
      <c r="D30" s="10"/>
    </row>
    <row r="31" spans="1:4" ht="12.75" customHeight="1">
      <c r="A31" s="76"/>
      <c r="B31" s="39" t="s">
        <v>196</v>
      </c>
      <c r="C31" s="10"/>
      <c r="D31" s="10"/>
    </row>
    <row r="32" spans="1:4" ht="12.75" customHeight="1">
      <c r="A32" s="76"/>
      <c r="B32" s="39" t="s">
        <v>197</v>
      </c>
      <c r="C32" s="17"/>
      <c r="D32" s="17"/>
    </row>
    <row r="33" spans="1:6" ht="12.75" customHeight="1">
      <c r="A33" s="76"/>
      <c r="B33" s="39" t="s">
        <v>198</v>
      </c>
      <c r="C33" s="10"/>
      <c r="D33" s="10"/>
    </row>
    <row r="34" spans="1:6" ht="12.75" customHeight="1">
      <c r="A34" s="76"/>
      <c r="B34" s="42" t="s">
        <v>199</v>
      </c>
      <c r="C34" s="10"/>
      <c r="D34" s="10"/>
    </row>
    <row r="35" spans="1:6" ht="12.75" customHeight="1">
      <c r="A35" s="76"/>
      <c r="B35" s="42" t="s">
        <v>200</v>
      </c>
      <c r="C35" s="10"/>
      <c r="D35" s="10"/>
    </row>
    <row r="36" spans="1:6" ht="12.75" customHeight="1">
      <c r="A36" s="9">
        <v>2.2000000000000002</v>
      </c>
      <c r="B36" s="40" t="s">
        <v>182</v>
      </c>
      <c r="C36" s="27">
        <f>SUM(C37:C41)</f>
        <v>0</v>
      </c>
      <c r="D36" s="27"/>
    </row>
    <row r="37" spans="1:6" ht="12.75" customHeight="1">
      <c r="A37" s="69"/>
      <c r="B37" s="42" t="s">
        <v>201</v>
      </c>
      <c r="C37" s="10"/>
      <c r="D37" s="10"/>
    </row>
    <row r="38" spans="1:6" ht="12.75" customHeight="1">
      <c r="A38" s="76"/>
      <c r="B38" s="42" t="s">
        <v>202</v>
      </c>
      <c r="C38" s="10"/>
      <c r="D38" s="10"/>
    </row>
    <row r="39" spans="1:6" ht="12.75" customHeight="1">
      <c r="A39" s="76"/>
      <c r="B39" s="42" t="s">
        <v>203</v>
      </c>
      <c r="C39" s="10"/>
      <c r="D39" s="10"/>
    </row>
    <row r="40" spans="1:6" ht="12.75" customHeight="1">
      <c r="A40" s="76"/>
      <c r="B40" s="42" t="s">
        <v>204</v>
      </c>
      <c r="C40" s="10"/>
      <c r="D40" s="10"/>
    </row>
    <row r="41" spans="1:6" ht="12.75" customHeight="1">
      <c r="A41" s="76"/>
      <c r="B41" s="42" t="s">
        <v>205</v>
      </c>
      <c r="C41" s="10"/>
      <c r="D41" s="10"/>
    </row>
    <row r="42" spans="1:6" ht="26.25" customHeight="1">
      <c r="A42" s="9">
        <v>2.2999999999999998</v>
      </c>
      <c r="B42" s="43" t="s">
        <v>206</v>
      </c>
      <c r="C42" s="17">
        <f>+C28-C36</f>
        <v>0</v>
      </c>
      <c r="D42" s="17">
        <f>+D28-D36</f>
        <v>0</v>
      </c>
    </row>
    <row r="43" spans="1:6" ht="12.75" customHeight="1">
      <c r="A43" s="9">
        <v>3</v>
      </c>
      <c r="B43" s="37" t="s">
        <v>207</v>
      </c>
      <c r="C43" s="17"/>
      <c r="D43" s="17"/>
    </row>
    <row r="44" spans="1:6" ht="12.75" customHeight="1">
      <c r="A44" s="9">
        <v>3.1</v>
      </c>
      <c r="B44" s="40" t="s">
        <v>175</v>
      </c>
      <c r="C44" s="17">
        <f>SUM(C45:C48)</f>
        <v>1770000</v>
      </c>
      <c r="D44" s="17">
        <f>SUM(D45:D48)</f>
        <v>1428200</v>
      </c>
    </row>
    <row r="45" spans="1:6" ht="12.75" customHeight="1">
      <c r="A45" s="69"/>
      <c r="B45" s="39" t="s">
        <v>208</v>
      </c>
      <c r="C45" s="81">
        <v>1770000</v>
      </c>
      <c r="D45" s="10">
        <v>1428200</v>
      </c>
      <c r="F45" s="83"/>
    </row>
    <row r="46" spans="1:6" ht="25.5" customHeight="1">
      <c r="A46" s="76"/>
      <c r="B46" s="82" t="s">
        <v>209</v>
      </c>
      <c r="C46" s="44"/>
      <c r="D46" s="44"/>
    </row>
    <row r="47" spans="1:6" ht="12.75" customHeight="1">
      <c r="A47" s="76"/>
      <c r="B47" s="39" t="s">
        <v>210</v>
      </c>
      <c r="C47" s="17"/>
      <c r="D47" s="17"/>
    </row>
    <row r="48" spans="1:6" ht="12.75" customHeight="1">
      <c r="A48" s="70"/>
      <c r="B48" s="45"/>
      <c r="C48" s="44"/>
      <c r="D48" s="44"/>
    </row>
    <row r="49" spans="1:4" ht="12.75" customHeight="1">
      <c r="A49" s="9">
        <v>3.2</v>
      </c>
      <c r="B49" s="46" t="s">
        <v>182</v>
      </c>
      <c r="C49" s="47">
        <f>SUM(C50:C54)</f>
        <v>0</v>
      </c>
      <c r="D49" s="47">
        <f>SUM(D50:D54)</f>
        <v>0</v>
      </c>
    </row>
    <row r="50" spans="1:4" ht="12.75" customHeight="1">
      <c r="A50" s="69"/>
      <c r="B50" s="46" t="s">
        <v>211</v>
      </c>
      <c r="C50" s="14"/>
      <c r="D50" s="14"/>
    </row>
    <row r="51" spans="1:4" ht="12.75" customHeight="1">
      <c r="A51" s="76"/>
      <c r="B51" s="46" t="s">
        <v>212</v>
      </c>
      <c r="C51" s="14"/>
      <c r="D51" s="14"/>
    </row>
    <row r="52" spans="1:4" ht="12.75" customHeight="1">
      <c r="A52" s="76"/>
      <c r="B52" s="46" t="s">
        <v>213</v>
      </c>
      <c r="C52" s="14"/>
      <c r="D52" s="14"/>
    </row>
    <row r="53" spans="1:4" ht="12.75" customHeight="1">
      <c r="A53" s="76"/>
      <c r="B53" s="46" t="s">
        <v>214</v>
      </c>
      <c r="C53" s="14"/>
      <c r="D53" s="14"/>
    </row>
    <row r="54" spans="1:4" ht="12.75" customHeight="1">
      <c r="A54" s="70"/>
      <c r="B54" s="46"/>
      <c r="C54" s="14"/>
      <c r="D54" s="14"/>
    </row>
    <row r="55" spans="1:4" ht="12.75" customHeight="1">
      <c r="A55" s="8">
        <v>3.3</v>
      </c>
      <c r="B55" s="48" t="s">
        <v>215</v>
      </c>
      <c r="C55" s="49">
        <f>+C44-C49</f>
        <v>1770000</v>
      </c>
      <c r="D55" s="49">
        <f>+D44-D49</f>
        <v>1428200</v>
      </c>
    </row>
    <row r="56" spans="1:4" ht="12.75" customHeight="1">
      <c r="A56" s="8">
        <v>4</v>
      </c>
      <c r="B56" s="48" t="s">
        <v>216</v>
      </c>
      <c r="C56" s="49">
        <v>0</v>
      </c>
      <c r="D56" s="49">
        <v>0</v>
      </c>
    </row>
    <row r="57" spans="1:4" ht="12.75" customHeight="1">
      <c r="A57" s="8">
        <v>4.0999999999999996</v>
      </c>
      <c r="B57" s="48" t="s">
        <v>217</v>
      </c>
      <c r="C57" s="49">
        <f>+C26+C42+C55+C56</f>
        <v>0</v>
      </c>
      <c r="D57" s="49">
        <f>+D26+D42+D55+D56</f>
        <v>-82200</v>
      </c>
    </row>
    <row r="58" spans="1:4" ht="12.75" customHeight="1">
      <c r="A58" s="8">
        <v>5</v>
      </c>
      <c r="B58" s="48" t="s">
        <v>218</v>
      </c>
      <c r="C58" s="49">
        <v>82200</v>
      </c>
      <c r="D58" s="49">
        <f>+C59</f>
        <v>82200</v>
      </c>
    </row>
    <row r="59" spans="1:4" ht="12.75" customHeight="1">
      <c r="A59" s="8">
        <v>6</v>
      </c>
      <c r="B59" s="48" t="s">
        <v>219</v>
      </c>
      <c r="C59" s="49">
        <f>+C58</f>
        <v>82200</v>
      </c>
      <c r="D59" s="49">
        <f>+D57+D58</f>
        <v>0</v>
      </c>
    </row>
    <row r="60" spans="1:4" ht="12.75" customHeight="1">
      <c r="A60" s="34"/>
      <c r="B60" s="50"/>
      <c r="C60" s="13"/>
      <c r="D60" s="13"/>
    </row>
    <row r="61" spans="1:4" ht="12.75" customHeight="1">
      <c r="B61" s="51"/>
      <c r="C61" s="13"/>
      <c r="D61" s="13"/>
    </row>
    <row r="62" spans="1:4" ht="12.75" customHeight="1">
      <c r="C62" s="22" t="str">
        <f>+[2]CT3!C19</f>
        <v>Захирал . . . . . . . . . . . . . . . . . . ./  He Jingwen    /</v>
      </c>
      <c r="D62" s="1"/>
    </row>
    <row r="63" spans="1:4" ht="12.75" customHeight="1">
      <c r="B63" s="22"/>
      <c r="D63" s="1"/>
    </row>
    <row r="64" spans="1:4" ht="12.75" customHeight="1">
      <c r="C64" s="22" t="str">
        <f>+[2]CT3!C21</f>
        <v>Ерөнхий нягтлан бодогч . . . . . . . . . . . . . . . ./   М.Жавхлан  /</v>
      </c>
      <c r="D64" s="1"/>
    </row>
    <row r="65" spans="2:4" ht="12.75" customHeight="1">
      <c r="C65" s="1"/>
      <c r="D65" s="13"/>
    </row>
    <row r="66" spans="2:4" ht="12.75" customHeight="1">
      <c r="C66" s="1"/>
      <c r="D66" s="1"/>
    </row>
    <row r="67" spans="2:4" ht="12.75" customHeight="1">
      <c r="B67" s="7"/>
      <c r="C67" s="1"/>
      <c r="D67" s="1"/>
    </row>
    <row r="68" spans="2:4" ht="12.75" customHeight="1">
      <c r="C68" s="1"/>
      <c r="D68" s="1"/>
    </row>
    <row r="69" spans="2:4" ht="12.75" customHeight="1">
      <c r="C69" s="1"/>
      <c r="D69" s="1"/>
    </row>
  </sheetData>
  <mergeCells count="9">
    <mergeCell ref="A45:A48"/>
    <mergeCell ref="A50:A54"/>
    <mergeCell ref="A6:A7"/>
    <mergeCell ref="B6:B7"/>
    <mergeCell ref="C6:D6"/>
    <mergeCell ref="A10:A15"/>
    <mergeCell ref="A17:A25"/>
    <mergeCell ref="A29:A35"/>
    <mergeCell ref="A37:A4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нүүр</vt:lpstr>
      <vt:lpstr>СТ1</vt:lpstr>
      <vt:lpstr>СТ2</vt:lpstr>
      <vt:lpstr>СТ3</vt:lpstr>
      <vt:lpstr>СТ4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Windows User</cp:lastModifiedBy>
  <cp:lastPrinted>2024-02-20T11:50:39Z</cp:lastPrinted>
  <dcterms:created xsi:type="dcterms:W3CDTF">2024-02-05T12:50:42Z</dcterms:created>
  <dcterms:modified xsi:type="dcterms:W3CDTF">2024-02-20T11:56:25Z</dcterms:modified>
</cp:coreProperties>
</file>