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90" activeTab="0"/>
  </bookViews>
  <sheets>
    <sheet name="СБД" sheetId="1" r:id="rId1"/>
    <sheet name="ОДТ" sheetId="2" r:id="rId2"/>
    <sheet name="ӨӨТ" sheetId="3" r:id="rId3"/>
    <sheet name="МГТ" sheetId="4" r:id="rId4"/>
    <sheet name="Тодруулга" sheetId="5" r:id="rId5"/>
  </sheets>
  <definedNames/>
  <calcPr fullCalcOnLoad="1"/>
</workbook>
</file>

<file path=xl/sharedStrings.xml><?xml version="1.0" encoding="utf-8"?>
<sst xmlns="http://schemas.openxmlformats.org/spreadsheetml/2006/main" count="1465" uniqueCount="566">
  <si>
    <t>Байгууллагын нэр: Атарөргөө</t>
  </si>
  <si>
    <t>Регистр: 2039664</t>
  </si>
  <si>
    <t>ОРЛОГЫН ДЭЛГЭРЭНГҮЙ ТАЙЛАН</t>
  </si>
  <si>
    <t>/Мянган төгрөг/</t>
  </si>
  <si>
    <t>№</t>
  </si>
  <si>
    <t>Үзүүлэлт</t>
  </si>
  <si>
    <t>Эхний үлдэгдэл</t>
  </si>
  <si>
    <t>Эцсийн үлдэгдэл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</si>
  <si>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</si>
  <si>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</si>
  <si>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</si>
  <si>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</si>
  <si>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</si>
  <si>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</si>
  <si>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</si>
  <si>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</si>
  <si>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</si>
  <si>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</si>
  <si>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</si>
  <si>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</si>
  <si>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</si>
  <si>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</si>
  <si>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</si>
  <si>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</si>
  <si>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</si>
  <si>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</si>
  <si>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</si>
  <si>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</si>
  <si>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</si>
  <si>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</si>
  <si>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</si>
  <si>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</si>
  <si>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</si>
  <si>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</si>
  <si>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</si>
  <si>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</si>
  <si>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</si>
  <si>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</si>
  <si>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</si>
  <si>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</si>
  <si>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</si>
  <si>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</si>
  <si>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</si>
  <si>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</si>
  <si>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</si>
  <si>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Орлогын татварын зардал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</si>
  <si>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</si>
  <si>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</si>
  <si>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</si>
  <si>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</si>
  <si>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</si>
  <si>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</si>
  <si>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</si>
  <si>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</si>
  <si>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 xml:space="preserve"> 23.1</t>
  </si>
  <si>
    <t>Хөрөнгийн дахин үнэлгээний нэмэгдлийн зөрүү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</si>
  <si>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</si>
  <si>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</si>
  <si>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</si>
  <si>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</si>
  <si>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>24</t>
  </si>
  <si>
    <t>Орлогын нийт дүн</t>
  </si>
  <si>
    <t xml:space="preserve"> 25</t>
  </si>
  <si>
    <t>Нэгж хувьцаанд ногдох суурь ашиг (алдагдал)</t>
  </si>
  <si>
    <t/>
  </si>
  <si>
    <t>Захирал ....................... /Б.Мөнхдалай /</t>
  </si>
  <si>
    <t>Нягтлан бодогч ....................... /й/</t>
  </si>
  <si>
    <t>САНХҮҮ БАЙДЛЫН ТАЙЛАН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</si>
  <si>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</si>
  <si>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</si>
  <si>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</si>
  <si>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</si>
  <si>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</si>
  <si>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</si>
  <si>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</si>
  <si>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</si>
  <si>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</si>
  <si>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</si>
  <si>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</si>
  <si>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</si>
  <si>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</si>
  <si>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</si>
  <si>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</si>
  <si>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</si>
  <si>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</si>
  <si>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</si>
  <si>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</si>
  <si>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</si>
  <si>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</si>
  <si>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</si>
  <si>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</si>
  <si>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</si>
  <si>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</si>
  <si>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</si>
  <si>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</si>
  <si>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</si>
  <si>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</si>
  <si>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</si>
  <si>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</si>
  <si>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</si>
  <si>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</si>
  <si>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</si>
  <si>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</si>
  <si>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</si>
  <si>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</si>
  <si>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</si>
  <si>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</si>
  <si>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</si>
  <si>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</si>
  <si>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</si>
  <si>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</si>
  <si>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</si>
  <si>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</si>
  <si>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</si>
  <si>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</si>
  <si>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</si>
  <si>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</si>
  <si>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</si>
  <si>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</si>
  <si>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</si>
  <si>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</si>
  <si>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</si>
  <si>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</si>
  <si>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</si>
  <si>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</si>
  <si>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</si>
  <si>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</si>
  <si>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</si>
  <si>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</si>
  <si>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</si>
  <si>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</si>
  <si>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</si>
  <si>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</si>
  <si>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</si>
  <si>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</si>
  <si>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</si>
  <si>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</si>
  <si>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</si>
  <si>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</si>
  <si>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</si>
  <si>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</si>
  <si>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</si>
  <si>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</si>
  <si>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</si>
  <si>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</si>
  <si>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</si>
  <si>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</si>
  <si>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</si>
  <si>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</si>
  <si>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</si>
  <si>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</si>
  <si>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</si>
  <si>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</si>
  <si>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</si>
  <si>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</si>
  <si>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</si>
  <si>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</si>
  <si>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</si>
  <si>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 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</si>
  <si>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</si>
  <si>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</si>
  <si>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</si>
  <si>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</si>
  <si>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</si>
  <si>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</si>
  <si>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</si>
  <si>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</si>
  <si>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</si>
  <si>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</si>
  <si>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</si>
  <si>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</si>
  <si>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</si>
  <si>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</si>
  <si>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</si>
  <si>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</si>
  <si>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</si>
  <si>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</si>
  <si>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</si>
  <si>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</si>
  <si>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</si>
  <si>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</si>
  <si>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</si>
  <si>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</si>
  <si>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</si>
  <si>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 xml:space="preserve">  2.3.11</t>
  </si>
  <si>
    <t>Эздийн өмчийн дүн</t>
  </si>
  <si>
    <t xml:space="preserve"> 2.4</t>
  </si>
  <si>
    <t>Өр төлбөр ба эздийн өмчийн дүн</t>
  </si>
  <si>
    <t>МӨНГӨН ГҮЙЛГЭЭНИЙ ТАЙЛАН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</si>
  <si>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</si>
  <si>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</si>
  <si>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</si>
  <si>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</si>
  <si>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</si>
  <si>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</si>
  <si>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</si>
  <si>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</si>
  <si>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</si>
  <si>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</si>
  <si>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</si>
  <si>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</si>
  <si>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</si>
  <si>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</si>
  <si>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</si>
  <si>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</si>
  <si>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</si>
  <si>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</si>
  <si>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</si>
  <si>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</si>
  <si>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</si>
  <si>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</si>
  <si>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</si>
  <si>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</si>
  <si>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</si>
  <si>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</si>
  <si>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</si>
  <si>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</si>
  <si>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</si>
  <si>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</si>
  <si>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</si>
  <si>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</si>
  <si>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</si>
  <si>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</si>
  <si>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</si>
  <si>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</si>
  <si>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</si>
  <si>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</si>
  <si>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</si>
  <si>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</si>
  <si>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</si>
  <si>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</si>
  <si>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</si>
  <si>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</si>
  <si>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 xml:space="preserve">   2.2.6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</si>
  <si>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</si>
  <si>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</si>
  <si>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</si>
  <si>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</si>
  <si>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</si>
  <si>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</si>
  <si>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</si>
  <si>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</si>
  <si>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</si>
  <si>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</si>
  <si>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</si>
  <si>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</si>
  <si>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</si>
  <si>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</si>
  <si>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</si>
  <si>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</si>
  <si>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</si>
  <si>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</si>
  <si>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</si>
  <si>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</si>
  <si>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 xml:space="preserve"> 3.3</t>
  </si>
  <si>
    <t>Санхүүгийн үйл ажиллагааны цэвэр мөнгөн гүйлгээний дүн</t>
  </si>
  <si>
    <t>4</t>
  </si>
  <si>
    <t>Валютын ханшийн зөрүү</t>
  </si>
  <si>
    <t xml:space="preserve"> 4.1</t>
  </si>
  <si>
    <t>Бүх цэвэр мөнгөн гүйлгээ</t>
  </si>
  <si>
    <t>5</t>
  </si>
  <si>
    <t>МӨНГӨ, ТҮҮНТЭЙ АДИЛТГАХ ХӨРӨНГИЙН ЭХНИЙ ҮЛДЭГДЭЛ</t>
  </si>
  <si>
    <t>6</t>
  </si>
  <si>
    <t>МӨНГӨ, ТҮҮНТЭЙ АДИЛТГАХ ХӨРӨНГИЙН ЭЦСИЙН ҮЛДЭГДЭЛ</t>
  </si>
  <si>
    <t>1. Мөнгө түүнтэй адилтгах хөрөнгө</t>
  </si>
  <si>
    <t>Касс дахь мөнгө</t>
  </si>
  <si>
    <t>Банкин дахь мөнгө</t>
  </si>
  <si>
    <t>Мөнгөтэй адилтгах хөрөнгө</t>
  </si>
  <si>
    <t>Нийт дүн</t>
  </si>
  <si>
    <t>Тэмдэглэл</t>
  </si>
  <si>
    <t>4.1. Дансны авлага</t>
  </si>
  <si>
    <t>Найдваргүй авлагын хасагдуулга</t>
  </si>
  <si>
    <t>Дансны авлага (цэвэр дүнгээр)</t>
  </si>
  <si>
    <t>Нэмэгдсэн</t>
  </si>
  <si>
    <t>Хасагдсан</t>
  </si>
  <si>
    <t>-Төлөгдсөн</t>
  </si>
  <si>
    <t>-Найдваргүй болсон</t>
  </si>
  <si>
    <t>4.1. Татварын авлага</t>
  </si>
  <si>
    <t>ААНОАТ-ын авлага</t>
  </si>
  <si>
    <t>НӨАТ-ын авлага</t>
  </si>
  <si>
    <t>НДШ-ийн авлага</t>
  </si>
  <si>
    <t>ХАОАТ-ийн авлага</t>
  </si>
  <si>
    <t>4.1. Бусад богино хугацаат авлага</t>
  </si>
  <si>
    <t>Холбоотой талаас авах авлагын тайлант хугацаанд хамаарах дүн</t>
  </si>
  <si>
    <t>Ажиллагчдаас авах авлага</t>
  </si>
  <si>
    <t>Ноогдол ашгийн авлага</t>
  </si>
  <si>
    <t>Хүүний авлага</t>
  </si>
  <si>
    <t>Богино хугацаат авлагын бичиг</t>
  </si>
  <si>
    <t>5. Бусад санхүүгийн хөрөнгө</t>
  </si>
  <si>
    <t>6. Бараа материал</t>
  </si>
  <si>
    <t>Түүхий эд материал</t>
  </si>
  <si>
    <t>Дуусаагүй үйлдвэрлэл</t>
  </si>
  <si>
    <t>Бэлэн бүтээгдэхүүн</t>
  </si>
  <si>
    <t>Бараа</t>
  </si>
  <si>
    <t>Хангамжийн материал</t>
  </si>
  <si>
    <t>Бусад</t>
  </si>
  <si>
    <t>Эхний үлдэгдэл (өртгөөр)</t>
  </si>
  <si>
    <t>Нэмэгдсэн дүн</t>
  </si>
  <si>
    <t>Хасагдсан дүн</t>
  </si>
  <si>
    <t>Эцсийн үлдэгдэл (өртгөөр)</t>
  </si>
  <si>
    <t>Үнийн бууралтын гарз (-)</t>
  </si>
  <si>
    <t>Үнийн бууралтын буцаалт</t>
  </si>
  <si>
    <t>7</t>
  </si>
  <si>
    <t>Дансны цэвэр дүн</t>
  </si>
  <si>
    <t>7.1</t>
  </si>
  <si>
    <t>7.2</t>
  </si>
  <si>
    <t>8. Урьдчилж төлсөн зардал/тооцоо</t>
  </si>
  <si>
    <t>Урьдчилж төлсөн зардал</t>
  </si>
  <si>
    <t>Урьдчилж төлсөн түрээс, даатгал</t>
  </si>
  <si>
    <t xml:space="preserve">3 </t>
  </si>
  <si>
    <t>Бэлтгэн нийлүүлэгчдэд төлсөн урьдчилгаа төлбөр</t>
  </si>
  <si>
    <t>9. Үндсэн хөрөнгө</t>
  </si>
  <si>
    <t>Газрын сайжруулалт</t>
  </si>
  <si>
    <t>Барилга байгууламж</t>
  </si>
  <si>
    <t>Машин, тоног</t>
  </si>
  <si>
    <t>Тээврийн хэрэгсэл</t>
  </si>
  <si>
    <t>Тавилга эд хогшил</t>
  </si>
  <si>
    <t>Компьютер, бусад хэрэгсэл</t>
  </si>
  <si>
    <t>Бусад үндсэн хөрөнгө</t>
  </si>
  <si>
    <t>ҮНДСЭН ХӨРӨНГӨ /ӨРТӨГ/</t>
  </si>
  <si>
    <t>1.1</t>
  </si>
  <si>
    <t>1.2</t>
  </si>
  <si>
    <t xml:space="preserve"> 1.2.1</t>
  </si>
  <si>
    <t>Өөрөө үйлдвэрлэсэн</t>
  </si>
  <si>
    <t xml:space="preserve"> 1.2.2</t>
  </si>
  <si>
    <t>Худалдаж авсан</t>
  </si>
  <si>
    <t xml:space="preserve"> 1.2.3</t>
  </si>
  <si>
    <t>Үнэ төлбөргүй авсан</t>
  </si>
  <si>
    <t xml:space="preserve"> 1.2.4</t>
  </si>
  <si>
    <t>Дахин үнэлгээний нэмэгдэл</t>
  </si>
  <si>
    <t>1.3</t>
  </si>
  <si>
    <t xml:space="preserve"> 1.3.1</t>
  </si>
  <si>
    <t>Худалдсан (-)</t>
  </si>
  <si>
    <t xml:space="preserve"> 1.3.2</t>
  </si>
  <si>
    <t>Үнэгүй шилжүүлсэн (-)</t>
  </si>
  <si>
    <t xml:space="preserve"> 1.3.3</t>
  </si>
  <si>
    <t>Акталсан (-)</t>
  </si>
  <si>
    <t xml:space="preserve"> 1.3.4</t>
  </si>
  <si>
    <t>1.4</t>
  </si>
  <si>
    <t>Үндсэн хөрөнгө дахин ангилсан</t>
  </si>
  <si>
    <t>1.5</t>
  </si>
  <si>
    <t>Үндсэн хөрөнгө,  ХОЗҮХХ хооронд дахин ангилсан</t>
  </si>
  <si>
    <t>1.6</t>
  </si>
  <si>
    <t>ХУРИМТЛАГДСАН ЭЛЭГДЭЛ</t>
  </si>
  <si>
    <t>2.1</t>
  </si>
  <si>
    <t xml:space="preserve"> 2.2.1</t>
  </si>
  <si>
    <t>Байгуулсан элэгдэл</t>
  </si>
  <si>
    <t xml:space="preserve"> 2.2.2</t>
  </si>
  <si>
    <t>Дахин үнэлгээгээр нэмэгдсэн</t>
  </si>
  <si>
    <t xml:space="preserve"> 2.2.3</t>
  </si>
  <si>
    <t>Үнэ цэнийн бууралтын буцаалт</t>
  </si>
  <si>
    <t>2.3</t>
  </si>
  <si>
    <t xml:space="preserve"> 2.3.1</t>
  </si>
  <si>
    <t>Данснаас хассан хөрөнгийн элэгдэл</t>
  </si>
  <si>
    <t xml:space="preserve"> 2.3.2</t>
  </si>
  <si>
    <t>Дахин үнэлгээгээр хасагдсан</t>
  </si>
  <si>
    <t xml:space="preserve"> 2.3.3</t>
  </si>
  <si>
    <t>Үнэ цэнийн бууралт</t>
  </si>
  <si>
    <t>2.4</t>
  </si>
  <si>
    <t>ДАНСНЫ ЦЭВЭР ДҮН</t>
  </si>
  <si>
    <t>3.1</t>
  </si>
  <si>
    <t>3.2</t>
  </si>
  <si>
    <t>11. Дуусаагүй барилга</t>
  </si>
  <si>
    <t>Эхэлсэн он</t>
  </si>
  <si>
    <t>Дуусгалтын хувь</t>
  </si>
  <si>
    <t>Нийт төсөвт</t>
  </si>
  <si>
    <t>Ашиглалтанд орох хугацаа</t>
  </si>
  <si>
    <t>0</t>
  </si>
  <si>
    <t>13. Биет бус хөрөнгө</t>
  </si>
  <si>
    <t>Зохиогчийн эрх</t>
  </si>
  <si>
    <t>Компьютерийн программ хангамж</t>
  </si>
  <si>
    <t>Патент</t>
  </si>
  <si>
    <t>Барааны тэмдэг</t>
  </si>
  <si>
    <t>Тусгай зөвшөөрөл</t>
  </si>
  <si>
    <t>Газар эзэмших эрх</t>
  </si>
  <si>
    <t>Бусад биет бус хөрөнгө</t>
  </si>
  <si>
    <t>БИЕТ БУС ХӨРӨНГӨ /ӨРТӨГ/</t>
  </si>
  <si>
    <t>Худалдсан</t>
  </si>
  <si>
    <t>Үнэгүй шилжүүлсэн</t>
  </si>
  <si>
    <t>Акталсан</t>
  </si>
  <si>
    <t>ХУРИМТЛАГДСАН ХОРОГДОЛ</t>
  </si>
  <si>
    <t>Байгуулсан хорогдол</t>
  </si>
  <si>
    <t>Үнэ цэнийн бууралтын</t>
  </si>
  <si>
    <t>Данснаас хассан хөрөнгийн хорогдол</t>
  </si>
  <si>
    <t>12. Биологийн хөрөнгө</t>
  </si>
  <si>
    <t>Нас</t>
  </si>
  <si>
    <t>Хүйс</t>
  </si>
  <si>
    <t>Тоо</t>
  </si>
  <si>
    <t>Дансны үнэ</t>
  </si>
  <si>
    <t>13. Урт хугацаат хөрөнгө оруулалт</t>
  </si>
  <si>
    <t>Хөрөнгө оруулалтын хувь</t>
  </si>
  <si>
    <t>Хөрөнгө оруулалтын дүн</t>
  </si>
  <si>
    <t>15. Бусад эргэлтийн бус хөрөнгө</t>
  </si>
  <si>
    <t>16.1. Дансны өглөг</t>
  </si>
  <si>
    <t>Төлөгдөх хугацаандаа байгаа</t>
  </si>
  <si>
    <t>Хугацаа хэтэрсэн</t>
  </si>
  <si>
    <t xml:space="preserve"> 3</t>
  </si>
  <si>
    <t>Цалин</t>
  </si>
  <si>
    <t>16.2. Татварын өр</t>
  </si>
  <si>
    <t>ААНОАТ өр</t>
  </si>
  <si>
    <t>НӨАТ -ын өр</t>
  </si>
  <si>
    <t>ХХОАТ -ын өр</t>
  </si>
  <si>
    <t>Онцгой АТ -н өр</t>
  </si>
  <si>
    <t>Бусад татварын өр</t>
  </si>
  <si>
    <t>ндш</t>
  </si>
  <si>
    <t>16.3. Богино хугацаат зээл</t>
  </si>
  <si>
    <t>төгрөгөөр</t>
  </si>
  <si>
    <t>валютаар</t>
  </si>
  <si>
    <t>16.4. Богино хугацаат нөөц өр төлбөр</t>
  </si>
  <si>
    <t>Хасагдсан (ашигласан нөөц)</t>
  </si>
  <si>
    <t>Ашиглаагүй буцаан бичсэн дүн</t>
  </si>
  <si>
    <t>Баталгаат засварын</t>
  </si>
  <si>
    <t>Нөхөн сэргээлтийн</t>
  </si>
  <si>
    <t>16.5. Бусад богино хугацаат өр төлбөр</t>
  </si>
  <si>
    <t>16.6. Урт хугацаат зээл болон бусад урт хугацаат өр төлбөр</t>
  </si>
  <si>
    <t>Урт хугацаат зээлийн дүн</t>
  </si>
  <si>
    <t>Гадаадын байгууллагаас шууд авсан зээл</t>
  </si>
  <si>
    <t>Гадаадын байгууллагаас дамжуулан авсан зээл</t>
  </si>
  <si>
    <t>Дотоодын эх үүсвэрээс авсан зээл</t>
  </si>
  <si>
    <t>Бусад урт хугацаат өр төлбөрийн дүн</t>
  </si>
  <si>
    <t>(Гадаад, дотоодын зах зээлд гаргасан бонд, өрийн бичиг)</t>
  </si>
  <si>
    <t>17.1. Өмч</t>
  </si>
  <si>
    <t>Тоо ширхэг</t>
  </si>
  <si>
    <t>Дүн (төгрөгөөр)</t>
  </si>
  <si>
    <t>(Төгрөгөөр)</t>
  </si>
  <si>
    <t>17.2. Хөрөнгийн дахин үнэлгээний нэмэгдэл</t>
  </si>
  <si>
    <t>Үндсэн хөрөнгийн дахин үнэлгээний нэмэгдэл</t>
  </si>
  <si>
    <t>Биет бус хөрөнгийн дахин үнэлгээний нэмэгдэл</t>
  </si>
  <si>
    <t>Дахин үнэлгээний нэмэгдлийн зөрүү</t>
  </si>
  <si>
    <t>Дахин үнэлсэн хөрөнгийн үнэ цэнийн бууралтын гарзын буцаалт</t>
  </si>
  <si>
    <t>Дахин үнэлгээний нэмэгдлийн хэрэгжсэн дүн</t>
  </si>
  <si>
    <t>Дахин үнэлсэн хөрөнгийн үнэ цэнийн бууралтын гарз</t>
  </si>
  <si>
    <t>17.3. Гадаад валютын хөрвүүлэлтийн нөөц</t>
  </si>
  <si>
    <t>Гадаад үйл ажиллагааны хөрвүүлэлтээс үүссэн зөрүү</t>
  </si>
  <si>
    <t>Бүртгэлийн валютыг толилуулгын валют руу хөрвүүлснээс үүссэн зөрүү</t>
  </si>
  <si>
    <t>18. Борлуулалтын орлого болон борлуулалтын өртөг</t>
  </si>
  <si>
    <t>Борлуулалтын орлого:</t>
  </si>
  <si>
    <t>Бараа, бүтээгдэхүүн борлуулсны орлого:</t>
  </si>
  <si>
    <t>Ажил, үйлчилгээ борлуулсны орлого:</t>
  </si>
  <si>
    <t>Нийт борлуулалтын орлого</t>
  </si>
  <si>
    <t xml:space="preserve"> 6.1</t>
  </si>
  <si>
    <t>Борлуулсан бараа, борлуулалтын өртөг</t>
  </si>
  <si>
    <t xml:space="preserve"> 6.2</t>
  </si>
  <si>
    <t xml:space="preserve"> 7.1</t>
  </si>
  <si>
    <t>Борлуулсан ажил, үйлчилгээний өртөг</t>
  </si>
  <si>
    <t>Нийт борлуулсан бүтээгдэхүүний өртөг</t>
  </si>
  <si>
    <t>19.1. Бусад орлого</t>
  </si>
  <si>
    <t>19.2. Гадаад валютын ханшийн зөрүүний олз, гарз</t>
  </si>
  <si>
    <t>Мөнгөн хөрөнгийн үлдэгдлийн</t>
  </si>
  <si>
    <t>Авлагын үлдэгдлийн</t>
  </si>
  <si>
    <t>Богино  хугацаат  болон  урт  хугацаат  өр   төлбөрийн үлдэгдлийн</t>
  </si>
  <si>
    <t>Бусад ханшийн зөрүүний ашиг, алдагдал</t>
  </si>
  <si>
    <t>19.3. Бусад ашиг / алдагдал</t>
  </si>
  <si>
    <t>ХОЗҮХХ28-ийн  бодит үнэ цэнийн өөрчлөлтийн олз, гарз</t>
  </si>
  <si>
    <t>ХОЗҮХХ данснаас хассаны олз, гарз</t>
  </si>
  <si>
    <t>Хөрөнгийн дахин үнэлгээний олз, гарз</t>
  </si>
  <si>
    <t>Хөрөнгийн үнэ цэнийн бууралтын гарз (гарзын буцаалт)</t>
  </si>
  <si>
    <t>20.1. Борлуулалт маркетингийн зардал</t>
  </si>
  <si>
    <t>БорМар</t>
  </si>
  <si>
    <t>Ажиллагчдын цалингийн зардал</t>
  </si>
  <si>
    <t>Аж ахуйн нэгжээс төлсөн НДШ-ийн зардал</t>
  </si>
  <si>
    <t>Албан татвар, төлбөр, хураамжийн зардал</t>
  </si>
  <si>
    <t>Томилолтын зардал</t>
  </si>
  <si>
    <t>Бичиг хэргийн зардал</t>
  </si>
  <si>
    <t>Шуудан холбооны зардал</t>
  </si>
  <si>
    <t>Мэргэжлийн үйлчилгээний зардал</t>
  </si>
  <si>
    <t>Сургалтын  зардал</t>
  </si>
  <si>
    <t>Сонин сэтгүүл захиалгын  зардал</t>
  </si>
  <si>
    <t>Даатгалын зардал</t>
  </si>
  <si>
    <t>Ашиглалтын зардал</t>
  </si>
  <si>
    <t>Засварын зардал</t>
  </si>
  <si>
    <t>Элэгдэл, хорогдлын зардал</t>
  </si>
  <si>
    <t>Түрээсийн зардал</t>
  </si>
  <si>
    <t>Харуул хамгааллын зардал</t>
  </si>
  <si>
    <t>Цэвэрлэгээ үйлчилгээний зардал</t>
  </si>
  <si>
    <t>Тээврийн зардал</t>
  </si>
  <si>
    <t xml:space="preserve"> 18</t>
  </si>
  <si>
    <t>Шатахууны зардал</t>
  </si>
  <si>
    <t>Хүлээн авалтын зардал</t>
  </si>
  <si>
    <t xml:space="preserve"> 20</t>
  </si>
  <si>
    <t>Зар сурталчилгааны зардал</t>
  </si>
  <si>
    <t>20.2. Бусад зарлага</t>
  </si>
  <si>
    <t>Тайлант оны дүн</t>
  </si>
  <si>
    <t>Алданги, торгуулийн зардал</t>
  </si>
  <si>
    <t>Хандивын зардал</t>
  </si>
  <si>
    <t>Найдваргүй авлагын зардал</t>
  </si>
  <si>
    <t>20.3. Цалингийн зардал</t>
  </si>
  <si>
    <t>Ажиллагчдын дундаж тоо</t>
  </si>
  <si>
    <t>Үйлдвэрлэл, үйлчилгээний</t>
  </si>
  <si>
    <t>Борлуулалт маркетингийн</t>
  </si>
  <si>
    <t>Ерөнхий ба удирдлагын</t>
  </si>
  <si>
    <t>1. Орлогын татварын зардал</t>
  </si>
  <si>
    <t>Тайлант үеийн орлогын татварын зардал</t>
  </si>
  <si>
    <t>Хойшлогдсон татварын зардал (орлого)</t>
  </si>
  <si>
    <t>Орлогын татварын зардал (орлого)-ын нийт дүн</t>
  </si>
  <si>
    <t>22.1. Толгой компани, хамгийн дээд хяналт тавигч компани, хувь хүний талаарх мэдээлэл</t>
  </si>
  <si>
    <t>Толгой компани</t>
  </si>
  <si>
    <t>Хамгийн дээд хяналт тавигч толгой компани</t>
  </si>
  <si>
    <t>Хамгийн дээд хяналт тавигч хувь хүн</t>
  </si>
  <si>
    <t>Тайлбар</t>
  </si>
  <si>
    <t>Нэр</t>
  </si>
  <si>
    <t>Бүртгэгдсэн (оршин суугаа) улс</t>
  </si>
  <si>
    <t>Эзэмшлийн хувь</t>
  </si>
  <si>
    <t>22.2. Тэргүүлэх удирдлагын бүрэлдэхүүнд олгосон нөхөн олговрын тухай мэдээлэл</t>
  </si>
  <si>
    <t>Богино хугацааны тэтгэмж</t>
  </si>
  <si>
    <t>Урт хугацааны тэтгэмж</t>
  </si>
  <si>
    <t>Ажил эрхлэлтийн дараах тэтгэмж</t>
  </si>
  <si>
    <t>Ажлаас халагдсаны тэтгэмж</t>
  </si>
  <si>
    <t>Хувьцаанд суурилсан төлбөр</t>
  </si>
  <si>
    <t>22.3. Холбоотой талуудтай хийсэн ажил гүйлгээ</t>
  </si>
  <si>
    <t>Ажил гүйлгээний утга</t>
  </si>
  <si>
    <t>Дүн</t>
  </si>
  <si>
    <t>25. Хөрөнгө оруулалт</t>
  </si>
  <si>
    <t>Аж ахуй нэгжийн өөрийн хөрөнгөөр</t>
  </si>
  <si>
    <t>Улсын төсвийн хөрөнгөөр</t>
  </si>
  <si>
    <t>Орон нутгийн төсвийн хөрөнгөөр</t>
  </si>
  <si>
    <t>Банкны зээл</t>
  </si>
  <si>
    <t>Гадаадын шууд хөрөнгө оруулалт</t>
  </si>
  <si>
    <t>Гадаадын зээл</t>
  </si>
  <si>
    <t>Гадаадын буцалтгүй тусламж</t>
  </si>
  <si>
    <t>Төсөв хөтөлбөр, хандив</t>
  </si>
  <si>
    <t>Бусад эх үүсвэр</t>
  </si>
  <si>
    <t>Биет хөрөнгө</t>
  </si>
  <si>
    <t>Үүнээс: Орон сууцны барилга</t>
  </si>
  <si>
    <t>Авто зам</t>
  </si>
  <si>
    <t>Машин тоног, төхөөрөмж</t>
  </si>
  <si>
    <t>1.7</t>
  </si>
  <si>
    <t>1.8</t>
  </si>
  <si>
    <t>Бусад биет хөрөнгө:</t>
  </si>
  <si>
    <t xml:space="preserve"> 1.8.1</t>
  </si>
  <si>
    <t>Үүнээс:  ХОЗҮХХ</t>
  </si>
  <si>
    <t>1.10</t>
  </si>
  <si>
    <t>Биет хөрөнгийн дүн</t>
  </si>
  <si>
    <t>Биет бус хөрөнгө:</t>
  </si>
  <si>
    <t>Үүнээс: Програм хангамж</t>
  </si>
  <si>
    <t>Мэдээллийн сан</t>
  </si>
  <si>
    <t>2.5</t>
  </si>
  <si>
    <t>2.6</t>
  </si>
  <si>
    <t>2.7</t>
  </si>
  <si>
    <t xml:space="preserve"> 2.7.1</t>
  </si>
  <si>
    <t>Үүнээс зураг төсвийн ажил ТЭЗҮ боловсруулах, туршилт судалгаа</t>
  </si>
  <si>
    <t>2.8</t>
  </si>
  <si>
    <t>Биет бус хөрөнгийн дүн</t>
  </si>
  <si>
    <t>Хайгуул үнэлгээний хөрөнгө</t>
  </si>
  <si>
    <t>Үүнээс: Биет хөрөнгө</t>
  </si>
  <si>
    <t>20.4. Eрөнхий удирдлагын зардал</t>
  </si>
  <si>
    <t>ЕрУд</t>
  </si>
  <si>
    <t>ӨМЧИЙН ӨӨРЧЛӨЛТИЙН ТАЙЛАН</t>
  </si>
  <si>
    <t>20.. оны 12-р сарын 31-ны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</si>
  <si>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</si>
  <si>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</si>
  <si>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</si>
  <si>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</si>
  <si>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</si>
  <si>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>8.1 Өмиөх үлдэгдэл</t>
  </si>
  <si>
    <t>8.2  Зөрүү</t>
  </si>
  <si>
    <t>Бусад богино хугацаат авлага</t>
  </si>
  <si>
    <t>Цалингийн өглөг</t>
  </si>
  <si>
    <t>Ногдол ашгийн өглөг</t>
  </si>
  <si>
    <t xml:space="preserve">Бусад богино хугацаат өр төлбөр </t>
  </si>
  <si>
    <t>Цалингийн зардал</t>
  </si>
  <si>
    <t>НДШ-ийн тайлан</t>
  </si>
  <si>
    <t>Материалын зардал</t>
  </si>
  <si>
    <t>Бусад үзүүлэлт</t>
  </si>
  <si>
    <t>Хөдөлмөр аюулгүй байдлын зардал</t>
  </si>
  <si>
    <t xml:space="preserve"> 22</t>
  </si>
</sst>
</file>

<file path=xl/styles.xml><?xml version="1.0" encoding="utf-8"?>
<styleSheet xmlns="http://schemas.openxmlformats.org/spreadsheetml/2006/main">
  <numFmts count="26">
    <numFmt numFmtId="5" formatCode="&quot;₮&quot;\ #,##0;\-&quot;₮&quot;\ #,##0"/>
    <numFmt numFmtId="6" formatCode="&quot;₮&quot;\ #,##0;[Red]\-&quot;₮&quot;\ #,##0"/>
    <numFmt numFmtId="7" formatCode="&quot;₮&quot;\ #,##0.00;\-&quot;₮&quot;\ #,##0.00"/>
    <numFmt numFmtId="8" formatCode="&quot;₮&quot;\ #,##0.00;[Red]\-&quot;₮&quot;\ #,##0.00"/>
    <numFmt numFmtId="42" formatCode="_-&quot;₮&quot;\ * #,##0_-;\-&quot;₮&quot;\ * #,##0_-;_-&quot;₮&quot;\ * &quot;-&quot;_-;_-@_-"/>
    <numFmt numFmtId="41" formatCode="_-* #,##0_-;\-* #,##0_-;_-* &quot;-&quot;_-;_-@_-"/>
    <numFmt numFmtId="44" formatCode="_-&quot;₮&quot;\ * #,##0.00_-;\-&quot;₮&quot;\ * #,##0.00_-;_-&quot;₮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##,##0.00"/>
    <numFmt numFmtId="175" formatCode="&quot;/&quot;@&quot;/&quot;"/>
    <numFmt numFmtId="176" formatCode="##,##0.0"/>
    <numFmt numFmtId="177" formatCode="##,##0"/>
    <numFmt numFmtId="178" formatCode="##,##0.000"/>
    <numFmt numFmtId="179" formatCode="##,##0.0000"/>
    <numFmt numFmtId="180" formatCode="[$-409]dddd\,\ mmmm\ dd\,\ yyyy"/>
    <numFmt numFmtId="181" formatCode="[$-409]h:mm:ss\ AM/PM"/>
  </numFmts>
  <fonts count="39">
    <font>
      <sz val="10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73" fontId="2" fillId="0" borderId="10" xfId="0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left" vertical="center" wrapText="1"/>
    </xf>
    <xf numFmtId="173" fontId="2" fillId="0" borderId="11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177" fontId="38" fillId="0" borderId="13" xfId="0" applyNumberFormat="1" applyFont="1" applyBorder="1" applyAlignment="1">
      <alignment vertical="center" wrapText="1" shrinkToFit="1" readingOrder="1"/>
    </xf>
    <xf numFmtId="176" fontId="38" fillId="0" borderId="13" xfId="0" applyNumberFormat="1" applyFont="1" applyBorder="1" applyAlignment="1">
      <alignment vertical="center" wrapText="1" shrinkToFit="1" readingOrder="1"/>
    </xf>
    <xf numFmtId="176" fontId="38" fillId="0" borderId="13" xfId="0" applyNumberFormat="1" applyFont="1" applyBorder="1" applyAlignment="1">
      <alignment horizontal="right" vertical="center" wrapText="1" shrinkToFit="1" readingOrder="1"/>
    </xf>
    <xf numFmtId="174" fontId="38" fillId="0" borderId="13" xfId="0" applyNumberFormat="1" applyFont="1" applyBorder="1" applyAlignment="1">
      <alignment vertical="center" wrapText="1" shrinkToFit="1" readingOrder="1"/>
    </xf>
    <xf numFmtId="173" fontId="2" fillId="0" borderId="13" xfId="0" applyNumberFormat="1" applyFont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172" fontId="2" fillId="0" borderId="13" xfId="0" applyNumberFormat="1" applyFont="1" applyBorder="1" applyAlignment="1">
      <alignment horizontal="left" vertical="center" wrapText="1"/>
    </xf>
    <xf numFmtId="172" fontId="1" fillId="0" borderId="13" xfId="0" applyNumberFormat="1" applyFont="1" applyBorder="1" applyAlignment="1">
      <alignment horizontal="left" vertical="center" wrapText="1"/>
    </xf>
    <xf numFmtId="173" fontId="0" fillId="0" borderId="0" xfId="0" applyNumberFormat="1" applyAlignment="1">
      <alignment/>
    </xf>
    <xf numFmtId="172" fontId="2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C71"/>
  <sheetViews>
    <sheetView tabSelected="1" zoomScalePageLayoutView="0" workbookViewId="0" topLeftCell="B1">
      <selection activeCell="H11" sqref="H11"/>
    </sheetView>
  </sheetViews>
  <sheetFormatPr defaultColWidth="9.140625" defaultRowHeight="12.75"/>
  <cols>
    <col min="3" max="3" width="33.140625" style="0" customWidth="1"/>
    <col min="4" max="8" width="17.57421875" style="0" customWidth="1"/>
  </cols>
  <sheetData>
    <row r="1" ht="12.75" customHeight="1">
      <c r="A1" s="1" t="s">
        <v>0</v>
      </c>
    </row>
    <row r="2" ht="12.75" customHeight="1">
      <c r="A2" s="1" t="s">
        <v>1</v>
      </c>
    </row>
    <row r="3" ht="12.75" customHeight="1">
      <c r="B3" s="1" t="s">
        <v>67</v>
      </c>
    </row>
    <row r="4" ht="12.75" customHeight="1">
      <c r="E4" s="3" t="s">
        <v>3</v>
      </c>
    </row>
    <row r="5" spans="2:5" ht="21" customHeight="1">
      <c r="B5" s="2" t="s">
        <v>4</v>
      </c>
      <c r="C5" s="2" t="s">
        <v>5</v>
      </c>
      <c r="D5" s="2" t="s">
        <v>6</v>
      </c>
      <c r="E5" s="8" t="s">
        <v>7</v>
      </c>
    </row>
    <row r="6" spans="2:5" ht="12.75" customHeight="1">
      <c r="B6" s="5" t="s">
        <v>68</v>
      </c>
      <c r="C6" s="6" t="s">
        <v>69</v>
      </c>
      <c r="D6" s="7">
        <v>0</v>
      </c>
      <c r="E6" s="9">
        <v>0</v>
      </c>
    </row>
    <row r="7" spans="2:5" ht="12.75" customHeight="1">
      <c r="B7" s="5" t="s">
        <v>70</v>
      </c>
      <c r="C7" s="6" t="s">
        <v>71</v>
      </c>
      <c r="D7" s="7">
        <v>0</v>
      </c>
      <c r="E7" s="9">
        <v>0</v>
      </c>
    </row>
    <row r="8" spans="2:5" ht="12.75" customHeight="1">
      <c r="B8" s="5" t="s">
        <v>72</v>
      </c>
      <c r="C8" s="5" t="s">
        <v>73</v>
      </c>
      <c r="D8" s="7">
        <v>715993.7</v>
      </c>
      <c r="E8" s="10">
        <v>204979.66002</v>
      </c>
    </row>
    <row r="9" spans="2:5" ht="12.75" customHeight="1">
      <c r="B9" s="5" t="s">
        <v>74</v>
      </c>
      <c r="C9" s="5" t="s">
        <v>75</v>
      </c>
      <c r="D9" s="7">
        <v>2144997.4</v>
      </c>
      <c r="E9" s="10">
        <v>2247152.55808</v>
      </c>
    </row>
    <row r="10" spans="2:5" ht="12.75" customHeight="1">
      <c r="B10" s="5" t="s">
        <v>76</v>
      </c>
      <c r="C10" s="5" t="s">
        <v>77</v>
      </c>
      <c r="D10" s="7">
        <v>707</v>
      </c>
      <c r="E10" s="10">
        <v>0</v>
      </c>
    </row>
    <row r="11" spans="2:5" ht="12.75" customHeight="1">
      <c r="B11" s="5" t="s">
        <v>78</v>
      </c>
      <c r="C11" s="5" t="s">
        <v>79</v>
      </c>
      <c r="D11" s="7">
        <v>340893.8</v>
      </c>
      <c r="E11" s="10">
        <v>384479.7901</v>
      </c>
    </row>
    <row r="12" spans="2:5" ht="12.75" customHeight="1">
      <c r="B12" s="5" t="s">
        <v>80</v>
      </c>
      <c r="C12" s="5" t="s">
        <v>81</v>
      </c>
      <c r="D12" s="7">
        <v>0</v>
      </c>
      <c r="E12" s="10">
        <v>0</v>
      </c>
    </row>
    <row r="13" spans="2:5" ht="12.75" customHeight="1">
      <c r="B13" s="5" t="s">
        <v>82</v>
      </c>
      <c r="C13" s="5" t="s">
        <v>83</v>
      </c>
      <c r="D13" s="7">
        <v>2701567.4</v>
      </c>
      <c r="E13" s="10">
        <v>2911308.23631</v>
      </c>
    </row>
    <row r="14" spans="2:5" ht="12.75" customHeight="1">
      <c r="B14" s="5" t="s">
        <v>84</v>
      </c>
      <c r="C14" s="5" t="s">
        <v>85</v>
      </c>
      <c r="D14" s="7">
        <v>180658.6</v>
      </c>
      <c r="E14" s="10">
        <v>209305.86872</v>
      </c>
    </row>
    <row r="15" spans="2:5" ht="12.75" customHeight="1">
      <c r="B15" s="5" t="s">
        <v>86</v>
      </c>
      <c r="C15" s="5" t="s">
        <v>87</v>
      </c>
      <c r="D15" s="7">
        <v>0</v>
      </c>
      <c r="E15" s="10">
        <v>0</v>
      </c>
    </row>
    <row r="16" spans="2:5" ht="38.25" customHeight="1">
      <c r="B16" s="5" t="s">
        <v>88</v>
      </c>
      <c r="C16" s="5" t="s">
        <v>89</v>
      </c>
      <c r="D16" s="7">
        <v>0</v>
      </c>
      <c r="E16" s="10">
        <v>0</v>
      </c>
    </row>
    <row r="17" spans="2:5" ht="12.75">
      <c r="B17" s="5" t="s">
        <v>90</v>
      </c>
      <c r="C17" s="5"/>
      <c r="D17" s="7">
        <v>0</v>
      </c>
      <c r="E17" s="10">
        <v>0</v>
      </c>
    </row>
    <row r="18" spans="2:5" ht="12.75" customHeight="1">
      <c r="B18" s="5" t="s">
        <v>91</v>
      </c>
      <c r="C18" s="6" t="s">
        <v>92</v>
      </c>
      <c r="D18" s="7">
        <v>6084817.9</v>
      </c>
      <c r="E18" s="10">
        <v>5957226.11323</v>
      </c>
    </row>
    <row r="19" spans="2:5" ht="12.75">
      <c r="B19" s="5" t="s">
        <v>93</v>
      </c>
      <c r="C19" s="6" t="s">
        <v>94</v>
      </c>
      <c r="D19" s="7">
        <v>0</v>
      </c>
      <c r="E19" s="11"/>
    </row>
    <row r="20" spans="2:5" ht="12.75" customHeight="1">
      <c r="B20" s="5" t="s">
        <v>95</v>
      </c>
      <c r="C20" s="5" t="s">
        <v>96</v>
      </c>
      <c r="D20" s="7">
        <v>7426309.3</v>
      </c>
      <c r="E20" s="10">
        <v>6892098.57352</v>
      </c>
    </row>
    <row r="21" spans="2:5" ht="12.75" customHeight="1">
      <c r="B21" s="5" t="s">
        <v>97</v>
      </c>
      <c r="C21" s="5" t="s">
        <v>98</v>
      </c>
      <c r="D21" s="7">
        <v>67497.8</v>
      </c>
      <c r="E21" s="10">
        <v>38951.82147</v>
      </c>
    </row>
    <row r="22" spans="2:5" ht="12.75" customHeight="1">
      <c r="B22" s="5" t="s">
        <v>99</v>
      </c>
      <c r="C22" s="5" t="s">
        <v>100</v>
      </c>
      <c r="D22" s="7">
        <v>0</v>
      </c>
      <c r="E22" s="10">
        <v>0</v>
      </c>
    </row>
    <row r="23" spans="2:5" ht="12.75" customHeight="1">
      <c r="B23" s="5" t="s">
        <v>101</v>
      </c>
      <c r="C23" s="5" t="s">
        <v>102</v>
      </c>
      <c r="D23" s="7">
        <v>0</v>
      </c>
      <c r="E23" s="10">
        <v>0</v>
      </c>
    </row>
    <row r="24" spans="2:5" ht="12.75" customHeight="1">
      <c r="B24" s="5" t="s">
        <v>103</v>
      </c>
      <c r="C24" s="5" t="s">
        <v>104</v>
      </c>
      <c r="D24" s="7">
        <v>0</v>
      </c>
      <c r="E24" s="10">
        <v>0</v>
      </c>
    </row>
    <row r="25" spans="2:5" ht="12.75" customHeight="1">
      <c r="B25" s="5" t="s">
        <v>105</v>
      </c>
      <c r="C25" s="5" t="s">
        <v>106</v>
      </c>
      <c r="D25" s="7">
        <v>0</v>
      </c>
      <c r="E25" s="10">
        <v>0</v>
      </c>
    </row>
    <row r="26" spans="2:5" ht="25.5" customHeight="1">
      <c r="B26" s="5" t="s">
        <v>107</v>
      </c>
      <c r="C26" s="5" t="s">
        <v>108</v>
      </c>
      <c r="D26" s="7">
        <v>0</v>
      </c>
      <c r="E26" s="10">
        <v>0</v>
      </c>
    </row>
    <row r="27" spans="2:5" ht="12.75" customHeight="1">
      <c r="B27" s="5" t="s">
        <v>109</v>
      </c>
      <c r="C27" s="5" t="s">
        <v>110</v>
      </c>
      <c r="D27" s="7">
        <v>0</v>
      </c>
      <c r="E27" s="10">
        <v>0</v>
      </c>
    </row>
    <row r="28" spans="2:5" ht="12.75" customHeight="1">
      <c r="B28" s="5" t="s">
        <v>111</v>
      </c>
      <c r="C28" s="5"/>
      <c r="D28" s="7">
        <v>0</v>
      </c>
      <c r="E28" s="10">
        <v>0</v>
      </c>
    </row>
    <row r="29" spans="2:5" ht="12.75" customHeight="1">
      <c r="B29" s="5" t="s">
        <v>112</v>
      </c>
      <c r="C29" s="6" t="s">
        <v>113</v>
      </c>
      <c r="D29" s="7">
        <v>7493807.1</v>
      </c>
      <c r="E29" s="10">
        <v>6931050.39499</v>
      </c>
    </row>
    <row r="30" spans="2:5" ht="12.75" customHeight="1">
      <c r="B30" s="5" t="s">
        <v>114</v>
      </c>
      <c r="C30" s="6" t="s">
        <v>115</v>
      </c>
      <c r="D30" s="7">
        <v>13578625</v>
      </c>
      <c r="E30" s="10">
        <v>12888276.50822</v>
      </c>
    </row>
    <row r="31" spans="2:5" ht="12.75">
      <c r="B31" s="5" t="s">
        <v>116</v>
      </c>
      <c r="C31" s="6" t="s">
        <v>117</v>
      </c>
      <c r="D31" s="7">
        <v>0</v>
      </c>
      <c r="E31" s="11">
        <v>0</v>
      </c>
    </row>
    <row r="32" spans="2:5" ht="12.75">
      <c r="B32" s="5" t="s">
        <v>118</v>
      </c>
      <c r="C32" s="6" t="s">
        <v>119</v>
      </c>
      <c r="D32" s="7">
        <v>0</v>
      </c>
      <c r="E32" s="11">
        <v>0</v>
      </c>
    </row>
    <row r="33" spans="2:5" ht="12.75">
      <c r="B33" s="5" t="s">
        <v>120</v>
      </c>
      <c r="C33" s="6" t="s">
        <v>121</v>
      </c>
      <c r="D33" s="7">
        <v>0</v>
      </c>
      <c r="E33" s="11">
        <v>0</v>
      </c>
    </row>
    <row r="34" spans="2:5" ht="12.75" customHeight="1">
      <c r="B34" s="5" t="s">
        <v>122</v>
      </c>
      <c r="C34" s="5" t="s">
        <v>123</v>
      </c>
      <c r="D34" s="7">
        <v>1520815.7</v>
      </c>
      <c r="E34" s="10">
        <v>1279937.07467</v>
      </c>
    </row>
    <row r="35" spans="2:5" ht="12.75" customHeight="1">
      <c r="B35" s="5" t="s">
        <v>124</v>
      </c>
      <c r="C35" s="5" t="s">
        <v>125</v>
      </c>
      <c r="D35" s="7">
        <v>136338.8</v>
      </c>
      <c r="E35" s="10">
        <v>132915.25961</v>
      </c>
    </row>
    <row r="36" spans="2:5" ht="12.75" customHeight="1">
      <c r="B36" s="5" t="s">
        <v>126</v>
      </c>
      <c r="C36" s="5" t="s">
        <v>127</v>
      </c>
      <c r="D36" s="7">
        <v>492781.7</v>
      </c>
      <c r="E36" s="10">
        <v>133106.37827</v>
      </c>
    </row>
    <row r="37" spans="2:5" ht="12.75" customHeight="1">
      <c r="B37" s="5" t="s">
        <v>128</v>
      </c>
      <c r="C37" s="5" t="s">
        <v>129</v>
      </c>
      <c r="D37" s="7">
        <v>64187.4</v>
      </c>
      <c r="E37" s="10">
        <v>121168.02999</v>
      </c>
    </row>
    <row r="38" spans="2:5" ht="12.75" customHeight="1">
      <c r="B38" s="5" t="s">
        <v>130</v>
      </c>
      <c r="C38" s="5" t="s">
        <v>131</v>
      </c>
      <c r="D38" s="7">
        <v>0</v>
      </c>
      <c r="E38" s="10">
        <v>61492596.6</v>
      </c>
    </row>
    <row r="39" spans="2:5" ht="12.75" customHeight="1">
      <c r="B39" s="5" t="s">
        <v>132</v>
      </c>
      <c r="C39" s="5" t="s">
        <v>133</v>
      </c>
      <c r="D39" s="7">
        <v>0</v>
      </c>
      <c r="E39" s="10">
        <v>0</v>
      </c>
    </row>
    <row r="40" spans="2:5" ht="12.75" customHeight="1">
      <c r="B40" s="5" t="s">
        <v>134</v>
      </c>
      <c r="C40" s="5" t="s">
        <v>135</v>
      </c>
      <c r="D40" s="7">
        <v>50403.9</v>
      </c>
      <c r="E40" s="10">
        <v>50403.85</v>
      </c>
    </row>
    <row r="41" spans="2:5" ht="12.75" customHeight="1">
      <c r="B41" s="5" t="s">
        <v>136</v>
      </c>
      <c r="C41" s="5" t="s">
        <v>137</v>
      </c>
      <c r="D41" s="7">
        <v>0</v>
      </c>
      <c r="E41" s="10">
        <v>0</v>
      </c>
    </row>
    <row r="42" spans="2:5" ht="12.75" customHeight="1">
      <c r="B42" s="5" t="s">
        <v>138</v>
      </c>
      <c r="C42" s="5" t="s">
        <v>139</v>
      </c>
      <c r="D42" s="7">
        <v>0</v>
      </c>
      <c r="E42" s="10">
        <v>0</v>
      </c>
    </row>
    <row r="43" spans="2:5" ht="25.5" customHeight="1">
      <c r="B43" s="5" t="s">
        <v>140</v>
      </c>
      <c r="C43" s="5" t="s">
        <v>141</v>
      </c>
      <c r="D43" s="7">
        <v>11298.3</v>
      </c>
      <c r="E43" s="10">
        <v>16321.58282</v>
      </c>
    </row>
    <row r="44" spans="2:5" ht="38.25" customHeight="1">
      <c r="B44" s="5" t="s">
        <v>142</v>
      </c>
      <c r="C44" s="5" t="s">
        <v>143</v>
      </c>
      <c r="D44" s="7">
        <v>0</v>
      </c>
      <c r="E44" s="10">
        <v>0</v>
      </c>
    </row>
    <row r="45" spans="2:5" ht="25.5">
      <c r="B45" s="5" t="s">
        <v>144</v>
      </c>
      <c r="C45" s="5"/>
      <c r="D45" s="7">
        <v>0</v>
      </c>
      <c r="E45" s="10">
        <v>0</v>
      </c>
    </row>
    <row r="46" spans="2:5" ht="25.5" customHeight="1">
      <c r="B46" s="5" t="s">
        <v>145</v>
      </c>
      <c r="C46" s="6" t="s">
        <v>146</v>
      </c>
      <c r="D46" s="7">
        <v>2275825.8</v>
      </c>
      <c r="E46" s="10">
        <v>1795344.77196</v>
      </c>
    </row>
    <row r="47" spans="2:5" ht="12.75">
      <c r="B47" s="5" t="s">
        <v>147</v>
      </c>
      <c r="C47" s="6" t="s">
        <v>148</v>
      </c>
      <c r="D47" s="7">
        <v>0</v>
      </c>
      <c r="E47" s="11">
        <v>0</v>
      </c>
    </row>
    <row r="48" spans="2:5" ht="12.75" customHeight="1">
      <c r="B48" s="5" t="s">
        <v>149</v>
      </c>
      <c r="C48" s="5" t="s">
        <v>150</v>
      </c>
      <c r="D48" s="7">
        <v>0</v>
      </c>
      <c r="E48" s="10">
        <v>0</v>
      </c>
    </row>
    <row r="49" spans="2:5" ht="12.75" customHeight="1">
      <c r="B49" s="5" t="s">
        <v>151</v>
      </c>
      <c r="C49" s="5" t="s">
        <v>152</v>
      </c>
      <c r="D49" s="7">
        <v>0</v>
      </c>
      <c r="E49" s="10">
        <v>0</v>
      </c>
    </row>
    <row r="50" spans="2:5" ht="12.75" customHeight="1">
      <c r="B50" s="5" t="s">
        <v>153</v>
      </c>
      <c r="C50" s="5" t="s">
        <v>154</v>
      </c>
      <c r="D50" s="7">
        <v>0</v>
      </c>
      <c r="E50" s="10">
        <v>0</v>
      </c>
    </row>
    <row r="51" spans="2:5" ht="12.75" customHeight="1">
      <c r="B51" s="5" t="s">
        <v>155</v>
      </c>
      <c r="C51" s="5" t="s">
        <v>156</v>
      </c>
      <c r="D51" s="7">
        <v>0</v>
      </c>
      <c r="E51" s="10">
        <v>0</v>
      </c>
    </row>
    <row r="52" spans="2:5" ht="12.75">
      <c r="B52" s="5" t="s">
        <v>157</v>
      </c>
      <c r="C52" s="5"/>
      <c r="D52" s="7">
        <v>0</v>
      </c>
      <c r="E52" s="10">
        <v>0</v>
      </c>
    </row>
    <row r="53" spans="2:5" ht="12.75" customHeight="1">
      <c r="B53" s="5" t="s">
        <v>158</v>
      </c>
      <c r="C53" s="6" t="s">
        <v>159</v>
      </c>
      <c r="D53" s="7">
        <v>0</v>
      </c>
      <c r="E53" s="10">
        <v>0</v>
      </c>
    </row>
    <row r="54" spans="2:5" ht="12.75" customHeight="1">
      <c r="B54" s="5" t="s">
        <v>160</v>
      </c>
      <c r="C54" s="6" t="s">
        <v>161</v>
      </c>
      <c r="D54" s="7">
        <v>2275825.8</v>
      </c>
      <c r="E54" s="10">
        <v>1850933.25829</v>
      </c>
    </row>
    <row r="55" spans="2:5" ht="12.75">
      <c r="B55" s="5" t="s">
        <v>64</v>
      </c>
      <c r="C55" s="6" t="s">
        <v>162</v>
      </c>
      <c r="D55" s="7">
        <v>0</v>
      </c>
      <c r="E55" s="11"/>
    </row>
    <row r="56" spans="2:5" ht="12.75" customHeight="1">
      <c r="B56" s="5" t="s">
        <v>163</v>
      </c>
      <c r="C56" s="6" t="s">
        <v>164</v>
      </c>
      <c r="D56" s="7">
        <v>3134448</v>
      </c>
      <c r="E56" s="10">
        <v>3134448</v>
      </c>
    </row>
    <row r="57" spans="2:5" ht="12.75" customHeight="1">
      <c r="B57" s="5" t="s">
        <v>165</v>
      </c>
      <c r="C57" s="5" t="s">
        <v>166</v>
      </c>
      <c r="D57" s="7">
        <v>0</v>
      </c>
      <c r="E57" s="10">
        <v>0</v>
      </c>
    </row>
    <row r="58" spans="2:5" ht="12.75" customHeight="1">
      <c r="B58" s="5" t="s">
        <v>167</v>
      </c>
      <c r="C58" s="5" t="s">
        <v>168</v>
      </c>
      <c r="D58" s="7">
        <v>0</v>
      </c>
      <c r="E58" s="10">
        <v>0</v>
      </c>
    </row>
    <row r="59" spans="2:5" ht="12.75" customHeight="1">
      <c r="B59" s="5" t="s">
        <v>169</v>
      </c>
      <c r="C59" s="5" t="s">
        <v>170</v>
      </c>
      <c r="D59" s="7">
        <v>3134448</v>
      </c>
      <c r="E59" s="10">
        <v>3134448</v>
      </c>
    </row>
    <row r="60" spans="2:5" ht="12.75" customHeight="1">
      <c r="B60" s="5" t="s">
        <v>171</v>
      </c>
      <c r="C60" s="5" t="s">
        <v>172</v>
      </c>
      <c r="D60" s="7">
        <v>45162</v>
      </c>
      <c r="E60" s="10">
        <v>-45162</v>
      </c>
    </row>
    <row r="61" spans="2:5" ht="12.75" customHeight="1">
      <c r="B61" s="5" t="s">
        <v>173</v>
      </c>
      <c r="C61" s="5" t="s">
        <v>174</v>
      </c>
      <c r="D61" s="7">
        <v>0</v>
      </c>
      <c r="E61" s="10">
        <v>0</v>
      </c>
    </row>
    <row r="62" spans="2:5" ht="25.5" customHeight="1">
      <c r="B62" s="5" t="s">
        <v>175</v>
      </c>
      <c r="C62" s="5" t="s">
        <v>176</v>
      </c>
      <c r="D62" s="7">
        <v>3535326.1</v>
      </c>
      <c r="E62" s="10">
        <v>3080767.80678</v>
      </c>
    </row>
    <row r="63" spans="2:5" ht="25.5" customHeight="1">
      <c r="B63" s="5" t="s">
        <v>177</v>
      </c>
      <c r="C63" s="5" t="s">
        <v>178</v>
      </c>
      <c r="D63" s="7">
        <v>0</v>
      </c>
      <c r="E63" s="10">
        <v>0</v>
      </c>
    </row>
    <row r="64" spans="2:5" ht="12.75" customHeight="1">
      <c r="B64" s="5" t="s">
        <v>179</v>
      </c>
      <c r="C64" s="5" t="s">
        <v>180</v>
      </c>
      <c r="D64" s="7">
        <v>0</v>
      </c>
      <c r="E64" s="10">
        <v>0</v>
      </c>
    </row>
    <row r="65" spans="2:5" ht="12.75" customHeight="1">
      <c r="B65" s="5" t="s">
        <v>181</v>
      </c>
      <c r="C65" s="5" t="s">
        <v>182</v>
      </c>
      <c r="D65" s="7">
        <v>4678187.1</v>
      </c>
      <c r="E65" s="10">
        <v>4867289.44315</v>
      </c>
    </row>
    <row r="66" spans="2:5" ht="12.75">
      <c r="B66" s="5" t="s">
        <v>183</v>
      </c>
      <c r="C66" s="5"/>
      <c r="D66" s="7">
        <v>0</v>
      </c>
      <c r="E66" s="10">
        <v>0</v>
      </c>
    </row>
    <row r="67" spans="2:5" ht="12.75" customHeight="1">
      <c r="B67" s="5" t="s">
        <v>184</v>
      </c>
      <c r="C67" s="6" t="s">
        <v>185</v>
      </c>
      <c r="D67" s="7">
        <v>11302799.2</v>
      </c>
      <c r="E67" s="10">
        <v>11037343.24993</v>
      </c>
    </row>
    <row r="68" spans="2:5" ht="12.75" customHeight="1">
      <c r="B68" s="5" t="s">
        <v>186</v>
      </c>
      <c r="C68" s="6" t="s">
        <v>187</v>
      </c>
      <c r="D68" s="7">
        <v>13578625</v>
      </c>
      <c r="E68" s="10">
        <v>12888276.50822</v>
      </c>
    </row>
    <row r="69" spans="1:107" ht="12.75"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</row>
    <row r="70" ht="38.25">
      <c r="E70" s="3" t="s">
        <v>65</v>
      </c>
    </row>
    <row r="71" ht="25.5">
      <c r="E71" s="3" t="s">
        <v>66</v>
      </c>
    </row>
  </sheetData>
  <sheetProtection/>
  <mergeCells count="1">
    <mergeCell ref="BC69:DC69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36"/>
  <sheetViews>
    <sheetView zoomScalePageLayoutView="0" workbookViewId="0" topLeftCell="A1">
      <selection activeCell="E6" sqref="E6"/>
    </sheetView>
  </sheetViews>
  <sheetFormatPr defaultColWidth="9.140625" defaultRowHeight="12.75"/>
  <cols>
    <col min="3" max="3" width="33.140625" style="0" customWidth="1"/>
    <col min="4" max="5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2</v>
      </c>
    </row>
    <row r="4" ht="12.75">
      <c r="E4" s="3" t="s">
        <v>3</v>
      </c>
    </row>
    <row r="5" spans="2:5" ht="12.75" customHeight="1">
      <c r="B5" s="2" t="s">
        <v>4</v>
      </c>
      <c r="C5" s="2" t="s">
        <v>5</v>
      </c>
      <c r="D5" s="2" t="s">
        <v>6</v>
      </c>
      <c r="E5" s="8" t="s">
        <v>7</v>
      </c>
    </row>
    <row r="6" spans="2:5" ht="12.75">
      <c r="B6" s="5" t="s">
        <v>8</v>
      </c>
      <c r="C6" s="5" t="s">
        <v>9</v>
      </c>
      <c r="D6" s="7">
        <v>13956840.6</v>
      </c>
      <c r="E6" s="12">
        <v>13876601.83215</v>
      </c>
    </row>
    <row r="7" spans="2:5" ht="12.75">
      <c r="B7" s="5" t="s">
        <v>10</v>
      </c>
      <c r="C7" s="5" t="s">
        <v>11</v>
      </c>
      <c r="D7" s="7">
        <v>10293977.9</v>
      </c>
      <c r="E7" s="12">
        <v>10548010.19067</v>
      </c>
    </row>
    <row r="8" spans="2:5" ht="12.75">
      <c r="B8" s="5" t="s">
        <v>12</v>
      </c>
      <c r="C8" s="6" t="s">
        <v>13</v>
      </c>
      <c r="D8" s="7">
        <v>3662862.7</v>
      </c>
      <c r="E8" s="12">
        <v>3328591.64148</v>
      </c>
    </row>
    <row r="9" spans="2:5" ht="12.75">
      <c r="B9" s="5" t="s">
        <v>14</v>
      </c>
      <c r="C9" s="5" t="s">
        <v>15</v>
      </c>
      <c r="D9" s="7">
        <v>0</v>
      </c>
      <c r="E9" s="12">
        <v>0</v>
      </c>
    </row>
    <row r="10" spans="2:5" ht="12.75">
      <c r="B10" s="5" t="s">
        <v>16</v>
      </c>
      <c r="C10" s="5" t="s">
        <v>17</v>
      </c>
      <c r="D10" s="7">
        <v>0</v>
      </c>
      <c r="E10" s="12">
        <v>1425.11955</v>
      </c>
    </row>
    <row r="11" spans="2:5" ht="12.75">
      <c r="B11" s="5" t="s">
        <v>18</v>
      </c>
      <c r="C11" s="5" t="s">
        <v>19</v>
      </c>
      <c r="D11" s="7">
        <v>0</v>
      </c>
      <c r="E11" s="12">
        <v>0</v>
      </c>
    </row>
    <row r="12" spans="2:5" ht="12.75">
      <c r="B12" s="5" t="s">
        <v>20</v>
      </c>
      <c r="C12" s="5" t="s">
        <v>21</v>
      </c>
      <c r="D12" s="7">
        <v>0</v>
      </c>
      <c r="E12" s="12">
        <v>0</v>
      </c>
    </row>
    <row r="13" spans="2:5" ht="12.75">
      <c r="B13" s="5" t="s">
        <v>22</v>
      </c>
      <c r="C13" s="5" t="s">
        <v>23</v>
      </c>
      <c r="D13" s="7">
        <v>112049.3</v>
      </c>
      <c r="E13" s="12">
        <v>122331.21475</v>
      </c>
    </row>
    <row r="14" spans="2:5" ht="12.75">
      <c r="B14" s="5" t="s">
        <v>24</v>
      </c>
      <c r="C14" s="5" t="s">
        <v>25</v>
      </c>
      <c r="D14" s="7">
        <v>2109671.7</v>
      </c>
      <c r="E14" s="12">
        <v>2103083.01843</v>
      </c>
    </row>
    <row r="15" spans="2:5" ht="12.75">
      <c r="B15" s="5" t="s">
        <v>26</v>
      </c>
      <c r="C15" s="5" t="s">
        <v>27</v>
      </c>
      <c r="D15" s="7">
        <v>932669.6</v>
      </c>
      <c r="E15" s="12">
        <v>821077.26137</v>
      </c>
    </row>
    <row r="16" spans="2:5" ht="12.75">
      <c r="B16" s="5" t="s">
        <v>28</v>
      </c>
      <c r="C16" s="5" t="s">
        <v>29</v>
      </c>
      <c r="D16" s="7">
        <v>0</v>
      </c>
      <c r="E16" s="12">
        <v>0</v>
      </c>
    </row>
    <row r="17" spans="2:5" ht="12.75">
      <c r="B17" s="5" t="s">
        <v>30</v>
      </c>
      <c r="C17" s="5" t="s">
        <v>31</v>
      </c>
      <c r="D17" s="7">
        <v>209554.3</v>
      </c>
      <c r="E17" s="12">
        <v>289756.93291</v>
      </c>
    </row>
    <row r="18" spans="2:5" ht="25.5">
      <c r="B18" s="5" t="s">
        <v>32</v>
      </c>
      <c r="C18" s="5" t="s">
        <v>33</v>
      </c>
      <c r="D18" s="7">
        <v>1234</v>
      </c>
      <c r="E18" s="12">
        <v>-1841.04826</v>
      </c>
    </row>
    <row r="19" spans="2:5" ht="25.5">
      <c r="B19" s="5" t="s">
        <v>34</v>
      </c>
      <c r="C19" s="5" t="s">
        <v>35</v>
      </c>
      <c r="D19" s="7">
        <v>0</v>
      </c>
      <c r="E19" s="12">
        <v>0</v>
      </c>
    </row>
    <row r="20" spans="2:5" ht="25.5">
      <c r="B20" s="5" t="s">
        <v>36</v>
      </c>
      <c r="C20" s="5" t="s">
        <v>37</v>
      </c>
      <c r="D20" s="7">
        <v>0</v>
      </c>
      <c r="E20" s="12">
        <v>0</v>
      </c>
    </row>
    <row r="21" spans="2:5" ht="25.5">
      <c r="B21" s="5" t="s">
        <v>38</v>
      </c>
      <c r="C21" s="5" t="s">
        <v>39</v>
      </c>
      <c r="D21" s="7">
        <v>0</v>
      </c>
      <c r="E21" s="12">
        <v>0</v>
      </c>
    </row>
    <row r="22" spans="2:5" ht="12.75">
      <c r="B22" s="5" t="s">
        <v>40</v>
      </c>
      <c r="C22" s="5" t="s">
        <v>41</v>
      </c>
      <c r="D22" s="7">
        <v>0</v>
      </c>
      <c r="E22" s="12">
        <v>-12233.12147</v>
      </c>
    </row>
    <row r="23" spans="2:5" ht="25.5">
      <c r="B23" s="5" t="s">
        <v>42</v>
      </c>
      <c r="C23" s="6" t="s">
        <v>43</v>
      </c>
      <c r="D23" s="7">
        <v>524250.4</v>
      </c>
      <c r="E23" s="12">
        <v>224356.59334</v>
      </c>
    </row>
    <row r="24" spans="2:5" ht="12.75">
      <c r="B24" s="5" t="s">
        <v>44</v>
      </c>
      <c r="C24" s="5" t="s">
        <v>45</v>
      </c>
      <c r="D24" s="7">
        <v>54410.9</v>
      </c>
      <c r="E24" s="12">
        <v>35254.24377</v>
      </c>
    </row>
    <row r="25" spans="2:5" ht="25.5">
      <c r="B25" s="5" t="s">
        <v>46</v>
      </c>
      <c r="C25" s="6" t="s">
        <v>47</v>
      </c>
      <c r="D25" s="7">
        <v>469839.5</v>
      </c>
      <c r="E25" s="12">
        <v>189102.34957</v>
      </c>
    </row>
    <row r="26" spans="2:5" ht="38.25">
      <c r="B26" s="5" t="s">
        <v>48</v>
      </c>
      <c r="C26" s="6" t="s">
        <v>49</v>
      </c>
      <c r="D26" s="7">
        <v>0</v>
      </c>
      <c r="E26" s="12">
        <v>0</v>
      </c>
    </row>
    <row r="27" spans="2:5" ht="25.5">
      <c r="B27" s="5" t="s">
        <v>50</v>
      </c>
      <c r="C27" s="6" t="s">
        <v>51</v>
      </c>
      <c r="D27" s="7">
        <v>469839.5</v>
      </c>
      <c r="E27" s="12">
        <v>189102.34957</v>
      </c>
    </row>
    <row r="28" spans="2:5" ht="12.75">
      <c r="B28" s="5" t="s">
        <v>52</v>
      </c>
      <c r="C28" s="6" t="s">
        <v>53</v>
      </c>
      <c r="D28" s="7">
        <v>0</v>
      </c>
      <c r="E28" s="12">
        <v>0</v>
      </c>
    </row>
    <row r="29" spans="2:5" ht="25.5">
      <c r="B29" s="5" t="s">
        <v>54</v>
      </c>
      <c r="C29" s="5" t="s">
        <v>55</v>
      </c>
      <c r="D29" s="7">
        <v>0</v>
      </c>
      <c r="E29" s="12">
        <v>0</v>
      </c>
    </row>
    <row r="30" spans="2:5" ht="25.5">
      <c r="B30" s="5" t="s">
        <v>56</v>
      </c>
      <c r="C30" s="5" t="s">
        <v>57</v>
      </c>
      <c r="D30" s="7">
        <v>0</v>
      </c>
      <c r="E30" s="12">
        <v>0</v>
      </c>
    </row>
    <row r="31" spans="2:5" ht="12.75">
      <c r="B31" s="5" t="s">
        <v>58</v>
      </c>
      <c r="C31" s="5" t="s">
        <v>59</v>
      </c>
      <c r="D31" s="7">
        <v>0</v>
      </c>
      <c r="E31" s="12">
        <v>0</v>
      </c>
    </row>
    <row r="32" spans="2:5" ht="12.75">
      <c r="B32" s="5" t="s">
        <v>60</v>
      </c>
      <c r="C32" s="6" t="s">
        <v>61</v>
      </c>
      <c r="D32" s="7">
        <v>469839.5</v>
      </c>
      <c r="E32" s="12">
        <v>189102.34957</v>
      </c>
    </row>
    <row r="33" spans="2:5" ht="25.5">
      <c r="B33" s="5" t="s">
        <v>62</v>
      </c>
      <c r="C33" s="5" t="s">
        <v>63</v>
      </c>
      <c r="D33" s="7">
        <v>0</v>
      </c>
      <c r="E33" s="13">
        <v>0</v>
      </c>
    </row>
    <row r="34" spans="1:104" ht="12.75"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</row>
    <row r="35" ht="38.25">
      <c r="E35" s="3" t="s">
        <v>65</v>
      </c>
    </row>
    <row r="36" ht="25.5">
      <c r="E36" s="3" t="s">
        <v>66</v>
      </c>
    </row>
  </sheetData>
  <sheetProtection/>
  <mergeCells count="1">
    <mergeCell ref="AZ34:CZ3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L26"/>
  <sheetViews>
    <sheetView zoomScalePageLayoutView="0" workbookViewId="0" topLeftCell="A1">
      <selection activeCell="S14" sqref="S14"/>
    </sheetView>
  </sheetViews>
  <sheetFormatPr defaultColWidth="9.140625" defaultRowHeight="12.75"/>
  <cols>
    <col min="3" max="3" width="33.140625" style="0" customWidth="1"/>
    <col min="4" max="1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547</v>
      </c>
    </row>
    <row r="4" ht="12.75">
      <c r="K4" s="3" t="s">
        <v>3</v>
      </c>
    </row>
    <row r="5" spans="2:11" ht="38.25">
      <c r="B5" s="2" t="s">
        <v>4</v>
      </c>
      <c r="C5" s="2" t="s">
        <v>5</v>
      </c>
      <c r="D5" s="2" t="s">
        <v>164</v>
      </c>
      <c r="E5" s="2" t="s">
        <v>172</v>
      </c>
      <c r="F5" s="2" t="s">
        <v>174</v>
      </c>
      <c r="G5" s="2" t="s">
        <v>176</v>
      </c>
      <c r="H5" s="2" t="s">
        <v>178</v>
      </c>
      <c r="I5" s="2" t="s">
        <v>180</v>
      </c>
      <c r="J5" s="2" t="s">
        <v>182</v>
      </c>
      <c r="K5" s="2" t="s">
        <v>268</v>
      </c>
    </row>
    <row r="6" spans="2:11" ht="38.25">
      <c r="B6" s="14">
        <v>1</v>
      </c>
      <c r="C6" s="5" t="s">
        <v>549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2:11" ht="12.75" customHeight="1">
      <c r="B7" s="14">
        <v>2</v>
      </c>
      <c r="C7" s="6" t="s">
        <v>550</v>
      </c>
      <c r="D7" s="4">
        <v>3134448</v>
      </c>
      <c r="E7" s="4">
        <v>45162</v>
      </c>
      <c r="F7" s="4">
        <v>0</v>
      </c>
      <c r="G7" s="4">
        <v>3779884.5</v>
      </c>
      <c r="H7" s="4">
        <v>0</v>
      </c>
      <c r="I7" s="4">
        <v>0</v>
      </c>
      <c r="J7" s="4">
        <v>4287154.9</v>
      </c>
      <c r="K7" s="4">
        <v>11246649.4</v>
      </c>
    </row>
    <row r="8" spans="2:11" ht="25.5">
      <c r="B8" s="14">
        <v>3</v>
      </c>
      <c r="C8" s="5" t="s">
        <v>551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2:11" ht="12.75">
      <c r="B9" s="14">
        <v>4</v>
      </c>
      <c r="C9" s="5" t="s">
        <v>53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2:11" ht="12.75">
      <c r="B10" s="14">
        <v>5</v>
      </c>
      <c r="C10" s="5" t="s">
        <v>552</v>
      </c>
      <c r="D10" s="4">
        <v>0</v>
      </c>
      <c r="E10" s="4">
        <v>0</v>
      </c>
      <c r="F10" s="4">
        <v>0</v>
      </c>
      <c r="G10" s="4">
        <v>-244558.4</v>
      </c>
      <c r="H10" s="4">
        <v>0</v>
      </c>
      <c r="I10" s="4">
        <v>0</v>
      </c>
      <c r="J10" s="4">
        <v>-78807.3</v>
      </c>
      <c r="K10" s="4">
        <v>-323365.7</v>
      </c>
    </row>
    <row r="11" spans="2:11" ht="12.75" customHeight="1">
      <c r="B11" s="14">
        <v>6</v>
      </c>
      <c r="C11" s="5" t="s">
        <v>553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2:11" ht="25.5">
      <c r="B12" s="14">
        <v>7</v>
      </c>
      <c r="C12" s="5" t="s">
        <v>430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2:11" ht="25.5">
      <c r="B13" s="14">
        <v>8</v>
      </c>
      <c r="C13" s="6" t="s">
        <v>548</v>
      </c>
      <c r="D13" s="4">
        <v>3134448</v>
      </c>
      <c r="E13" s="4">
        <v>-45162</v>
      </c>
      <c r="F13" s="4">
        <v>0</v>
      </c>
      <c r="G13" s="4">
        <v>3535326.1</v>
      </c>
      <c r="H13" s="4">
        <v>0</v>
      </c>
      <c r="I13" s="4">
        <v>0</v>
      </c>
      <c r="J13" s="4">
        <v>4678187.1</v>
      </c>
      <c r="K13" s="4">
        <v>11302799.2</v>
      </c>
    </row>
    <row r="14" spans="2:11" ht="12.75">
      <c r="B14" s="14"/>
      <c r="C14" s="6" t="s">
        <v>554</v>
      </c>
      <c r="D14" s="4"/>
      <c r="E14" s="4">
        <v>45162</v>
      </c>
      <c r="F14" s="4"/>
      <c r="G14" s="4">
        <v>3535326.1</v>
      </c>
      <c r="H14" s="4"/>
      <c r="I14" s="4"/>
      <c r="J14" s="4"/>
      <c r="K14" s="4">
        <v>3580488.1</v>
      </c>
    </row>
    <row r="15" spans="2:11" ht="12.75">
      <c r="B15" s="14"/>
      <c r="C15" s="6" t="s">
        <v>555</v>
      </c>
      <c r="D15" s="4"/>
      <c r="E15" s="4">
        <v>-90324</v>
      </c>
      <c r="F15" s="4"/>
      <c r="G15" s="4"/>
      <c r="H15" s="4"/>
      <c r="I15" s="4"/>
      <c r="J15" s="4"/>
      <c r="K15" s="4"/>
    </row>
    <row r="16" spans="2:11" ht="38.25">
      <c r="B16" s="14">
        <v>9</v>
      </c>
      <c r="C16" s="5" t="s">
        <v>549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2:11" ht="12.75" customHeight="1">
      <c r="B17" s="14">
        <v>10</v>
      </c>
      <c r="C17" s="6" t="s">
        <v>550</v>
      </c>
      <c r="D17" s="4">
        <v>3134448</v>
      </c>
      <c r="E17" s="4">
        <v>-45162</v>
      </c>
      <c r="F17" s="4">
        <v>0</v>
      </c>
      <c r="G17" s="4">
        <v>3535326.1</v>
      </c>
      <c r="H17" s="4">
        <v>0</v>
      </c>
      <c r="I17" s="4">
        <v>0</v>
      </c>
      <c r="J17" s="4">
        <v>4678187.1</v>
      </c>
      <c r="K17" s="4">
        <v>11302799.2</v>
      </c>
    </row>
    <row r="18" spans="2:11" ht="25.5">
      <c r="B18" s="14">
        <v>11</v>
      </c>
      <c r="C18" s="5" t="s">
        <v>551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189102.34957</v>
      </c>
      <c r="K18" s="4">
        <v>189102.34957</v>
      </c>
    </row>
    <row r="19" spans="2:11" ht="12.75" customHeight="1">
      <c r="B19" s="14">
        <v>12</v>
      </c>
      <c r="C19" s="5" t="s">
        <v>53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2:11" ht="12.75">
      <c r="B20" s="14">
        <v>13</v>
      </c>
      <c r="C20" s="5" t="s">
        <v>552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30.98</v>
      </c>
      <c r="K20" s="4">
        <v>30.98</v>
      </c>
    </row>
    <row r="21" spans="2:11" ht="12.75">
      <c r="B21" s="14">
        <v>14</v>
      </c>
      <c r="C21" s="5" t="s">
        <v>553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2:11" ht="25.5">
      <c r="B22" s="14">
        <v>15</v>
      </c>
      <c r="C22" s="5" t="s">
        <v>430</v>
      </c>
      <c r="D22" s="4">
        <v>0</v>
      </c>
      <c r="E22" s="4">
        <v>0</v>
      </c>
      <c r="F22" s="4">
        <v>0</v>
      </c>
      <c r="G22" s="4">
        <v>-454558.32966</v>
      </c>
      <c r="H22" s="4">
        <v>0</v>
      </c>
      <c r="I22" s="4">
        <v>0</v>
      </c>
      <c r="J22" s="4">
        <v>0</v>
      </c>
      <c r="K22" s="4">
        <v>-454558.32966</v>
      </c>
    </row>
    <row r="23" spans="2:11" ht="25.5" customHeight="1">
      <c r="B23" s="14">
        <v>16</v>
      </c>
      <c r="C23" s="6" t="s">
        <v>548</v>
      </c>
      <c r="D23" s="4">
        <v>3134448</v>
      </c>
      <c r="E23" s="4">
        <v>-45162</v>
      </c>
      <c r="F23" s="4">
        <v>0</v>
      </c>
      <c r="G23" s="4">
        <v>3080767.77034</v>
      </c>
      <c r="H23" s="4">
        <v>0</v>
      </c>
      <c r="I23" s="4">
        <v>0</v>
      </c>
      <c r="J23" s="4">
        <v>4867289.48055</v>
      </c>
      <c r="K23" s="4">
        <v>11037343.25089</v>
      </c>
    </row>
    <row r="24" spans="1:90" ht="12.75" customHeight="1"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</row>
    <row r="25" ht="38.25">
      <c r="E25" s="3" t="s">
        <v>65</v>
      </c>
    </row>
    <row r="26" ht="25.5">
      <c r="E26" s="3" t="s">
        <v>66</v>
      </c>
    </row>
  </sheetData>
  <sheetProtection/>
  <mergeCells count="1">
    <mergeCell ref="AL24:CL2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62"/>
  <sheetViews>
    <sheetView zoomScalePageLayoutView="0" workbookViewId="0" topLeftCell="A1">
      <selection activeCell="K58" sqref="K58"/>
    </sheetView>
  </sheetViews>
  <sheetFormatPr defaultColWidth="9.140625" defaultRowHeight="12.75"/>
  <cols>
    <col min="3" max="3" width="33.140625" style="0" customWidth="1"/>
    <col min="4" max="8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188</v>
      </c>
    </row>
    <row r="4" ht="12.75">
      <c r="E4" s="3" t="s">
        <v>3</v>
      </c>
    </row>
    <row r="5" spans="2:5" ht="12.75" customHeight="1">
      <c r="B5" s="15" t="s">
        <v>4</v>
      </c>
      <c r="C5" s="15" t="s">
        <v>5</v>
      </c>
      <c r="D5" s="15" t="s">
        <v>6</v>
      </c>
      <c r="E5" s="15" t="s">
        <v>7</v>
      </c>
    </row>
    <row r="6" spans="2:5" ht="25.5">
      <c r="B6" s="16" t="s">
        <v>68</v>
      </c>
      <c r="C6" s="17" t="s">
        <v>189</v>
      </c>
      <c r="D6" s="13">
        <v>0</v>
      </c>
      <c r="E6" s="12">
        <v>0</v>
      </c>
    </row>
    <row r="7" spans="2:5" ht="12.75">
      <c r="B7" s="16" t="s">
        <v>70</v>
      </c>
      <c r="C7" s="17" t="s">
        <v>190</v>
      </c>
      <c r="D7" s="13">
        <v>15153082.3</v>
      </c>
      <c r="E7" s="12">
        <v>15314947.81964</v>
      </c>
    </row>
    <row r="8" spans="2:5" ht="25.5">
      <c r="B8" s="16" t="s">
        <v>72</v>
      </c>
      <c r="C8" s="16" t="s">
        <v>191</v>
      </c>
      <c r="D8" s="13">
        <v>15109699.2</v>
      </c>
      <c r="E8" s="12">
        <v>15262690.59809</v>
      </c>
    </row>
    <row r="9" spans="2:5" ht="25.5">
      <c r="B9" s="16" t="s">
        <v>74</v>
      </c>
      <c r="C9" s="16" t="s">
        <v>192</v>
      </c>
      <c r="D9" s="13">
        <v>0</v>
      </c>
      <c r="E9" s="12">
        <v>0</v>
      </c>
    </row>
    <row r="10" spans="2:5" ht="25.5">
      <c r="B10" s="16" t="s">
        <v>76</v>
      </c>
      <c r="C10" s="16" t="s">
        <v>193</v>
      </c>
      <c r="D10" s="13">
        <v>8300.1</v>
      </c>
      <c r="E10" s="12">
        <v>3523.2768</v>
      </c>
    </row>
    <row r="11" spans="2:5" ht="12.75">
      <c r="B11" s="16" t="s">
        <v>78</v>
      </c>
      <c r="C11" s="16" t="s">
        <v>194</v>
      </c>
      <c r="D11" s="13">
        <v>0</v>
      </c>
      <c r="E11" s="12">
        <v>0</v>
      </c>
    </row>
    <row r="12" spans="2:5" ht="12.75">
      <c r="B12" s="16" t="s">
        <v>80</v>
      </c>
      <c r="C12" s="16" t="s">
        <v>195</v>
      </c>
      <c r="D12" s="13">
        <v>0</v>
      </c>
      <c r="E12" s="12">
        <v>0</v>
      </c>
    </row>
    <row r="13" spans="2:5" ht="12.75">
      <c r="B13" s="16" t="s">
        <v>82</v>
      </c>
      <c r="C13" s="16" t="s">
        <v>196</v>
      </c>
      <c r="D13" s="13">
        <v>35083</v>
      </c>
      <c r="E13" s="12">
        <v>48733.94475</v>
      </c>
    </row>
    <row r="14" spans="2:5" ht="12.75">
      <c r="B14" s="16" t="s">
        <v>93</v>
      </c>
      <c r="C14" s="17" t="s">
        <v>197</v>
      </c>
      <c r="D14" s="13">
        <v>15309509.8</v>
      </c>
      <c r="E14" s="12">
        <v>15738523.40847</v>
      </c>
    </row>
    <row r="15" spans="2:5" ht="12.75">
      <c r="B15" s="16" t="s">
        <v>95</v>
      </c>
      <c r="C15" s="16" t="s">
        <v>198</v>
      </c>
      <c r="D15" s="13">
        <v>2446512.1</v>
      </c>
      <c r="E15" s="12">
        <v>2441808.99454</v>
      </c>
    </row>
    <row r="16" spans="2:5" ht="25.5">
      <c r="B16" s="16" t="s">
        <v>97</v>
      </c>
      <c r="C16" s="16" t="s">
        <v>199</v>
      </c>
      <c r="D16" s="13">
        <v>696503.2</v>
      </c>
      <c r="E16" s="12">
        <v>692457.85413</v>
      </c>
    </row>
    <row r="17" spans="2:5" ht="25.5">
      <c r="B17" s="16" t="s">
        <v>99</v>
      </c>
      <c r="C17" s="16" t="s">
        <v>200</v>
      </c>
      <c r="D17" s="13">
        <v>8663565.9</v>
      </c>
      <c r="E17" s="12">
        <v>8757968.39119</v>
      </c>
    </row>
    <row r="18" spans="2:5" ht="12.75">
      <c r="B18" s="16" t="s">
        <v>101</v>
      </c>
      <c r="C18" s="16" t="s">
        <v>201</v>
      </c>
      <c r="D18" s="13">
        <v>672829.5</v>
      </c>
      <c r="E18" s="12">
        <v>775569.75305</v>
      </c>
    </row>
    <row r="19" spans="2:5" ht="25.5">
      <c r="B19" s="16" t="s">
        <v>103</v>
      </c>
      <c r="C19" s="16" t="s">
        <v>202</v>
      </c>
      <c r="D19" s="13">
        <v>424005.4</v>
      </c>
      <c r="E19" s="12">
        <v>448795.91151</v>
      </c>
    </row>
    <row r="20" spans="2:5" ht="12.75">
      <c r="B20" s="16" t="s">
        <v>105</v>
      </c>
      <c r="C20" s="16" t="s">
        <v>203</v>
      </c>
      <c r="D20" s="13">
        <v>68158.7</v>
      </c>
      <c r="E20" s="12">
        <v>1041.71298</v>
      </c>
    </row>
    <row r="21" spans="2:5" ht="12.75">
      <c r="B21" s="16" t="s">
        <v>107</v>
      </c>
      <c r="C21" s="16" t="s">
        <v>204</v>
      </c>
      <c r="D21" s="13">
        <v>976223.3</v>
      </c>
      <c r="E21" s="12">
        <v>1376440.31959</v>
      </c>
    </row>
    <row r="22" spans="2:5" ht="12.75">
      <c r="B22" s="16" t="s">
        <v>109</v>
      </c>
      <c r="C22" s="16" t="s">
        <v>205</v>
      </c>
      <c r="D22" s="13">
        <v>18230.6</v>
      </c>
      <c r="E22" s="12">
        <v>22809.4424</v>
      </c>
    </row>
    <row r="23" spans="2:5" ht="12.75">
      <c r="B23" s="16" t="s">
        <v>111</v>
      </c>
      <c r="C23" s="16" t="s">
        <v>206</v>
      </c>
      <c r="D23" s="13">
        <v>1343481.1</v>
      </c>
      <c r="E23" s="12">
        <v>1221631.02908</v>
      </c>
    </row>
    <row r="24" spans="2:5" ht="25.5">
      <c r="B24" s="16" t="s">
        <v>114</v>
      </c>
      <c r="C24" s="17" t="s">
        <v>207</v>
      </c>
      <c r="D24" s="13">
        <v>-156427.5</v>
      </c>
      <c r="E24" s="12">
        <v>-423575.60954</v>
      </c>
    </row>
    <row r="25" spans="2:5" ht="38.25">
      <c r="B25" s="16" t="s">
        <v>116</v>
      </c>
      <c r="C25" s="17" t="s">
        <v>208</v>
      </c>
      <c r="D25" s="13">
        <v>0</v>
      </c>
      <c r="E25" s="12">
        <v>0</v>
      </c>
    </row>
    <row r="26" spans="2:5" ht="12.75">
      <c r="B26" s="16" t="s">
        <v>118</v>
      </c>
      <c r="C26" s="17" t="s">
        <v>190</v>
      </c>
      <c r="D26" s="13">
        <v>186754.6</v>
      </c>
      <c r="E26" s="12">
        <v>12192.47709</v>
      </c>
    </row>
    <row r="27" spans="2:5" ht="12.75">
      <c r="B27" s="16" t="s">
        <v>120</v>
      </c>
      <c r="C27" s="16" t="s">
        <v>209</v>
      </c>
      <c r="D27" s="13">
        <v>0</v>
      </c>
      <c r="E27" s="12">
        <v>5500</v>
      </c>
    </row>
    <row r="28" spans="2:5" ht="25.5">
      <c r="B28" s="16" t="s">
        <v>147</v>
      </c>
      <c r="C28" s="16" t="s">
        <v>210</v>
      </c>
      <c r="D28" s="13">
        <v>0</v>
      </c>
      <c r="E28" s="12">
        <v>0</v>
      </c>
    </row>
    <row r="29" spans="2:5" ht="25.5">
      <c r="B29" s="16" t="s">
        <v>211</v>
      </c>
      <c r="C29" s="16" t="s">
        <v>212</v>
      </c>
      <c r="D29" s="13">
        <v>0</v>
      </c>
      <c r="E29" s="12">
        <v>0</v>
      </c>
    </row>
    <row r="30" spans="2:5" ht="25.5">
      <c r="B30" s="16" t="s">
        <v>213</v>
      </c>
      <c r="C30" s="16" t="s">
        <v>214</v>
      </c>
      <c r="D30" s="13">
        <v>0</v>
      </c>
      <c r="E30" s="12">
        <v>0</v>
      </c>
    </row>
    <row r="31" spans="2:5" ht="25.5">
      <c r="B31" s="16" t="s">
        <v>215</v>
      </c>
      <c r="C31" s="16" t="s">
        <v>216</v>
      </c>
      <c r="D31" s="13">
        <v>0</v>
      </c>
      <c r="E31" s="12">
        <v>5000</v>
      </c>
    </row>
    <row r="32" spans="2:5" ht="12.75">
      <c r="B32" s="16" t="s">
        <v>217</v>
      </c>
      <c r="C32" s="16" t="s">
        <v>218</v>
      </c>
      <c r="D32" s="13">
        <v>0</v>
      </c>
      <c r="E32" s="12">
        <v>1692.47709</v>
      </c>
    </row>
    <row r="33" spans="2:5" ht="12.75">
      <c r="B33" s="16" t="s">
        <v>219</v>
      </c>
      <c r="C33" s="16" t="s">
        <v>220</v>
      </c>
      <c r="D33" s="13">
        <v>0</v>
      </c>
      <c r="E33" s="12">
        <v>0</v>
      </c>
    </row>
    <row r="34" spans="2:5" ht="12.75">
      <c r="B34" s="16" t="s">
        <v>221</v>
      </c>
      <c r="C34" s="16"/>
      <c r="D34" s="13">
        <v>186754.6</v>
      </c>
      <c r="E34" s="12">
        <v>0</v>
      </c>
    </row>
    <row r="35" spans="2:5" ht="12.75">
      <c r="B35" s="16" t="s">
        <v>222</v>
      </c>
      <c r="C35" s="17" t="s">
        <v>197</v>
      </c>
      <c r="D35" s="13">
        <v>0</v>
      </c>
      <c r="E35" s="12">
        <v>0</v>
      </c>
    </row>
    <row r="36" spans="2:5" ht="25.5">
      <c r="B36" s="16" t="s">
        <v>223</v>
      </c>
      <c r="C36" s="16" t="s">
        <v>224</v>
      </c>
      <c r="D36" s="13">
        <v>0</v>
      </c>
      <c r="E36" s="12">
        <v>0</v>
      </c>
    </row>
    <row r="37" spans="2:5" ht="25.5">
      <c r="B37" s="16" t="s">
        <v>225</v>
      </c>
      <c r="C37" s="16" t="s">
        <v>226</v>
      </c>
      <c r="D37" s="13">
        <v>0</v>
      </c>
      <c r="E37" s="12">
        <v>0</v>
      </c>
    </row>
    <row r="38" spans="2:5" ht="25.5">
      <c r="B38" s="16" t="s">
        <v>227</v>
      </c>
      <c r="C38" s="16" t="s">
        <v>228</v>
      </c>
      <c r="D38" s="13">
        <v>0</v>
      </c>
      <c r="E38" s="12">
        <v>0</v>
      </c>
    </row>
    <row r="39" spans="2:5" ht="25.5">
      <c r="B39" s="16" t="s">
        <v>229</v>
      </c>
      <c r="C39" s="16" t="s">
        <v>230</v>
      </c>
      <c r="D39" s="13">
        <v>0</v>
      </c>
      <c r="E39" s="12">
        <v>0</v>
      </c>
    </row>
    <row r="40" spans="2:5" ht="25.5">
      <c r="B40" s="16" t="s">
        <v>231</v>
      </c>
      <c r="C40" s="16" t="s">
        <v>232</v>
      </c>
      <c r="D40" s="13">
        <v>0</v>
      </c>
      <c r="E40" s="12">
        <v>0</v>
      </c>
    </row>
    <row r="41" spans="2:5" ht="12.75">
      <c r="B41" s="16" t="s">
        <v>233</v>
      </c>
      <c r="C41" s="16"/>
      <c r="D41" s="13">
        <v>0</v>
      </c>
      <c r="E41" s="12">
        <v>0</v>
      </c>
    </row>
    <row r="42" spans="2:5" ht="38.25">
      <c r="B42" s="16" t="s">
        <v>163</v>
      </c>
      <c r="C42" s="17" t="s">
        <v>234</v>
      </c>
      <c r="D42" s="13">
        <v>186754.6</v>
      </c>
      <c r="E42" s="12">
        <v>12192.47709</v>
      </c>
    </row>
    <row r="43" spans="2:5" ht="38.25">
      <c r="B43" s="16" t="s">
        <v>12</v>
      </c>
      <c r="C43" s="17" t="s">
        <v>235</v>
      </c>
      <c r="D43" s="13">
        <v>0</v>
      </c>
      <c r="E43" s="12">
        <v>0</v>
      </c>
    </row>
    <row r="44" spans="2:5" ht="12.75">
      <c r="B44" s="16" t="s">
        <v>236</v>
      </c>
      <c r="C44" s="17" t="s">
        <v>190</v>
      </c>
      <c r="D44" s="13">
        <v>200000</v>
      </c>
      <c r="E44" s="12">
        <v>0</v>
      </c>
    </row>
    <row r="45" spans="2:5" ht="25.5">
      <c r="B45" s="16" t="s">
        <v>237</v>
      </c>
      <c r="C45" s="16" t="s">
        <v>238</v>
      </c>
      <c r="D45" s="13">
        <v>200000</v>
      </c>
      <c r="E45" s="12">
        <v>0</v>
      </c>
    </row>
    <row r="46" spans="2:5" ht="25.5">
      <c r="B46" s="16" t="s">
        <v>239</v>
      </c>
      <c r="C46" s="16" t="s">
        <v>240</v>
      </c>
      <c r="D46" s="13">
        <v>0</v>
      </c>
      <c r="E46" s="12">
        <v>0</v>
      </c>
    </row>
    <row r="47" spans="2:5" ht="12.75">
      <c r="B47" s="16" t="s">
        <v>241</v>
      </c>
      <c r="C47" s="16" t="s">
        <v>242</v>
      </c>
      <c r="D47" s="13">
        <v>0</v>
      </c>
      <c r="E47" s="12">
        <v>0</v>
      </c>
    </row>
    <row r="48" spans="2:5" ht="12.75">
      <c r="B48" s="16" t="s">
        <v>243</v>
      </c>
      <c r="C48" s="16"/>
      <c r="D48" s="13">
        <v>0</v>
      </c>
      <c r="E48" s="12">
        <v>0</v>
      </c>
    </row>
    <row r="49" spans="2:5" ht="12.75">
      <c r="B49" s="16" t="s">
        <v>244</v>
      </c>
      <c r="C49" s="17" t="s">
        <v>197</v>
      </c>
      <c r="D49" s="13">
        <v>0</v>
      </c>
      <c r="E49" s="12">
        <v>94129.50432</v>
      </c>
    </row>
    <row r="50" spans="2:5" ht="25.5">
      <c r="B50" s="16" t="s">
        <v>245</v>
      </c>
      <c r="C50" s="16" t="s">
        <v>246</v>
      </c>
      <c r="D50" s="13">
        <v>0</v>
      </c>
      <c r="E50" s="12">
        <v>94129.50432</v>
      </c>
    </row>
    <row r="51" spans="2:5" ht="12.75">
      <c r="B51" s="16" t="s">
        <v>247</v>
      </c>
      <c r="C51" s="16" t="s">
        <v>248</v>
      </c>
      <c r="D51" s="13">
        <v>0</v>
      </c>
      <c r="E51" s="12">
        <v>0</v>
      </c>
    </row>
    <row r="52" spans="2:5" ht="25.5">
      <c r="B52" s="16" t="s">
        <v>249</v>
      </c>
      <c r="C52" s="16" t="s">
        <v>250</v>
      </c>
      <c r="D52" s="13">
        <v>0</v>
      </c>
      <c r="E52" s="12">
        <v>0</v>
      </c>
    </row>
    <row r="53" spans="2:5" ht="12.75">
      <c r="B53" s="16" t="s">
        <v>251</v>
      </c>
      <c r="C53" s="16" t="s">
        <v>252</v>
      </c>
      <c r="D53" s="13">
        <v>0</v>
      </c>
      <c r="E53" s="12">
        <v>0</v>
      </c>
    </row>
    <row r="54" spans="2:5" ht="12.75">
      <c r="B54" s="16" t="s">
        <v>253</v>
      </c>
      <c r="C54" s="16"/>
      <c r="D54" s="13">
        <v>0</v>
      </c>
      <c r="E54" s="12">
        <v>0</v>
      </c>
    </row>
    <row r="55" spans="2:5" ht="25.5">
      <c r="B55" s="16" t="s">
        <v>254</v>
      </c>
      <c r="C55" s="17" t="s">
        <v>255</v>
      </c>
      <c r="D55" s="13">
        <v>200000</v>
      </c>
      <c r="E55" s="12">
        <v>-94129.50432</v>
      </c>
    </row>
    <row r="56" spans="2:5" ht="12.75">
      <c r="B56" s="16" t="s">
        <v>256</v>
      </c>
      <c r="C56" s="16" t="s">
        <v>257</v>
      </c>
      <c r="D56" s="13">
        <v>3515.6</v>
      </c>
      <c r="E56" s="12">
        <v>-5501.42392</v>
      </c>
    </row>
    <row r="57" spans="2:5" ht="12.75">
      <c r="B57" s="16" t="s">
        <v>258</v>
      </c>
      <c r="C57" s="17" t="s">
        <v>259</v>
      </c>
      <c r="D57" s="13">
        <v>233842.7</v>
      </c>
      <c r="E57" s="12">
        <v>-511014.03998</v>
      </c>
    </row>
    <row r="58" spans="2:5" ht="25.5">
      <c r="B58" s="16" t="s">
        <v>260</v>
      </c>
      <c r="C58" s="17" t="s">
        <v>261</v>
      </c>
      <c r="D58" s="13">
        <v>482151</v>
      </c>
      <c r="E58" s="12">
        <v>715993.7</v>
      </c>
    </row>
    <row r="59" spans="2:5" ht="25.5">
      <c r="B59" s="16" t="s">
        <v>262</v>
      </c>
      <c r="C59" s="17" t="s">
        <v>263</v>
      </c>
      <c r="D59" s="13">
        <v>715993.7</v>
      </c>
      <c r="E59" s="12">
        <v>204979.66002</v>
      </c>
    </row>
    <row r="60" spans="1:107" ht="12.75"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</row>
    <row r="61" ht="38.25">
      <c r="E61" s="3" t="s">
        <v>65</v>
      </c>
    </row>
    <row r="62" ht="25.5">
      <c r="E62" s="3" t="s">
        <v>66</v>
      </c>
    </row>
  </sheetData>
  <sheetProtection/>
  <mergeCells count="1">
    <mergeCell ref="BC60:DC60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P544"/>
  <sheetViews>
    <sheetView zoomScalePageLayoutView="0" workbookViewId="0" topLeftCell="A1">
      <selection activeCell="K436" sqref="K436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264</v>
      </c>
    </row>
    <row r="4" ht="12.75">
      <c r="E4" s="3" t="s">
        <v>3</v>
      </c>
    </row>
    <row r="5" spans="2:5" ht="12.75">
      <c r="B5" s="2" t="s">
        <v>4</v>
      </c>
      <c r="C5" s="2" t="s">
        <v>5</v>
      </c>
      <c r="D5" s="2" t="s">
        <v>6</v>
      </c>
      <c r="E5" s="2" t="s">
        <v>7</v>
      </c>
    </row>
    <row r="6" spans="2:5" ht="12.75">
      <c r="B6" s="5" t="s">
        <v>68</v>
      </c>
      <c r="C6" s="5" t="s">
        <v>265</v>
      </c>
      <c r="D6" s="4">
        <v>440168.6</v>
      </c>
      <c r="E6" s="4">
        <v>136765.1</v>
      </c>
    </row>
    <row r="7" spans="2:5" ht="12.75">
      <c r="B7" s="5" t="s">
        <v>116</v>
      </c>
      <c r="C7" s="5" t="s">
        <v>266</v>
      </c>
      <c r="D7" s="4">
        <v>275825.1</v>
      </c>
      <c r="E7" s="4">
        <v>68214.5</v>
      </c>
    </row>
    <row r="8" spans="2:5" ht="12.75">
      <c r="B8" s="5" t="s">
        <v>12</v>
      </c>
      <c r="C8" s="5" t="s">
        <v>267</v>
      </c>
      <c r="D8" s="4">
        <v>0</v>
      </c>
      <c r="E8" s="4">
        <v>0</v>
      </c>
    </row>
    <row r="9" spans="2:5" ht="12.75">
      <c r="B9" s="5" t="s">
        <v>256</v>
      </c>
      <c r="C9" s="6" t="s">
        <v>268</v>
      </c>
      <c r="D9" s="4">
        <f>SUM(D6:D8)</f>
        <v>715993.7</v>
      </c>
      <c r="E9" s="4">
        <f>SUM(E6:E8)</f>
        <v>204979.6</v>
      </c>
    </row>
    <row r="10" ht="12.75">
      <c r="B10" s="1" t="s">
        <v>269</v>
      </c>
    </row>
    <row r="11" ht="12.75">
      <c r="B11" s="3" t="s">
        <v>64</v>
      </c>
    </row>
    <row r="12" spans="1:120" ht="12.75"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</row>
    <row r="13" ht="38.25">
      <c r="E13" s="3" t="s">
        <v>65</v>
      </c>
    </row>
    <row r="14" ht="25.5">
      <c r="E14" s="3" t="s">
        <v>66</v>
      </c>
    </row>
    <row r="15" ht="12.75">
      <c r="A15" s="1" t="s">
        <v>1</v>
      </c>
    </row>
    <row r="16" ht="12.75">
      <c r="B16" s="1" t="s">
        <v>270</v>
      </c>
    </row>
    <row r="17" ht="12.75">
      <c r="F17" s="3" t="s">
        <v>3</v>
      </c>
    </row>
    <row r="18" spans="2:6" ht="38.25">
      <c r="B18" s="2" t="s">
        <v>4</v>
      </c>
      <c r="C18" s="2" t="s">
        <v>5</v>
      </c>
      <c r="D18" s="2" t="s">
        <v>75</v>
      </c>
      <c r="E18" s="2" t="s">
        <v>271</v>
      </c>
      <c r="F18" s="2" t="s">
        <v>272</v>
      </c>
    </row>
    <row r="19" spans="2:6" ht="12.75">
      <c r="B19" s="5" t="s">
        <v>68</v>
      </c>
      <c r="C19" s="5" t="s">
        <v>6</v>
      </c>
      <c r="D19" s="4">
        <v>2189942.5</v>
      </c>
      <c r="E19" s="4">
        <v>44945.1</v>
      </c>
      <c r="F19" s="4">
        <v>2144997.3</v>
      </c>
    </row>
    <row r="20" spans="2:6" ht="12.75">
      <c r="B20" s="5" t="s">
        <v>10</v>
      </c>
      <c r="C20" s="5" t="s">
        <v>273</v>
      </c>
      <c r="D20" s="4">
        <v>23568722.9</v>
      </c>
      <c r="E20" s="4">
        <v>13876.6</v>
      </c>
      <c r="F20" s="4">
        <v>23554846.3</v>
      </c>
    </row>
    <row r="21" spans="2:6" ht="12.75">
      <c r="B21" s="5" t="s">
        <v>12</v>
      </c>
      <c r="C21" s="5" t="s">
        <v>274</v>
      </c>
      <c r="D21" s="4">
        <v>23452691.1</v>
      </c>
      <c r="E21" s="4">
        <v>0</v>
      </c>
      <c r="F21" s="4">
        <v>23452691.1</v>
      </c>
    </row>
    <row r="22" spans="2:6" ht="12.75">
      <c r="B22" s="5" t="s">
        <v>236</v>
      </c>
      <c r="C22" s="5" t="s">
        <v>275</v>
      </c>
      <c r="D22" s="4">
        <v>23452691.1</v>
      </c>
      <c r="E22" s="4">
        <v>0</v>
      </c>
      <c r="F22" s="4">
        <v>23452691.1</v>
      </c>
    </row>
    <row r="23" spans="2:6" ht="12.75">
      <c r="B23" s="5" t="s">
        <v>244</v>
      </c>
      <c r="C23" s="5" t="s">
        <v>276</v>
      </c>
      <c r="D23" s="4">
        <v>0</v>
      </c>
      <c r="E23" s="4">
        <v>0</v>
      </c>
      <c r="F23" s="4">
        <v>0</v>
      </c>
    </row>
    <row r="24" spans="2:6" ht="12.75">
      <c r="B24" s="5" t="s">
        <v>256</v>
      </c>
      <c r="C24" s="5" t="s">
        <v>7</v>
      </c>
      <c r="D24" s="4">
        <v>2305974.3</v>
      </c>
      <c r="E24" s="4">
        <f>SUM(E19:E23)</f>
        <v>58821.7</v>
      </c>
      <c r="F24" s="4">
        <v>2247152.5</v>
      </c>
    </row>
    <row r="25" spans="1:120" ht="12.75"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</row>
    <row r="26" ht="38.25">
      <c r="E26" s="3" t="s">
        <v>65</v>
      </c>
    </row>
    <row r="27" ht="25.5">
      <c r="E27" s="3" t="s">
        <v>66</v>
      </c>
    </row>
    <row r="28" ht="12.75">
      <c r="A28" s="1" t="s">
        <v>1</v>
      </c>
    </row>
    <row r="29" ht="12.75">
      <c r="B29" s="1" t="s">
        <v>277</v>
      </c>
    </row>
    <row r="30" ht="12.75">
      <c r="E30" s="3" t="s">
        <v>3</v>
      </c>
    </row>
    <row r="31" spans="2:5" ht="12.75">
      <c r="B31" s="2" t="s">
        <v>4</v>
      </c>
      <c r="C31" s="2" t="s">
        <v>5</v>
      </c>
      <c r="D31" s="2" t="s">
        <v>7</v>
      </c>
      <c r="E31" s="2" t="s">
        <v>7</v>
      </c>
    </row>
    <row r="32" spans="2:5" ht="12.75">
      <c r="B32" s="5" t="s">
        <v>68</v>
      </c>
      <c r="C32" s="5" t="s">
        <v>278</v>
      </c>
      <c r="D32" s="4">
        <v>0</v>
      </c>
      <c r="E32" s="4">
        <v>0</v>
      </c>
    </row>
    <row r="33" spans="2:5" ht="12.75">
      <c r="B33" s="5" t="s">
        <v>116</v>
      </c>
      <c r="C33" s="5" t="s">
        <v>279</v>
      </c>
      <c r="D33" s="4">
        <v>0</v>
      </c>
      <c r="E33" s="4">
        <v>0</v>
      </c>
    </row>
    <row r="34" spans="2:5" ht="12.75">
      <c r="B34" s="5" t="s">
        <v>12</v>
      </c>
      <c r="C34" s="5" t="s">
        <v>280</v>
      </c>
      <c r="D34" s="4">
        <v>707</v>
      </c>
      <c r="E34" s="4">
        <v>107.1</v>
      </c>
    </row>
    <row r="35" spans="2:5" ht="12.75">
      <c r="B35" s="5" t="s">
        <v>256</v>
      </c>
      <c r="C35" s="5" t="s">
        <v>281</v>
      </c>
      <c r="D35" s="4">
        <v>0</v>
      </c>
      <c r="E35" s="4">
        <v>0</v>
      </c>
    </row>
    <row r="36" spans="2:5" ht="12.75">
      <c r="B36" s="5" t="s">
        <v>64</v>
      </c>
      <c r="C36" s="6" t="s">
        <v>268</v>
      </c>
      <c r="D36" s="4">
        <f>SUM(D32:D35)</f>
        <v>707</v>
      </c>
      <c r="E36" s="4">
        <f>SUM(E32:E35)</f>
        <v>107.1</v>
      </c>
    </row>
    <row r="37" spans="1:120" ht="12.75"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</row>
    <row r="38" ht="38.25">
      <c r="E38" s="3" t="s">
        <v>65</v>
      </c>
    </row>
    <row r="39" ht="25.5">
      <c r="E39" s="3" t="s">
        <v>66</v>
      </c>
    </row>
    <row r="40" ht="12.75">
      <c r="A40" s="1" t="s">
        <v>1</v>
      </c>
    </row>
    <row r="41" ht="12.75">
      <c r="B41" s="1" t="s">
        <v>282</v>
      </c>
    </row>
    <row r="42" ht="12.75">
      <c r="E42" s="3" t="s">
        <v>3</v>
      </c>
    </row>
    <row r="43" spans="2:5" ht="12.75">
      <c r="B43" s="2" t="s">
        <v>4</v>
      </c>
      <c r="C43" s="2" t="s">
        <v>5</v>
      </c>
      <c r="D43" s="2" t="s">
        <v>7</v>
      </c>
      <c r="E43" s="2" t="s">
        <v>7</v>
      </c>
    </row>
    <row r="44" spans="2:5" ht="25.5">
      <c r="B44" s="5" t="s">
        <v>68</v>
      </c>
      <c r="C44" s="5" t="s">
        <v>283</v>
      </c>
      <c r="D44" s="4">
        <v>0</v>
      </c>
      <c r="E44" s="4">
        <v>0</v>
      </c>
    </row>
    <row r="45" spans="2:5" ht="12.75">
      <c r="B45" s="5" t="s">
        <v>116</v>
      </c>
      <c r="C45" s="5" t="s">
        <v>284</v>
      </c>
      <c r="D45" s="4">
        <v>0</v>
      </c>
      <c r="E45" s="4">
        <v>0</v>
      </c>
    </row>
    <row r="46" spans="2:5" ht="12.75">
      <c r="B46" s="5" t="s">
        <v>12</v>
      </c>
      <c r="C46" s="5" t="s">
        <v>285</v>
      </c>
      <c r="D46" s="4">
        <v>0</v>
      </c>
      <c r="E46" s="4">
        <v>0</v>
      </c>
    </row>
    <row r="47" spans="2:5" ht="12.75">
      <c r="B47" s="5" t="s">
        <v>256</v>
      </c>
      <c r="C47" s="5" t="s">
        <v>286</v>
      </c>
      <c r="D47" s="4">
        <v>0</v>
      </c>
      <c r="E47" s="4">
        <v>0</v>
      </c>
    </row>
    <row r="48" spans="2:5" ht="12.75">
      <c r="B48" s="5" t="s">
        <v>256</v>
      </c>
      <c r="C48" s="5" t="s">
        <v>287</v>
      </c>
      <c r="D48" s="4">
        <v>0</v>
      </c>
      <c r="E48" s="4">
        <v>0</v>
      </c>
    </row>
    <row r="49" spans="2:5" ht="12.75">
      <c r="B49" s="5" t="s">
        <v>256</v>
      </c>
      <c r="C49" s="5" t="s">
        <v>556</v>
      </c>
      <c r="D49" s="4">
        <v>340893.7</v>
      </c>
      <c r="E49" s="4">
        <v>384479.7</v>
      </c>
    </row>
    <row r="50" spans="2:5" ht="12.75">
      <c r="B50" s="5" t="s">
        <v>256</v>
      </c>
      <c r="C50" s="5"/>
      <c r="D50" s="4">
        <v>0</v>
      </c>
      <c r="E50" s="4">
        <v>0</v>
      </c>
    </row>
    <row r="51" spans="2:5" ht="12.75">
      <c r="B51" s="5" t="s">
        <v>256</v>
      </c>
      <c r="C51" s="6" t="s">
        <v>268</v>
      </c>
      <c r="D51" s="4">
        <f>SUM(D44:D50)</f>
        <v>340893.7</v>
      </c>
      <c r="E51" s="4">
        <f>SUM(E44:E50)</f>
        <v>384479.7</v>
      </c>
    </row>
    <row r="52" ht="12.75">
      <c r="B52" s="1" t="s">
        <v>269</v>
      </c>
    </row>
    <row r="53" ht="12.75">
      <c r="B53" s="3" t="s">
        <v>64</v>
      </c>
    </row>
    <row r="54" spans="1:120" ht="12.75"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</row>
    <row r="55" ht="38.25">
      <c r="E55" s="3" t="s">
        <v>65</v>
      </c>
    </row>
    <row r="56" ht="25.5">
      <c r="E56" s="3" t="s">
        <v>66</v>
      </c>
    </row>
    <row r="57" ht="12.75">
      <c r="A57" s="1" t="s">
        <v>1</v>
      </c>
    </row>
    <row r="58" ht="12.75">
      <c r="B58" s="1" t="s">
        <v>288</v>
      </c>
    </row>
    <row r="59" ht="12.75">
      <c r="E59" s="3" t="s">
        <v>3</v>
      </c>
    </row>
    <row r="60" spans="2:5" ht="12.75">
      <c r="B60" s="2" t="s">
        <v>4</v>
      </c>
      <c r="C60" s="2" t="s">
        <v>5</v>
      </c>
      <c r="D60" s="2" t="s">
        <v>7</v>
      </c>
      <c r="E60" s="2" t="s">
        <v>7</v>
      </c>
    </row>
    <row r="61" spans="2:5" ht="12.75">
      <c r="B61" s="5" t="s">
        <v>8</v>
      </c>
      <c r="C61" s="5" t="s">
        <v>64</v>
      </c>
      <c r="D61" s="4">
        <v>0</v>
      </c>
      <c r="E61" s="4">
        <v>0</v>
      </c>
    </row>
    <row r="62" spans="2:5" ht="12.75">
      <c r="B62" s="5" t="s">
        <v>64</v>
      </c>
      <c r="C62" s="6" t="s">
        <v>268</v>
      </c>
      <c r="D62" s="4">
        <v>0</v>
      </c>
      <c r="E62" s="4">
        <v>0</v>
      </c>
    </row>
    <row r="63" spans="1:120" ht="12.75"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</row>
    <row r="64" ht="38.25">
      <c r="E64" s="3" t="s">
        <v>65</v>
      </c>
    </row>
    <row r="65" ht="25.5">
      <c r="E65" s="3" t="s">
        <v>66</v>
      </c>
    </row>
    <row r="66" ht="12.75">
      <c r="A66" s="1" t="s">
        <v>1</v>
      </c>
    </row>
    <row r="67" ht="12.75">
      <c r="B67" s="1" t="s">
        <v>289</v>
      </c>
    </row>
    <row r="68" ht="12.75">
      <c r="J68" s="3" t="s">
        <v>3</v>
      </c>
    </row>
    <row r="69" spans="2:10" ht="25.5">
      <c r="B69" s="2" t="s">
        <v>4</v>
      </c>
      <c r="C69" s="2" t="s">
        <v>5</v>
      </c>
      <c r="D69" s="2" t="s">
        <v>290</v>
      </c>
      <c r="E69" s="2" t="s">
        <v>291</v>
      </c>
      <c r="F69" s="2" t="s">
        <v>292</v>
      </c>
      <c r="G69" s="2" t="s">
        <v>293</v>
      </c>
      <c r="H69" s="2" t="s">
        <v>294</v>
      </c>
      <c r="I69" s="2" t="s">
        <v>295</v>
      </c>
      <c r="J69" s="2" t="s">
        <v>268</v>
      </c>
    </row>
    <row r="70" spans="2:10" ht="12.75">
      <c r="B70" s="5" t="s">
        <v>68</v>
      </c>
      <c r="C70" s="6" t="s">
        <v>296</v>
      </c>
      <c r="D70" s="4">
        <v>2029978.9</v>
      </c>
      <c r="E70" s="4">
        <v>0</v>
      </c>
      <c r="F70" s="4">
        <v>50947</v>
      </c>
      <c r="G70" s="4">
        <v>0</v>
      </c>
      <c r="H70" s="4">
        <v>620641.5</v>
      </c>
      <c r="I70" s="4">
        <v>0</v>
      </c>
      <c r="J70" s="4">
        <v>2701567.4</v>
      </c>
    </row>
    <row r="71" spans="2:10" ht="12.75">
      <c r="B71" s="5" t="s">
        <v>116</v>
      </c>
      <c r="C71" s="5" t="s">
        <v>297</v>
      </c>
      <c r="D71" s="4">
        <v>10472395.1</v>
      </c>
      <c r="E71" s="4">
        <v>0</v>
      </c>
      <c r="F71" s="4">
        <v>11686143.3</v>
      </c>
      <c r="G71" s="4">
        <v>0</v>
      </c>
      <c r="H71" s="4">
        <v>434697.6</v>
      </c>
      <c r="I71" s="4">
        <v>0</v>
      </c>
      <c r="J71" s="4">
        <v>22593236.1</v>
      </c>
    </row>
    <row r="72" spans="2:10" ht="12.75">
      <c r="B72" s="5" t="s">
        <v>12</v>
      </c>
      <c r="C72" s="5" t="s">
        <v>298</v>
      </c>
      <c r="D72" s="4">
        <v>10245824</v>
      </c>
      <c r="E72" s="4">
        <v>0</v>
      </c>
      <c r="F72" s="4">
        <v>11687226.9</v>
      </c>
      <c r="G72" s="4">
        <v>0</v>
      </c>
      <c r="H72" s="4">
        <v>450444.3</v>
      </c>
      <c r="I72" s="4">
        <v>0</v>
      </c>
      <c r="J72" s="4">
        <v>22383495.3</v>
      </c>
    </row>
    <row r="73" spans="2:10" ht="12.75">
      <c r="B73" s="5" t="s">
        <v>256</v>
      </c>
      <c r="C73" s="6" t="s">
        <v>299</v>
      </c>
      <c r="D73" s="4">
        <v>2256550</v>
      </c>
      <c r="E73" s="4">
        <v>0</v>
      </c>
      <c r="F73" s="4">
        <v>49863.3</v>
      </c>
      <c r="G73" s="4">
        <v>0</v>
      </c>
      <c r="H73" s="4">
        <v>604894.8</v>
      </c>
      <c r="I73" s="4">
        <v>0</v>
      </c>
      <c r="J73" s="4">
        <v>2911308.2</v>
      </c>
    </row>
    <row r="74" spans="2:10" ht="12.75">
      <c r="B74" s="5" t="s">
        <v>260</v>
      </c>
      <c r="C74" s="5" t="s">
        <v>300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</row>
    <row r="75" spans="2:10" ht="12.75">
      <c r="B75" s="5" t="s">
        <v>262</v>
      </c>
      <c r="C75" s="5" t="s">
        <v>301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</row>
    <row r="76" spans="2:10" ht="12.75">
      <c r="B76" s="5" t="s">
        <v>302</v>
      </c>
      <c r="C76" s="5" t="s">
        <v>303</v>
      </c>
      <c r="D76" s="4">
        <v>2256550</v>
      </c>
      <c r="E76" s="4">
        <v>0</v>
      </c>
      <c r="F76" s="4">
        <v>49863.3</v>
      </c>
      <c r="G76" s="4">
        <v>0</v>
      </c>
      <c r="H76" s="4">
        <v>604894.8</v>
      </c>
      <c r="I76" s="4">
        <v>0</v>
      </c>
      <c r="J76" s="4">
        <v>2911308.2</v>
      </c>
    </row>
    <row r="77" spans="2:10" ht="12.75">
      <c r="B77" s="5" t="s">
        <v>304</v>
      </c>
      <c r="C77" s="5" t="s">
        <v>6</v>
      </c>
      <c r="D77" s="4">
        <v>2029978.9</v>
      </c>
      <c r="E77" s="4">
        <v>0</v>
      </c>
      <c r="F77" s="4">
        <v>50947</v>
      </c>
      <c r="G77" s="4">
        <v>0</v>
      </c>
      <c r="H77" s="4">
        <v>620641.5</v>
      </c>
      <c r="I77" s="4">
        <v>0</v>
      </c>
      <c r="J77" s="4">
        <v>2701567.4</v>
      </c>
    </row>
    <row r="78" spans="2:10" ht="12.75">
      <c r="B78" s="5" t="s">
        <v>305</v>
      </c>
      <c r="C78" s="5" t="s">
        <v>7</v>
      </c>
      <c r="D78" s="4">
        <v>2256550</v>
      </c>
      <c r="E78" s="4">
        <v>0</v>
      </c>
      <c r="F78" s="4">
        <v>49863.3</v>
      </c>
      <c r="G78" s="4">
        <v>0</v>
      </c>
      <c r="H78" s="4">
        <v>604894.8</v>
      </c>
      <c r="I78" s="4">
        <v>0</v>
      </c>
      <c r="J78" s="4">
        <v>2911308.2</v>
      </c>
    </row>
    <row r="79" spans="2:10" ht="12.75">
      <c r="B79" s="1" t="s">
        <v>269</v>
      </c>
      <c r="D79" s="18"/>
      <c r="E79" s="18"/>
      <c r="F79" s="18"/>
      <c r="G79" s="18"/>
      <c r="H79" s="18"/>
      <c r="I79" s="18"/>
      <c r="J79" s="18"/>
    </row>
    <row r="80" spans="2:10" ht="12.75">
      <c r="B80" s="3" t="s">
        <v>64</v>
      </c>
      <c r="D80" s="18"/>
      <c r="E80" s="18"/>
      <c r="F80" s="18"/>
      <c r="G80" s="18"/>
      <c r="H80" s="18"/>
      <c r="I80" s="18"/>
      <c r="J80" s="18"/>
    </row>
    <row r="81" spans="1:120" ht="12.75"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</row>
    <row r="82" ht="38.25">
      <c r="E82" s="3" t="s">
        <v>65</v>
      </c>
    </row>
    <row r="83" ht="25.5">
      <c r="E83" s="3" t="s">
        <v>66</v>
      </c>
    </row>
    <row r="84" ht="12.75">
      <c r="A84" s="1" t="s">
        <v>1</v>
      </c>
    </row>
    <row r="85" ht="12.75">
      <c r="B85" s="1" t="s">
        <v>306</v>
      </c>
    </row>
    <row r="86" ht="12.75">
      <c r="E86" s="3" t="s">
        <v>3</v>
      </c>
    </row>
    <row r="87" spans="2:5" ht="12.75">
      <c r="B87" s="2" t="s">
        <v>4</v>
      </c>
      <c r="C87" s="2" t="s">
        <v>5</v>
      </c>
      <c r="D87" s="2" t="s">
        <v>7</v>
      </c>
      <c r="E87" s="2" t="s">
        <v>7</v>
      </c>
    </row>
    <row r="88" spans="2:5" ht="12.75">
      <c r="B88" s="5" t="s">
        <v>68</v>
      </c>
      <c r="C88" s="5" t="s">
        <v>307</v>
      </c>
      <c r="D88" s="4">
        <v>0</v>
      </c>
      <c r="E88" s="4">
        <v>0</v>
      </c>
    </row>
    <row r="89" spans="2:5" ht="12.75">
      <c r="B89" s="5" t="s">
        <v>116</v>
      </c>
      <c r="C89" s="5" t="s">
        <v>308</v>
      </c>
      <c r="D89" s="4">
        <v>0</v>
      </c>
      <c r="E89" s="4">
        <v>0</v>
      </c>
    </row>
    <row r="90" spans="2:5" ht="25.5">
      <c r="B90" s="5" t="s">
        <v>309</v>
      </c>
      <c r="C90" s="5" t="s">
        <v>310</v>
      </c>
      <c r="D90" s="4">
        <v>180658.6</v>
      </c>
      <c r="E90" s="4">
        <v>209305.8</v>
      </c>
    </row>
    <row r="91" spans="2:5" ht="12.75">
      <c r="B91" s="5" t="s">
        <v>256</v>
      </c>
      <c r="C91" s="5"/>
      <c r="D91" s="4">
        <v>0</v>
      </c>
      <c r="E91" s="4">
        <v>0</v>
      </c>
    </row>
    <row r="92" spans="2:5" ht="12.75">
      <c r="B92" s="5" t="s">
        <v>64</v>
      </c>
      <c r="C92" s="6" t="s">
        <v>268</v>
      </c>
      <c r="D92" s="4">
        <f>SUM(D88:D91)</f>
        <v>180658.6</v>
      </c>
      <c r="E92" s="4">
        <f>SUM(E88:E91)</f>
        <v>209305.8</v>
      </c>
    </row>
    <row r="93" spans="1:120" ht="12.75"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</row>
    <row r="94" ht="38.25">
      <c r="E94" s="3" t="s">
        <v>65</v>
      </c>
    </row>
    <row r="95" ht="25.5">
      <c r="E95" s="3" t="s">
        <v>66</v>
      </c>
    </row>
    <row r="96" ht="12.75">
      <c r="A96" s="1" t="s">
        <v>1</v>
      </c>
    </row>
    <row r="97" ht="12.75">
      <c r="B97" s="1" t="s">
        <v>311</v>
      </c>
    </row>
    <row r="98" ht="12.75">
      <c r="K98" s="3" t="s">
        <v>3</v>
      </c>
    </row>
    <row r="99" spans="2:11" ht="25.5">
      <c r="B99" s="2" t="s">
        <v>4</v>
      </c>
      <c r="C99" s="2" t="s">
        <v>5</v>
      </c>
      <c r="D99" s="2" t="s">
        <v>312</v>
      </c>
      <c r="E99" s="2" t="s">
        <v>313</v>
      </c>
      <c r="F99" s="2" t="s">
        <v>314</v>
      </c>
      <c r="G99" s="2" t="s">
        <v>315</v>
      </c>
      <c r="H99" s="2" t="s">
        <v>316</v>
      </c>
      <c r="I99" s="2" t="s">
        <v>317</v>
      </c>
      <c r="J99" s="2" t="s">
        <v>318</v>
      </c>
      <c r="K99" s="2" t="s">
        <v>268</v>
      </c>
    </row>
    <row r="100" spans="2:11" ht="12.75">
      <c r="B100" s="5" t="s">
        <v>68</v>
      </c>
      <c r="C100" s="6" t="s">
        <v>319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</row>
    <row r="101" spans="2:11" ht="12.75">
      <c r="B101" s="5" t="s">
        <v>320</v>
      </c>
      <c r="C101" s="6" t="s">
        <v>6</v>
      </c>
      <c r="D101" s="4">
        <v>0</v>
      </c>
      <c r="E101" s="4">
        <v>7440283.4</v>
      </c>
      <c r="F101" s="4">
        <v>3823375.3</v>
      </c>
      <c r="G101" s="4">
        <v>2096559.8</v>
      </c>
      <c r="H101" s="4">
        <v>397979.7</v>
      </c>
      <c r="I101" s="4">
        <v>227515.1</v>
      </c>
      <c r="J101" s="4">
        <v>0</v>
      </c>
      <c r="K101" s="4">
        <f>SUM(D101:J101)</f>
        <v>13985713.299999999</v>
      </c>
    </row>
    <row r="102" spans="2:11" ht="12.75">
      <c r="B102" s="5" t="s">
        <v>321</v>
      </c>
      <c r="C102" s="5" t="s">
        <v>297</v>
      </c>
      <c r="D102" s="4">
        <v>0</v>
      </c>
      <c r="E102" s="4">
        <v>23818.1</v>
      </c>
      <c r="F102" s="4">
        <v>254873.2</v>
      </c>
      <c r="G102" s="4">
        <v>72727.2</v>
      </c>
      <c r="H102" s="4">
        <v>530</v>
      </c>
      <c r="I102" s="4">
        <v>11531.4</v>
      </c>
      <c r="J102" s="4">
        <v>0</v>
      </c>
      <c r="K102" s="4">
        <v>363480.1</v>
      </c>
    </row>
    <row r="103" spans="2:11" ht="12.75">
      <c r="B103" s="5" t="s">
        <v>322</v>
      </c>
      <c r="C103" s="5" t="s">
        <v>323</v>
      </c>
      <c r="D103" s="4">
        <v>0</v>
      </c>
      <c r="E103" s="4">
        <v>23818.1</v>
      </c>
      <c r="F103" s="4">
        <v>254873.2</v>
      </c>
      <c r="G103" s="4">
        <v>72727.2</v>
      </c>
      <c r="H103" s="4">
        <v>530</v>
      </c>
      <c r="I103" s="4">
        <v>11531.4</v>
      </c>
      <c r="J103" s="4">
        <v>0</v>
      </c>
      <c r="K103" s="4">
        <v>363480.1</v>
      </c>
    </row>
    <row r="104" spans="2:11" ht="12.75">
      <c r="B104" s="5" t="s">
        <v>324</v>
      </c>
      <c r="C104" s="5" t="s">
        <v>325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f aca="true" t="shared" si="0" ref="K104:K113">SUM(D104:J104)</f>
        <v>0</v>
      </c>
    </row>
    <row r="105" spans="2:11" ht="12.75">
      <c r="B105" s="5" t="s">
        <v>326</v>
      </c>
      <c r="C105" s="5" t="s">
        <v>327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f t="shared" si="0"/>
        <v>0</v>
      </c>
    </row>
    <row r="106" spans="2:11" ht="12.75">
      <c r="B106" s="5" t="s">
        <v>328</v>
      </c>
      <c r="C106" s="5" t="s">
        <v>329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f t="shared" si="0"/>
        <v>0</v>
      </c>
    </row>
    <row r="107" spans="2:11" ht="12.75">
      <c r="B107" s="5" t="s">
        <v>330</v>
      </c>
      <c r="C107" s="5" t="s">
        <v>298</v>
      </c>
      <c r="D107" s="4">
        <v>0</v>
      </c>
      <c r="E107" s="4">
        <v>0</v>
      </c>
      <c r="F107" s="4">
        <v>15501.1</v>
      </c>
      <c r="G107" s="4">
        <v>0</v>
      </c>
      <c r="H107" s="4">
        <v>247.8</v>
      </c>
      <c r="I107" s="4">
        <v>0</v>
      </c>
      <c r="J107" s="4">
        <v>0</v>
      </c>
      <c r="K107" s="4">
        <f t="shared" si="0"/>
        <v>15748.9</v>
      </c>
    </row>
    <row r="108" spans="2:11" ht="12.75">
      <c r="B108" s="5" t="s">
        <v>331</v>
      </c>
      <c r="C108" s="5" t="s">
        <v>332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f t="shared" si="0"/>
        <v>0</v>
      </c>
    </row>
    <row r="109" spans="2:11" ht="12.75">
      <c r="B109" s="5" t="s">
        <v>333</v>
      </c>
      <c r="C109" s="5" t="s">
        <v>334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f t="shared" si="0"/>
        <v>0</v>
      </c>
    </row>
    <row r="110" spans="2:11" ht="12.75">
      <c r="B110" s="5" t="s">
        <v>335</v>
      </c>
      <c r="C110" s="5" t="s">
        <v>336</v>
      </c>
      <c r="D110" s="4">
        <v>0</v>
      </c>
      <c r="E110" s="4">
        <v>0</v>
      </c>
      <c r="F110" s="4">
        <v>15501.1</v>
      </c>
      <c r="G110" s="4">
        <v>0</v>
      </c>
      <c r="H110" s="4">
        <v>247.8</v>
      </c>
      <c r="I110" s="4">
        <v>0</v>
      </c>
      <c r="J110" s="4">
        <v>0</v>
      </c>
      <c r="K110" s="4">
        <f t="shared" si="0"/>
        <v>15748.9</v>
      </c>
    </row>
    <row r="111" spans="2:11" ht="12.75">
      <c r="B111" s="5" t="s">
        <v>337</v>
      </c>
      <c r="C111" s="5"/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f t="shared" si="0"/>
        <v>0</v>
      </c>
    </row>
    <row r="112" spans="2:11" ht="12.75">
      <c r="B112" s="5" t="s">
        <v>338</v>
      </c>
      <c r="C112" s="5" t="s">
        <v>339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f t="shared" si="0"/>
        <v>0</v>
      </c>
    </row>
    <row r="113" spans="2:11" ht="25.5">
      <c r="B113" s="5" t="s">
        <v>340</v>
      </c>
      <c r="C113" s="5" t="s">
        <v>341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f t="shared" si="0"/>
        <v>0</v>
      </c>
    </row>
    <row r="114" spans="2:11" ht="12.75">
      <c r="B114" s="5" t="s">
        <v>342</v>
      </c>
      <c r="C114" s="6" t="s">
        <v>7</v>
      </c>
      <c r="D114" s="4">
        <v>0</v>
      </c>
      <c r="E114" s="4">
        <f>E101+E102-E107</f>
        <v>7464101.5</v>
      </c>
      <c r="F114" s="4">
        <v>4062747.3</v>
      </c>
      <c r="G114" s="4">
        <f>G101+G102-G107</f>
        <v>2169287</v>
      </c>
      <c r="H114" s="4">
        <f>H101+H102-H107</f>
        <v>398261.9</v>
      </c>
      <c r="I114" s="4">
        <v>239046.6</v>
      </c>
      <c r="J114" s="4">
        <f>J101+J102-J107</f>
        <v>0</v>
      </c>
      <c r="K114" s="4">
        <v>14333444.6</v>
      </c>
    </row>
    <row r="115" spans="2:11" ht="12.75">
      <c r="B115" s="5" t="s">
        <v>116</v>
      </c>
      <c r="C115" s="6" t="s">
        <v>343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</row>
    <row r="116" spans="2:11" ht="12.75">
      <c r="B116" s="5" t="s">
        <v>344</v>
      </c>
      <c r="C116" s="5" t="s">
        <v>6</v>
      </c>
      <c r="D116" s="4">
        <v>0</v>
      </c>
      <c r="E116" s="4">
        <v>1716966.3</v>
      </c>
      <c r="F116" s="4">
        <v>3167903.7</v>
      </c>
      <c r="G116" s="4">
        <v>1218635.6</v>
      </c>
      <c r="H116" s="4">
        <v>264430.6</v>
      </c>
      <c r="I116" s="4">
        <v>191467.8</v>
      </c>
      <c r="J116" s="4">
        <v>0</v>
      </c>
      <c r="K116" s="4">
        <v>6559404.1</v>
      </c>
    </row>
    <row r="117" spans="2:11" ht="12.75">
      <c r="B117" s="5" t="s">
        <v>160</v>
      </c>
      <c r="C117" s="5" t="s">
        <v>297</v>
      </c>
      <c r="D117" s="4">
        <v>0</v>
      </c>
      <c r="E117" s="4">
        <v>342918</v>
      </c>
      <c r="F117" s="4">
        <v>323533.4</v>
      </c>
      <c r="G117" s="4">
        <v>176787.6</v>
      </c>
      <c r="H117" s="4">
        <v>38085.9</v>
      </c>
      <c r="I117" s="4">
        <v>16365.8</v>
      </c>
      <c r="J117" s="4">
        <v>0</v>
      </c>
      <c r="K117" s="4">
        <v>897690.8</v>
      </c>
    </row>
    <row r="118" spans="2:11" ht="12.75">
      <c r="B118" s="5" t="s">
        <v>345</v>
      </c>
      <c r="C118" s="5" t="s">
        <v>346</v>
      </c>
      <c r="D118" s="4">
        <v>0</v>
      </c>
      <c r="E118" s="4">
        <v>342918</v>
      </c>
      <c r="F118" s="4">
        <v>323533.4</v>
      </c>
      <c r="G118" s="4">
        <v>176787.6</v>
      </c>
      <c r="H118" s="4">
        <v>38085.9</v>
      </c>
      <c r="I118" s="4">
        <v>16365.8</v>
      </c>
      <c r="J118" s="4">
        <v>0</v>
      </c>
      <c r="K118" s="4">
        <v>897690.8</v>
      </c>
    </row>
    <row r="119" spans="2:11" ht="12.75">
      <c r="B119" s="5" t="s">
        <v>347</v>
      </c>
      <c r="C119" s="5" t="s">
        <v>348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</row>
    <row r="120" spans="2:11" ht="12.75">
      <c r="B120" s="5" t="s">
        <v>349</v>
      </c>
      <c r="C120" s="5" t="s">
        <v>350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</row>
    <row r="121" spans="2:11" ht="12.75">
      <c r="B121" s="5" t="s">
        <v>351</v>
      </c>
      <c r="C121" s="5" t="s">
        <v>298</v>
      </c>
      <c r="D121" s="4">
        <v>0</v>
      </c>
      <c r="E121" s="4">
        <v>0</v>
      </c>
      <c r="F121" s="4">
        <v>15501.1</v>
      </c>
      <c r="G121" s="4">
        <v>0</v>
      </c>
      <c r="H121" s="4">
        <v>247.8</v>
      </c>
      <c r="I121" s="4">
        <v>0</v>
      </c>
      <c r="J121" s="4">
        <v>0</v>
      </c>
      <c r="K121" s="4">
        <v>0</v>
      </c>
    </row>
    <row r="122" spans="2:11" ht="25.5">
      <c r="B122" s="5" t="s">
        <v>352</v>
      </c>
      <c r="C122" s="5" t="s">
        <v>353</v>
      </c>
      <c r="D122" s="4">
        <v>0</v>
      </c>
      <c r="E122" s="4">
        <v>0</v>
      </c>
      <c r="F122" s="4">
        <v>15501.1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</row>
    <row r="123" spans="2:11" ht="12.75">
      <c r="B123" s="5" t="s">
        <v>354</v>
      </c>
      <c r="C123" s="5" t="s">
        <v>355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</row>
    <row r="124" spans="2:11" ht="12.75">
      <c r="B124" s="5" t="s">
        <v>356</v>
      </c>
      <c r="C124" s="5" t="s">
        <v>357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</row>
    <row r="125" spans="2:11" ht="12.75">
      <c r="B125" s="5" t="s">
        <v>358</v>
      </c>
      <c r="C125" s="5" t="s">
        <v>7</v>
      </c>
      <c r="D125" s="4">
        <v>0</v>
      </c>
      <c r="E125" s="4">
        <f aca="true" t="shared" si="1" ref="E125:J125">E116+E117-E121</f>
        <v>2059884.3</v>
      </c>
      <c r="F125" s="4">
        <f t="shared" si="1"/>
        <v>3475936</v>
      </c>
      <c r="G125" s="4">
        <f t="shared" si="1"/>
        <v>1395423.2000000002</v>
      </c>
      <c r="H125" s="4">
        <f t="shared" si="1"/>
        <v>302268.7</v>
      </c>
      <c r="I125" s="4">
        <f t="shared" si="1"/>
        <v>207833.59999999998</v>
      </c>
      <c r="J125" s="4">
        <f t="shared" si="1"/>
        <v>0</v>
      </c>
      <c r="K125" s="4">
        <v>7441346</v>
      </c>
    </row>
    <row r="126" spans="2:11" ht="12.75">
      <c r="B126" s="5" t="s">
        <v>12</v>
      </c>
      <c r="C126" s="6" t="s">
        <v>359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</row>
    <row r="127" spans="2:11" ht="12.75">
      <c r="B127" s="5" t="s">
        <v>360</v>
      </c>
      <c r="C127" s="5" t="s">
        <v>6</v>
      </c>
      <c r="D127" s="4">
        <v>0</v>
      </c>
      <c r="E127" s="4">
        <v>5723317</v>
      </c>
      <c r="F127" s="4">
        <f>F101-F116</f>
        <v>655471.5999999996</v>
      </c>
      <c r="G127" s="4">
        <v>877924.1</v>
      </c>
      <c r="H127" s="4">
        <f>H101-H116</f>
        <v>133549.10000000003</v>
      </c>
      <c r="I127" s="4">
        <f>I101-I116</f>
        <v>36047.30000000002</v>
      </c>
      <c r="J127" s="4">
        <f>J101-J116</f>
        <v>0</v>
      </c>
      <c r="K127" s="4">
        <v>7426309.3</v>
      </c>
    </row>
    <row r="128" spans="2:11" ht="12.75">
      <c r="B128" s="5" t="s">
        <v>361</v>
      </c>
      <c r="C128" s="5" t="s">
        <v>7</v>
      </c>
      <c r="D128" s="4">
        <v>0</v>
      </c>
      <c r="E128" s="4">
        <f>E114-E125</f>
        <v>5404217.2</v>
      </c>
      <c r="F128" s="4">
        <f>F114-F125</f>
        <v>586811.2999999998</v>
      </c>
      <c r="G128" s="4">
        <f>G114-G125</f>
        <v>773863.7999999998</v>
      </c>
      <c r="H128" s="4">
        <v>95993.1</v>
      </c>
      <c r="I128" s="4">
        <v>31212.9</v>
      </c>
      <c r="J128" s="4">
        <f>J114-J125</f>
        <v>0</v>
      </c>
      <c r="K128" s="4">
        <v>6892098.5</v>
      </c>
    </row>
    <row r="129" ht="12.75">
      <c r="B129" s="1" t="s">
        <v>269</v>
      </c>
    </row>
    <row r="130" ht="12.75">
      <c r="B130" s="3" t="s">
        <v>64</v>
      </c>
    </row>
    <row r="131" spans="1:120" ht="12.75"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</row>
    <row r="132" ht="38.25">
      <c r="E132" s="3" t="s">
        <v>65</v>
      </c>
    </row>
    <row r="133" ht="25.5">
      <c r="E133" s="3" t="s">
        <v>66</v>
      </c>
    </row>
    <row r="134" ht="12.75">
      <c r="A134" s="1" t="s">
        <v>1</v>
      </c>
    </row>
    <row r="135" ht="12.75">
      <c r="B135" s="1" t="s">
        <v>362</v>
      </c>
    </row>
    <row r="136" ht="12.75">
      <c r="G136" s="3" t="s">
        <v>3</v>
      </c>
    </row>
    <row r="137" spans="2:7" ht="25.5">
      <c r="B137" s="2" t="s">
        <v>4</v>
      </c>
      <c r="C137" s="2" t="s">
        <v>5</v>
      </c>
      <c r="D137" s="2" t="s">
        <v>363</v>
      </c>
      <c r="E137" s="2" t="s">
        <v>364</v>
      </c>
      <c r="F137" s="2" t="s">
        <v>365</v>
      </c>
      <c r="G137" s="2" t="s">
        <v>366</v>
      </c>
    </row>
    <row r="138" spans="2:7" ht="12.75">
      <c r="B138" s="5" t="s">
        <v>68</v>
      </c>
      <c r="C138" s="5"/>
      <c r="D138" s="4" t="s">
        <v>64</v>
      </c>
      <c r="E138" s="4" t="s">
        <v>367</v>
      </c>
      <c r="F138" s="4" t="s">
        <v>367</v>
      </c>
      <c r="G138" s="4" t="s">
        <v>64</v>
      </c>
    </row>
    <row r="139" spans="2:7" ht="12.75">
      <c r="B139" s="5" t="s">
        <v>116</v>
      </c>
      <c r="C139" s="6" t="s">
        <v>268</v>
      </c>
      <c r="D139" s="4" t="s">
        <v>64</v>
      </c>
      <c r="E139" s="4" t="s">
        <v>367</v>
      </c>
      <c r="F139" s="4" t="s">
        <v>367</v>
      </c>
      <c r="G139" s="4" t="s">
        <v>64</v>
      </c>
    </row>
    <row r="140" ht="12.75">
      <c r="B140" s="1" t="s">
        <v>269</v>
      </c>
    </row>
    <row r="141" ht="12.75">
      <c r="B141" s="3" t="s">
        <v>64</v>
      </c>
    </row>
    <row r="142" spans="1:120" ht="12.75"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</row>
    <row r="143" ht="38.25">
      <c r="E143" s="3" t="s">
        <v>65</v>
      </c>
    </row>
    <row r="144" ht="25.5">
      <c r="E144" s="3" t="s">
        <v>66</v>
      </c>
    </row>
    <row r="145" ht="12.75">
      <c r="A145" s="1" t="s">
        <v>1</v>
      </c>
    </row>
    <row r="146" ht="12.75">
      <c r="B146" s="1" t="s">
        <v>368</v>
      </c>
    </row>
    <row r="147" ht="12.75">
      <c r="K147" s="3" t="s">
        <v>3</v>
      </c>
    </row>
    <row r="148" spans="2:11" ht="38.25">
      <c r="B148" s="2" t="s">
        <v>4</v>
      </c>
      <c r="C148" s="2" t="s">
        <v>5</v>
      </c>
      <c r="D148" s="2" t="s">
        <v>369</v>
      </c>
      <c r="E148" s="2" t="s">
        <v>370</v>
      </c>
      <c r="F148" s="2" t="s">
        <v>371</v>
      </c>
      <c r="G148" s="2" t="s">
        <v>372</v>
      </c>
      <c r="H148" s="2" t="s">
        <v>373</v>
      </c>
      <c r="I148" s="2" t="s">
        <v>374</v>
      </c>
      <c r="J148" s="2" t="s">
        <v>375</v>
      </c>
      <c r="K148" s="2" t="s">
        <v>268</v>
      </c>
    </row>
    <row r="149" spans="2:11" ht="12.75">
      <c r="B149" s="5" t="s">
        <v>68</v>
      </c>
      <c r="C149" s="6" t="s">
        <v>376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</row>
    <row r="150" spans="2:11" ht="12.75">
      <c r="B150" s="5" t="s">
        <v>320</v>
      </c>
      <c r="C150" s="5" t="s">
        <v>6</v>
      </c>
      <c r="D150" s="4">
        <v>0</v>
      </c>
      <c r="E150" s="4">
        <v>67497.8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67497.8</v>
      </c>
    </row>
    <row r="151" spans="2:11" ht="12.75">
      <c r="B151" s="5" t="s">
        <v>321</v>
      </c>
      <c r="C151" s="5" t="s">
        <v>297</v>
      </c>
      <c r="D151" s="4">
        <v>0</v>
      </c>
      <c r="E151" s="4">
        <v>3230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3230</v>
      </c>
    </row>
    <row r="152" spans="2:11" ht="12.75">
      <c r="B152" s="5" t="s">
        <v>322</v>
      </c>
      <c r="C152" s="5" t="s">
        <v>323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</row>
    <row r="153" spans="2:11" ht="12.75">
      <c r="B153" s="5" t="s">
        <v>324</v>
      </c>
      <c r="C153" s="5" t="s">
        <v>325</v>
      </c>
      <c r="D153" s="4">
        <v>0</v>
      </c>
      <c r="E153" s="4">
        <v>3230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3230</v>
      </c>
    </row>
    <row r="154" spans="2:11" ht="12.75">
      <c r="B154" s="5" t="s">
        <v>326</v>
      </c>
      <c r="C154" s="5" t="s">
        <v>327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</row>
    <row r="155" spans="2:11" ht="12.75">
      <c r="B155" s="5" t="s">
        <v>328</v>
      </c>
      <c r="C155" s="5" t="s">
        <v>329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</row>
    <row r="156" spans="2:11" ht="12.75">
      <c r="B156" s="5" t="s">
        <v>330</v>
      </c>
      <c r="C156" s="5" t="s">
        <v>298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</row>
    <row r="157" spans="2:11" ht="12.75">
      <c r="B157" s="5" t="s">
        <v>331</v>
      </c>
      <c r="C157" s="5" t="s">
        <v>377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</row>
    <row r="158" spans="2:11" ht="12.75">
      <c r="B158" s="5" t="s">
        <v>333</v>
      </c>
      <c r="C158" s="5" t="s">
        <v>378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</row>
    <row r="159" spans="2:11" ht="12.75">
      <c r="B159" s="5" t="s">
        <v>335</v>
      </c>
      <c r="C159" s="5" t="s">
        <v>379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</row>
    <row r="160" spans="2:11" ht="12.75">
      <c r="B160" s="5" t="s">
        <v>338</v>
      </c>
      <c r="C160" s="5" t="s">
        <v>7</v>
      </c>
      <c r="D160" s="4">
        <v>0</v>
      </c>
      <c r="E160" s="4">
        <f aca="true" t="shared" si="2" ref="E160:K160">E150+E151</f>
        <v>70727.8</v>
      </c>
      <c r="F160" s="4">
        <f t="shared" si="2"/>
        <v>0</v>
      </c>
      <c r="G160" s="4">
        <f t="shared" si="2"/>
        <v>0</v>
      </c>
      <c r="H160" s="4">
        <f t="shared" si="2"/>
        <v>0</v>
      </c>
      <c r="I160" s="4">
        <f t="shared" si="2"/>
        <v>0</v>
      </c>
      <c r="J160" s="4">
        <f t="shared" si="2"/>
        <v>0</v>
      </c>
      <c r="K160" s="4">
        <f t="shared" si="2"/>
        <v>70727.8</v>
      </c>
    </row>
    <row r="161" spans="2:11" ht="12.75">
      <c r="B161" s="5" t="s">
        <v>116</v>
      </c>
      <c r="C161" s="6" t="s">
        <v>380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f>E161</f>
        <v>0</v>
      </c>
    </row>
    <row r="162" spans="2:11" ht="12.75">
      <c r="B162" s="5" t="s">
        <v>344</v>
      </c>
      <c r="C162" s="5" t="s">
        <v>6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f aca="true" t="shared" si="3" ref="K162:K174">E162</f>
        <v>0</v>
      </c>
    </row>
    <row r="163" spans="2:11" ht="12.75">
      <c r="B163" s="5" t="s">
        <v>160</v>
      </c>
      <c r="C163" s="5" t="s">
        <v>297</v>
      </c>
      <c r="D163" s="4">
        <v>0</v>
      </c>
      <c r="E163" s="4">
        <v>31775.9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f t="shared" si="3"/>
        <v>31775.9</v>
      </c>
    </row>
    <row r="164" spans="2:11" ht="12.75">
      <c r="B164" s="5" t="s">
        <v>345</v>
      </c>
      <c r="C164" s="5" t="s">
        <v>381</v>
      </c>
      <c r="D164" s="4">
        <v>0</v>
      </c>
      <c r="E164" s="4">
        <v>31775.9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f t="shared" si="3"/>
        <v>31775.9</v>
      </c>
    </row>
    <row r="165" spans="2:11" ht="12.75">
      <c r="B165" s="5" t="s">
        <v>347</v>
      </c>
      <c r="C165" s="5" t="s">
        <v>348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f t="shared" si="3"/>
        <v>0</v>
      </c>
    </row>
    <row r="166" spans="2:11" ht="12.75">
      <c r="B166" s="5" t="s">
        <v>349</v>
      </c>
      <c r="C166" s="5" t="s">
        <v>382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f t="shared" si="3"/>
        <v>0</v>
      </c>
    </row>
    <row r="167" spans="2:11" ht="12.75">
      <c r="B167" s="5" t="s">
        <v>351</v>
      </c>
      <c r="C167" s="5" t="s">
        <v>274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f t="shared" si="3"/>
        <v>0</v>
      </c>
    </row>
    <row r="168" spans="2:11" ht="25.5">
      <c r="B168" s="5" t="s">
        <v>352</v>
      </c>
      <c r="C168" s="5" t="s">
        <v>383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f t="shared" si="3"/>
        <v>0</v>
      </c>
    </row>
    <row r="169" spans="2:11" ht="12.75">
      <c r="B169" s="5" t="s">
        <v>354</v>
      </c>
      <c r="C169" s="5" t="s">
        <v>355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f t="shared" si="3"/>
        <v>0</v>
      </c>
    </row>
    <row r="170" spans="2:11" ht="12.75">
      <c r="B170" s="5" t="s">
        <v>356</v>
      </c>
      <c r="C170" s="5" t="s">
        <v>357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f t="shared" si="3"/>
        <v>0</v>
      </c>
    </row>
    <row r="171" spans="2:11" ht="12.75">
      <c r="B171" s="5" t="s">
        <v>358</v>
      </c>
      <c r="C171" s="5" t="s">
        <v>7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f t="shared" si="3"/>
        <v>0</v>
      </c>
    </row>
    <row r="172" spans="2:11" ht="12.75">
      <c r="B172" s="5" t="s">
        <v>12</v>
      </c>
      <c r="C172" s="6" t="s">
        <v>359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f t="shared" si="3"/>
        <v>0</v>
      </c>
    </row>
    <row r="173" spans="2:11" ht="12.75">
      <c r="B173" s="5" t="s">
        <v>360</v>
      </c>
      <c r="C173" s="5" t="s">
        <v>6</v>
      </c>
      <c r="D173" s="4">
        <v>0</v>
      </c>
      <c r="E173" s="4">
        <f>E150</f>
        <v>67497.8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f t="shared" si="3"/>
        <v>67497.8</v>
      </c>
    </row>
    <row r="174" spans="2:11" ht="12.75">
      <c r="B174" s="5" t="s">
        <v>361</v>
      </c>
      <c r="C174" s="5" t="s">
        <v>7</v>
      </c>
      <c r="D174" s="4">
        <v>0</v>
      </c>
      <c r="E174" s="4">
        <v>38951.8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f t="shared" si="3"/>
        <v>38951.8</v>
      </c>
    </row>
    <row r="175" ht="12.75">
      <c r="B175" s="1" t="s">
        <v>269</v>
      </c>
    </row>
    <row r="176" ht="12.75">
      <c r="B176" s="3" t="s">
        <v>64</v>
      </c>
    </row>
    <row r="177" spans="1:120" ht="12.75"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</row>
    <row r="178" ht="38.25">
      <c r="E178" s="3" t="s">
        <v>65</v>
      </c>
    </row>
    <row r="179" ht="25.5">
      <c r="E179" s="3" t="s">
        <v>66</v>
      </c>
    </row>
    <row r="180" ht="12.75">
      <c r="A180" s="1" t="s">
        <v>1</v>
      </c>
    </row>
    <row r="181" ht="12.75">
      <c r="B181" s="1" t="s">
        <v>384</v>
      </c>
    </row>
    <row r="182" ht="12.75">
      <c r="I182" s="3" t="s">
        <v>3</v>
      </c>
    </row>
    <row r="183" spans="2:9" ht="12.75">
      <c r="B183" s="2" t="s">
        <v>4</v>
      </c>
      <c r="C183" s="2" t="s">
        <v>5</v>
      </c>
      <c r="D183" s="2" t="s">
        <v>385</v>
      </c>
      <c r="E183" s="2" t="s">
        <v>386</v>
      </c>
      <c r="F183" s="2" t="s">
        <v>387</v>
      </c>
      <c r="G183" s="2" t="s">
        <v>388</v>
      </c>
      <c r="H183" s="2" t="s">
        <v>387</v>
      </c>
      <c r="I183" s="2" t="s">
        <v>388</v>
      </c>
    </row>
    <row r="184" spans="2:9" ht="12.75">
      <c r="B184" s="5" t="s">
        <v>68</v>
      </c>
      <c r="C184" s="5"/>
      <c r="D184" s="4" t="s">
        <v>367</v>
      </c>
      <c r="E184" s="4" t="s">
        <v>64</v>
      </c>
      <c r="F184" s="4" t="s">
        <v>367</v>
      </c>
      <c r="G184" s="4" t="s">
        <v>367</v>
      </c>
      <c r="H184" s="4" t="s">
        <v>367</v>
      </c>
      <c r="I184" s="4" t="s">
        <v>367</v>
      </c>
    </row>
    <row r="185" spans="2:9" ht="12.75">
      <c r="B185" s="5" t="s">
        <v>116</v>
      </c>
      <c r="C185" s="6" t="s">
        <v>268</v>
      </c>
      <c r="D185" s="4" t="s">
        <v>367</v>
      </c>
      <c r="E185" s="4" t="s">
        <v>64</v>
      </c>
      <c r="F185" s="4" t="s">
        <v>367</v>
      </c>
      <c r="G185" s="4" t="s">
        <v>367</v>
      </c>
      <c r="H185" s="4" t="s">
        <v>367</v>
      </c>
      <c r="I185" s="4" t="s">
        <v>367</v>
      </c>
    </row>
    <row r="186" ht="12.75">
      <c r="B186" s="1" t="s">
        <v>269</v>
      </c>
    </row>
    <row r="187" ht="12.75">
      <c r="B187" s="3" t="s">
        <v>64</v>
      </c>
    </row>
    <row r="188" spans="1:120" ht="12.75"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</row>
    <row r="189" ht="38.25">
      <c r="E189" s="3" t="s">
        <v>65</v>
      </c>
    </row>
    <row r="190" ht="25.5">
      <c r="E190" s="3" t="s">
        <v>66</v>
      </c>
    </row>
    <row r="191" ht="12.75">
      <c r="A191" s="1" t="s">
        <v>1</v>
      </c>
    </row>
    <row r="192" ht="12.75">
      <c r="B192" s="1" t="s">
        <v>389</v>
      </c>
    </row>
    <row r="193" ht="12.75">
      <c r="G193" s="3" t="s">
        <v>3</v>
      </c>
    </row>
    <row r="194" spans="2:7" ht="25.5">
      <c r="B194" s="2" t="s">
        <v>4</v>
      </c>
      <c r="C194" s="2" t="s">
        <v>5</v>
      </c>
      <c r="D194" s="2" t="s">
        <v>390</v>
      </c>
      <c r="E194" s="2" t="s">
        <v>391</v>
      </c>
      <c r="F194" s="2" t="s">
        <v>390</v>
      </c>
      <c r="G194" s="2" t="s">
        <v>391</v>
      </c>
    </row>
    <row r="195" spans="2:7" ht="12.75">
      <c r="B195" s="5" t="s">
        <v>68</v>
      </c>
      <c r="C195" s="5"/>
      <c r="D195" s="4" t="s">
        <v>367</v>
      </c>
      <c r="E195" s="4" t="s">
        <v>367</v>
      </c>
      <c r="F195" s="4" t="s">
        <v>367</v>
      </c>
      <c r="G195" s="4" t="s">
        <v>367</v>
      </c>
    </row>
    <row r="196" spans="2:7" ht="12.75">
      <c r="B196" s="5" t="s">
        <v>64</v>
      </c>
      <c r="C196" s="6" t="s">
        <v>268</v>
      </c>
      <c r="D196" s="4" t="s">
        <v>367</v>
      </c>
      <c r="E196" s="4" t="s">
        <v>367</v>
      </c>
      <c r="F196" s="4" t="s">
        <v>367</v>
      </c>
      <c r="G196" s="4" t="s">
        <v>367</v>
      </c>
    </row>
    <row r="197" spans="1:120" ht="12.75"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</row>
    <row r="198" ht="38.25">
      <c r="E198" s="3" t="s">
        <v>65</v>
      </c>
    </row>
    <row r="199" ht="25.5">
      <c r="E199" s="3" t="s">
        <v>66</v>
      </c>
    </row>
    <row r="200" ht="12.75">
      <c r="A200" s="1" t="s">
        <v>1</v>
      </c>
    </row>
    <row r="201" ht="12.75">
      <c r="B201" s="1" t="s">
        <v>392</v>
      </c>
    </row>
    <row r="202" ht="12.75">
      <c r="E202" s="3" t="s">
        <v>3</v>
      </c>
    </row>
    <row r="203" spans="2:5" ht="12.75">
      <c r="B203" s="2" t="s">
        <v>4</v>
      </c>
      <c r="C203" s="2" t="s">
        <v>5</v>
      </c>
      <c r="D203" s="2" t="s">
        <v>7</v>
      </c>
      <c r="E203" s="2" t="s">
        <v>7</v>
      </c>
    </row>
    <row r="204" spans="2:5" ht="12.75">
      <c r="B204" s="5" t="s">
        <v>68</v>
      </c>
      <c r="C204" s="5"/>
      <c r="D204" s="4">
        <v>0</v>
      </c>
      <c r="E204" s="4">
        <v>0</v>
      </c>
    </row>
    <row r="205" spans="2:5" ht="12.75">
      <c r="B205" s="5" t="s">
        <v>64</v>
      </c>
      <c r="C205" s="6" t="s">
        <v>268</v>
      </c>
      <c r="D205" s="4">
        <v>0</v>
      </c>
      <c r="E205" s="4">
        <v>0</v>
      </c>
    </row>
    <row r="206" ht="12.75">
      <c r="B206" s="1" t="s">
        <v>269</v>
      </c>
    </row>
    <row r="207" ht="12.75">
      <c r="B207" s="3" t="s">
        <v>64</v>
      </c>
    </row>
    <row r="208" spans="1:120" ht="12.75"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</row>
    <row r="209" ht="38.25">
      <c r="E209" s="3" t="s">
        <v>65</v>
      </c>
    </row>
    <row r="210" ht="25.5">
      <c r="E210" s="3" t="s">
        <v>66</v>
      </c>
    </row>
    <row r="211" ht="12.75">
      <c r="A211" s="1" t="s">
        <v>1</v>
      </c>
    </row>
    <row r="212" ht="12.75">
      <c r="B212" s="1" t="s">
        <v>393</v>
      </c>
    </row>
    <row r="213" ht="12.75">
      <c r="E213" s="3" t="s">
        <v>3</v>
      </c>
    </row>
    <row r="214" spans="2:5" ht="12.75">
      <c r="B214" s="2" t="s">
        <v>4</v>
      </c>
      <c r="C214" s="2" t="s">
        <v>5</v>
      </c>
      <c r="D214" s="2" t="s">
        <v>7</v>
      </c>
      <c r="E214" s="2" t="s">
        <v>7</v>
      </c>
    </row>
    <row r="215" spans="2:5" ht="12.75">
      <c r="B215" s="5" t="s">
        <v>8</v>
      </c>
      <c r="C215" s="5" t="s">
        <v>394</v>
      </c>
      <c r="D215" s="4">
        <v>1520815.7</v>
      </c>
      <c r="E215" s="4">
        <v>1279937</v>
      </c>
    </row>
    <row r="216" spans="2:5" ht="12.75">
      <c r="B216" s="5" t="s">
        <v>10</v>
      </c>
      <c r="C216" s="5" t="s">
        <v>395</v>
      </c>
      <c r="D216" s="4">
        <v>0</v>
      </c>
      <c r="E216" s="4">
        <v>0</v>
      </c>
    </row>
    <row r="217" spans="2:5" ht="12.75">
      <c r="B217" s="5" t="s">
        <v>396</v>
      </c>
      <c r="C217" s="5" t="s">
        <v>397</v>
      </c>
      <c r="D217" s="4">
        <v>0</v>
      </c>
      <c r="E217" s="4">
        <v>0</v>
      </c>
    </row>
    <row r="218" spans="2:5" ht="12.75">
      <c r="B218" s="5" t="s">
        <v>64</v>
      </c>
      <c r="C218" s="6" t="s">
        <v>268</v>
      </c>
      <c r="D218" s="4">
        <f>SUM(D215:D217)</f>
        <v>1520815.7</v>
      </c>
      <c r="E218" s="4">
        <f>SUM(E215:E217)</f>
        <v>1279937</v>
      </c>
    </row>
    <row r="219" spans="1:120" ht="12.75"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</row>
    <row r="220" ht="38.25">
      <c r="E220" s="3" t="s">
        <v>65</v>
      </c>
    </row>
    <row r="221" ht="25.5">
      <c r="E221" s="3" t="s">
        <v>66</v>
      </c>
    </row>
    <row r="222" ht="12.75">
      <c r="A222" s="1" t="s">
        <v>1</v>
      </c>
    </row>
    <row r="223" ht="12.75">
      <c r="B223" s="1" t="s">
        <v>398</v>
      </c>
    </row>
    <row r="224" ht="12.75">
      <c r="E224" s="3" t="s">
        <v>3</v>
      </c>
    </row>
    <row r="225" spans="2:5" ht="12.75">
      <c r="B225" s="2" t="s">
        <v>4</v>
      </c>
      <c r="C225" s="2" t="s">
        <v>5</v>
      </c>
      <c r="D225" s="2" t="s">
        <v>7</v>
      </c>
      <c r="E225" s="2" t="s">
        <v>7</v>
      </c>
    </row>
    <row r="226" spans="2:5" ht="12.75">
      <c r="B226" s="5" t="s">
        <v>8</v>
      </c>
      <c r="C226" s="5" t="s">
        <v>399</v>
      </c>
      <c r="D226" s="4">
        <v>52656.1</v>
      </c>
      <c r="E226" s="4">
        <v>150.2</v>
      </c>
    </row>
    <row r="227" spans="2:5" ht="12.75">
      <c r="B227" s="5" t="s">
        <v>10</v>
      </c>
      <c r="C227" s="5" t="s">
        <v>400</v>
      </c>
      <c r="D227" s="4">
        <v>372888.4</v>
      </c>
      <c r="E227" s="4">
        <v>65718.2</v>
      </c>
    </row>
    <row r="228" spans="2:5" ht="12.75">
      <c r="B228" s="5" t="s">
        <v>396</v>
      </c>
      <c r="C228" s="5" t="s">
        <v>401</v>
      </c>
      <c r="D228" s="4">
        <v>67233.2</v>
      </c>
      <c r="E228" s="4">
        <v>67233.2</v>
      </c>
    </row>
    <row r="229" spans="2:5" ht="12.75">
      <c r="B229" s="5" t="s">
        <v>14</v>
      </c>
      <c r="C229" s="5" t="s">
        <v>402</v>
      </c>
      <c r="D229" s="4">
        <v>0</v>
      </c>
      <c r="E229" s="4">
        <v>0</v>
      </c>
    </row>
    <row r="230" spans="2:5" ht="12.75">
      <c r="B230" s="5" t="s">
        <v>16</v>
      </c>
      <c r="C230" s="5" t="s">
        <v>403</v>
      </c>
      <c r="D230" s="4">
        <v>3.9</v>
      </c>
      <c r="E230" s="4">
        <v>4.6</v>
      </c>
    </row>
    <row r="231" spans="2:5" ht="12.75">
      <c r="B231" s="5" t="s">
        <v>18</v>
      </c>
      <c r="C231" s="5" t="s">
        <v>404</v>
      </c>
      <c r="D231" s="4">
        <v>0</v>
      </c>
      <c r="E231" s="4">
        <v>0</v>
      </c>
    </row>
    <row r="232" spans="2:5" ht="12.75">
      <c r="B232" s="5" t="s">
        <v>64</v>
      </c>
      <c r="C232" s="6" t="s">
        <v>268</v>
      </c>
      <c r="D232" s="4">
        <v>492781.7</v>
      </c>
      <c r="E232" s="4">
        <v>133106.3</v>
      </c>
    </row>
    <row r="233" spans="1:120" ht="12.75"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  <c r="DA233" s="21"/>
      <c r="DB233" s="21"/>
      <c r="DC233" s="21"/>
      <c r="DD233" s="21"/>
      <c r="DE233" s="21"/>
      <c r="DF233" s="21"/>
      <c r="DG233" s="21"/>
      <c r="DH233" s="21"/>
      <c r="DI233" s="21"/>
      <c r="DJ233" s="21"/>
      <c r="DK233" s="21"/>
      <c r="DL233" s="21"/>
      <c r="DM233" s="21"/>
      <c r="DN233" s="21"/>
      <c r="DO233" s="21"/>
      <c r="DP233" s="21"/>
    </row>
    <row r="234" ht="38.25">
      <c r="E234" s="3" t="s">
        <v>65</v>
      </c>
    </row>
    <row r="235" ht="25.5">
      <c r="E235" s="3" t="s">
        <v>66</v>
      </c>
    </row>
    <row r="236" ht="12.75">
      <c r="A236" s="1" t="s">
        <v>1</v>
      </c>
    </row>
    <row r="237" ht="12.75">
      <c r="B237" s="1" t="s">
        <v>405</v>
      </c>
    </row>
    <row r="238" ht="12.75">
      <c r="G238" s="3" t="s">
        <v>3</v>
      </c>
    </row>
    <row r="239" spans="2:7" ht="12.75">
      <c r="B239" s="2" t="s">
        <v>4</v>
      </c>
      <c r="C239" s="2" t="s">
        <v>5</v>
      </c>
      <c r="D239" s="2" t="s">
        <v>406</v>
      </c>
      <c r="E239" s="2" t="s">
        <v>407</v>
      </c>
      <c r="F239" s="2" t="s">
        <v>406</v>
      </c>
      <c r="G239" s="2" t="s">
        <v>407</v>
      </c>
    </row>
    <row r="240" spans="2:7" ht="12.75">
      <c r="B240" s="5" t="s">
        <v>8</v>
      </c>
      <c r="C240" s="5" t="s">
        <v>394</v>
      </c>
      <c r="D240" s="4">
        <v>0</v>
      </c>
      <c r="E240" s="4">
        <v>0</v>
      </c>
      <c r="F240" s="4">
        <v>61492.5</v>
      </c>
      <c r="G240" s="4">
        <v>0</v>
      </c>
    </row>
    <row r="241" spans="2:7" ht="12.75">
      <c r="B241" s="5" t="s">
        <v>10</v>
      </c>
      <c r="C241" s="5" t="s">
        <v>395</v>
      </c>
      <c r="D241" s="4">
        <v>0</v>
      </c>
      <c r="E241" s="4">
        <v>0</v>
      </c>
      <c r="F241" s="4">
        <v>0</v>
      </c>
      <c r="G241" s="4">
        <v>0</v>
      </c>
    </row>
    <row r="242" spans="2:7" ht="12.75">
      <c r="B242" s="5" t="s">
        <v>396</v>
      </c>
      <c r="C242" s="5"/>
      <c r="D242" s="4">
        <v>0</v>
      </c>
      <c r="E242" s="4">
        <v>0</v>
      </c>
      <c r="F242" s="4">
        <v>0</v>
      </c>
      <c r="G242" s="4">
        <v>0</v>
      </c>
    </row>
    <row r="243" spans="2:7" ht="12.75">
      <c r="B243" s="5" t="s">
        <v>64</v>
      </c>
      <c r="C243" s="6" t="s">
        <v>268</v>
      </c>
      <c r="D243" s="4">
        <v>0</v>
      </c>
      <c r="E243" s="4">
        <v>0</v>
      </c>
      <c r="F243" s="4">
        <f>SUM(F240:F242)</f>
        <v>61492.5</v>
      </c>
      <c r="G243" s="4">
        <v>0</v>
      </c>
    </row>
    <row r="244" spans="1:120" ht="12.75"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  <c r="DA244" s="21"/>
      <c r="DB244" s="21"/>
      <c r="DC244" s="21"/>
      <c r="DD244" s="21"/>
      <c r="DE244" s="21"/>
      <c r="DF244" s="21"/>
      <c r="DG244" s="21"/>
      <c r="DH244" s="21"/>
      <c r="DI244" s="21"/>
      <c r="DJ244" s="21"/>
      <c r="DK244" s="21"/>
      <c r="DL244" s="21"/>
      <c r="DM244" s="21"/>
      <c r="DN244" s="21"/>
      <c r="DO244" s="21"/>
      <c r="DP244" s="21"/>
    </row>
    <row r="245" ht="38.25">
      <c r="E245" s="3" t="s">
        <v>65</v>
      </c>
    </row>
    <row r="246" ht="25.5">
      <c r="E246" s="3" t="s">
        <v>66</v>
      </c>
    </row>
    <row r="247" ht="12.75">
      <c r="A247" s="1" t="s">
        <v>1</v>
      </c>
    </row>
    <row r="248" ht="12.75">
      <c r="B248" s="1" t="s">
        <v>408</v>
      </c>
    </row>
    <row r="249" ht="12.75">
      <c r="H249" s="3" t="s">
        <v>3</v>
      </c>
    </row>
    <row r="250" spans="2:8" ht="38.25">
      <c r="B250" s="2" t="s">
        <v>4</v>
      </c>
      <c r="C250" s="2" t="s">
        <v>5</v>
      </c>
      <c r="D250" s="2" t="s">
        <v>7</v>
      </c>
      <c r="E250" s="2" t="s">
        <v>273</v>
      </c>
      <c r="F250" s="2" t="s">
        <v>409</v>
      </c>
      <c r="G250" s="2" t="s">
        <v>410</v>
      </c>
      <c r="H250" s="2" t="s">
        <v>7</v>
      </c>
    </row>
    <row r="251" spans="2:8" ht="12.75">
      <c r="B251" s="5" t="s">
        <v>8</v>
      </c>
      <c r="C251" s="5" t="s">
        <v>411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2:8" ht="12.75">
      <c r="B252" s="5" t="s">
        <v>10</v>
      </c>
      <c r="C252" s="5" t="s">
        <v>412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2:8" ht="12.75">
      <c r="B253" s="5" t="s">
        <v>396</v>
      </c>
      <c r="C253" s="5"/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2:8" ht="12.75">
      <c r="B254" s="5" t="s">
        <v>64</v>
      </c>
      <c r="C254" s="6" t="s">
        <v>268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ht="12.75">
      <c r="B255" s="1" t="s">
        <v>269</v>
      </c>
    </row>
    <row r="256" ht="12.75">
      <c r="B256" s="3" t="s">
        <v>64</v>
      </c>
    </row>
    <row r="257" spans="1:120" ht="12.75"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  <c r="DH257" s="21"/>
      <c r="DI257" s="21"/>
      <c r="DJ257" s="21"/>
      <c r="DK257" s="21"/>
      <c r="DL257" s="21"/>
      <c r="DM257" s="21"/>
      <c r="DN257" s="21"/>
      <c r="DO257" s="21"/>
      <c r="DP257" s="21"/>
    </row>
    <row r="258" ht="38.25">
      <c r="E258" s="3" t="s">
        <v>65</v>
      </c>
    </row>
    <row r="259" ht="25.5">
      <c r="E259" s="3" t="s">
        <v>66</v>
      </c>
    </row>
    <row r="260" ht="12.75">
      <c r="A260" s="1" t="s">
        <v>1</v>
      </c>
    </row>
    <row r="261" ht="12.75">
      <c r="B261" s="1" t="s">
        <v>413</v>
      </c>
    </row>
    <row r="262" ht="12.75">
      <c r="E262" s="3" t="s">
        <v>3</v>
      </c>
    </row>
    <row r="263" spans="2:5" ht="12.75">
      <c r="B263" s="2" t="s">
        <v>4</v>
      </c>
      <c r="C263" s="2" t="s">
        <v>5</v>
      </c>
      <c r="D263" s="2" t="s">
        <v>7</v>
      </c>
      <c r="E263" s="2" t="s">
        <v>7</v>
      </c>
    </row>
    <row r="264" spans="2:5" ht="12.75">
      <c r="B264" s="5" t="s">
        <v>8</v>
      </c>
      <c r="C264" s="5" t="s">
        <v>557</v>
      </c>
      <c r="D264" s="4">
        <v>136338.8</v>
      </c>
      <c r="E264" s="4">
        <v>132915.2</v>
      </c>
    </row>
    <row r="265" spans="2:5" ht="12.75">
      <c r="B265" s="5" t="s">
        <v>10</v>
      </c>
      <c r="C265" s="5" t="s">
        <v>558</v>
      </c>
      <c r="D265" s="4">
        <v>50403.8</v>
      </c>
      <c r="E265" s="4">
        <v>50403.8</v>
      </c>
    </row>
    <row r="266" spans="2:5" ht="12.75">
      <c r="B266" s="5" t="s">
        <v>396</v>
      </c>
      <c r="C266" s="5" t="s">
        <v>559</v>
      </c>
      <c r="D266" s="4">
        <v>11298.3</v>
      </c>
      <c r="E266" s="4">
        <v>16321.5</v>
      </c>
    </row>
    <row r="267" spans="2:5" ht="12.75">
      <c r="B267" s="5" t="s">
        <v>64</v>
      </c>
      <c r="C267" s="6" t="s">
        <v>268</v>
      </c>
      <c r="D267" s="4">
        <f>SUM(D264:D266)</f>
        <v>198040.89999999997</v>
      </c>
      <c r="E267" s="4">
        <v>199640.6</v>
      </c>
    </row>
    <row r="268" spans="2:120" ht="12.75">
      <c r="B268" s="1" t="s">
        <v>269</v>
      </c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  <c r="DC268" s="21"/>
      <c r="DD268" s="21"/>
      <c r="DE268" s="21"/>
      <c r="DF268" s="21"/>
      <c r="DG268" s="21"/>
      <c r="DH268" s="21"/>
      <c r="DI268" s="21"/>
      <c r="DJ268" s="21"/>
      <c r="DK268" s="21"/>
      <c r="DL268" s="21"/>
      <c r="DM268" s="21"/>
      <c r="DN268" s="21"/>
      <c r="DO268" s="21"/>
      <c r="DP268" s="21"/>
    </row>
    <row r="269" ht="12.75">
      <c r="B269" s="3" t="s">
        <v>64</v>
      </c>
    </row>
    <row r="270" spans="1:4" ht="12.75"/>
    <row r="271" ht="38.25">
      <c r="E271" s="3" t="s">
        <v>65</v>
      </c>
    </row>
    <row r="272" ht="25.5">
      <c r="E272" s="3" t="s">
        <v>66</v>
      </c>
    </row>
    <row r="273" ht="12.75">
      <c r="A273" s="1" t="s">
        <v>1</v>
      </c>
    </row>
    <row r="274" ht="12.75">
      <c r="B274" s="1" t="s">
        <v>414</v>
      </c>
    </row>
    <row r="275" ht="12.75">
      <c r="G275" s="3" t="s">
        <v>3</v>
      </c>
    </row>
    <row r="276" spans="2:7" ht="12.75">
      <c r="B276" s="2" t="s">
        <v>4</v>
      </c>
      <c r="C276" s="2" t="s">
        <v>5</v>
      </c>
      <c r="D276" s="2" t="s">
        <v>406</v>
      </c>
      <c r="E276" s="2" t="s">
        <v>407</v>
      </c>
      <c r="F276" s="2" t="s">
        <v>406</v>
      </c>
      <c r="G276" s="2" t="s">
        <v>407</v>
      </c>
    </row>
    <row r="277" spans="2:7" ht="12.75">
      <c r="B277" s="5" t="s">
        <v>8</v>
      </c>
      <c r="C277" s="5" t="s">
        <v>415</v>
      </c>
      <c r="D277" s="4">
        <v>55588.4</v>
      </c>
      <c r="E277" s="4">
        <v>0</v>
      </c>
      <c r="F277" s="4">
        <v>55588.4</v>
      </c>
      <c r="G277" s="4">
        <v>0</v>
      </c>
    </row>
    <row r="278" spans="2:7" ht="25.5">
      <c r="B278" s="5" t="s">
        <v>70</v>
      </c>
      <c r="C278" s="5" t="s">
        <v>416</v>
      </c>
      <c r="D278" s="4">
        <v>0</v>
      </c>
      <c r="E278" s="4">
        <v>0</v>
      </c>
      <c r="F278" s="4">
        <v>0</v>
      </c>
      <c r="G278" s="4">
        <v>0</v>
      </c>
    </row>
    <row r="279" spans="2:7" ht="25.5">
      <c r="B279" s="5" t="s">
        <v>93</v>
      </c>
      <c r="C279" s="5" t="s">
        <v>417</v>
      </c>
      <c r="D279" s="4">
        <v>0</v>
      </c>
      <c r="E279" s="4">
        <v>0</v>
      </c>
      <c r="F279" s="4">
        <v>0</v>
      </c>
      <c r="G279" s="4">
        <v>0</v>
      </c>
    </row>
    <row r="280" spans="2:7" ht="12.75">
      <c r="B280" s="5" t="s">
        <v>114</v>
      </c>
      <c r="C280" s="5" t="s">
        <v>418</v>
      </c>
      <c r="D280" s="4">
        <v>0</v>
      </c>
      <c r="E280" s="4">
        <v>0</v>
      </c>
      <c r="F280" s="4">
        <v>0</v>
      </c>
      <c r="G280" s="4">
        <v>0</v>
      </c>
    </row>
    <row r="281" spans="2:7" ht="25.5">
      <c r="B281" s="5" t="s">
        <v>10</v>
      </c>
      <c r="C281" s="5" t="s">
        <v>419</v>
      </c>
      <c r="D281" s="4">
        <v>0</v>
      </c>
      <c r="E281" s="4">
        <v>0</v>
      </c>
      <c r="F281" s="4">
        <v>0</v>
      </c>
      <c r="G281" s="4">
        <v>0</v>
      </c>
    </row>
    <row r="282" spans="2:7" ht="25.5">
      <c r="B282" s="5" t="s">
        <v>118</v>
      </c>
      <c r="C282" s="5" t="s">
        <v>420</v>
      </c>
      <c r="D282" s="4">
        <v>0</v>
      </c>
      <c r="E282" s="4">
        <v>0</v>
      </c>
      <c r="F282" s="4">
        <v>0</v>
      </c>
      <c r="G282" s="4">
        <v>0</v>
      </c>
    </row>
    <row r="283" spans="2:7" ht="12.75">
      <c r="B283" s="5"/>
      <c r="C283" s="6" t="s">
        <v>268</v>
      </c>
      <c r="D283" s="4">
        <f>SUM(D277:D282)</f>
        <v>55588.4</v>
      </c>
      <c r="E283" s="4">
        <f>SUM(E277:E282)</f>
        <v>0</v>
      </c>
      <c r="F283" s="4">
        <f>SUM(F277:F282)</f>
        <v>55588.4</v>
      </c>
      <c r="G283" s="4">
        <f>SUM(G277:G282)</f>
        <v>0</v>
      </c>
    </row>
    <row r="284" spans="2:120" ht="12.75">
      <c r="B284" s="1" t="s">
        <v>269</v>
      </c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  <c r="CT284" s="21"/>
      <c r="CU284" s="21"/>
      <c r="CV284" s="21"/>
      <c r="CW284" s="21"/>
      <c r="CX284" s="21"/>
      <c r="CY284" s="21"/>
      <c r="CZ284" s="21"/>
      <c r="DA284" s="21"/>
      <c r="DB284" s="21"/>
      <c r="DC284" s="21"/>
      <c r="DD284" s="21"/>
      <c r="DE284" s="21"/>
      <c r="DF284" s="21"/>
      <c r="DG284" s="21"/>
      <c r="DH284" s="21"/>
      <c r="DI284" s="21"/>
      <c r="DJ284" s="21"/>
      <c r="DK284" s="21"/>
      <c r="DL284" s="21"/>
      <c r="DM284" s="21"/>
      <c r="DN284" s="21"/>
      <c r="DO284" s="21"/>
      <c r="DP284" s="21"/>
    </row>
    <row r="285" ht="12.75">
      <c r="B285" s="3" t="s">
        <v>64</v>
      </c>
    </row>
    <row r="286" spans="1:4" ht="12.75"/>
    <row r="287" ht="38.25">
      <c r="E287" s="3" t="s">
        <v>65</v>
      </c>
    </row>
    <row r="288" ht="25.5">
      <c r="E288" s="3" t="s">
        <v>66</v>
      </c>
    </row>
    <row r="289" ht="12.75">
      <c r="A289" s="1" t="s">
        <v>1</v>
      </c>
    </row>
    <row r="290" ht="12.75">
      <c r="B290" s="1" t="s">
        <v>421</v>
      </c>
    </row>
    <row r="291" ht="12.75">
      <c r="H291" s="3" t="s">
        <v>3</v>
      </c>
    </row>
    <row r="292" spans="2:8" ht="12.75">
      <c r="B292" s="2" t="s">
        <v>4</v>
      </c>
      <c r="C292" s="2" t="s">
        <v>5</v>
      </c>
      <c r="D292" s="2" t="s">
        <v>422</v>
      </c>
      <c r="E292" s="2" t="s">
        <v>423</v>
      </c>
      <c r="F292" s="2" t="s">
        <v>422</v>
      </c>
      <c r="G292" s="2" t="s">
        <v>423</v>
      </c>
      <c r="H292" s="2" t="s">
        <v>424</v>
      </c>
    </row>
    <row r="293" spans="2:8" ht="12.75">
      <c r="B293" s="5" t="s">
        <v>8</v>
      </c>
      <c r="C293" s="5" t="s">
        <v>6</v>
      </c>
      <c r="D293" s="4">
        <v>0</v>
      </c>
      <c r="E293" s="4">
        <v>3134448</v>
      </c>
      <c r="F293" s="4">
        <v>0</v>
      </c>
      <c r="G293" s="4">
        <v>0</v>
      </c>
      <c r="H293" s="4">
        <v>3134448</v>
      </c>
    </row>
    <row r="294" spans="2:8" ht="12.75">
      <c r="B294" s="5" t="s">
        <v>116</v>
      </c>
      <c r="C294" s="5" t="s">
        <v>273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2:120" ht="12.75">
      <c r="B295" s="5" t="s">
        <v>396</v>
      </c>
      <c r="C295" s="5" t="s">
        <v>274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  <c r="CP295" s="21"/>
      <c r="CQ295" s="21"/>
      <c r="CR295" s="21"/>
      <c r="CS295" s="21"/>
      <c r="CT295" s="21"/>
      <c r="CU295" s="21"/>
      <c r="CV295" s="21"/>
      <c r="CW295" s="21"/>
      <c r="CX295" s="21"/>
      <c r="CY295" s="21"/>
      <c r="CZ295" s="21"/>
      <c r="DA295" s="21"/>
      <c r="DB295" s="21"/>
      <c r="DC295" s="21"/>
      <c r="DD295" s="21"/>
      <c r="DE295" s="21"/>
      <c r="DF295" s="21"/>
      <c r="DG295" s="21"/>
      <c r="DH295" s="21"/>
      <c r="DI295" s="21"/>
      <c r="DJ295" s="21"/>
      <c r="DK295" s="21"/>
      <c r="DL295" s="21"/>
      <c r="DM295" s="21"/>
      <c r="DN295" s="21"/>
      <c r="DO295" s="21"/>
      <c r="DP295" s="21"/>
    </row>
    <row r="296" spans="2:8" ht="12.75">
      <c r="B296" s="5" t="s">
        <v>14</v>
      </c>
      <c r="C296" s="5" t="s">
        <v>7</v>
      </c>
      <c r="D296" s="4">
        <v>0</v>
      </c>
      <c r="E296" s="4">
        <v>3134448</v>
      </c>
      <c r="F296" s="4">
        <v>0</v>
      </c>
      <c r="G296" s="4">
        <v>0</v>
      </c>
      <c r="H296" s="4">
        <v>3134448</v>
      </c>
    </row>
    <row r="297" spans="1:4" ht="12.75"/>
    <row r="298" ht="38.25">
      <c r="E298" s="3" t="s">
        <v>65</v>
      </c>
    </row>
    <row r="299" ht="25.5">
      <c r="E299" s="3" t="s">
        <v>66</v>
      </c>
    </row>
    <row r="300" ht="12.75">
      <c r="A300" s="1" t="s">
        <v>1</v>
      </c>
    </row>
    <row r="301" ht="12.75">
      <c r="B301" s="1" t="s">
        <v>425</v>
      </c>
    </row>
    <row r="302" ht="12.75">
      <c r="F302" s="3" t="s">
        <v>3</v>
      </c>
    </row>
    <row r="303" spans="2:6" ht="51">
      <c r="B303" s="2" t="s">
        <v>4</v>
      </c>
      <c r="C303" s="2" t="s">
        <v>5</v>
      </c>
      <c r="D303" s="2" t="s">
        <v>426</v>
      </c>
      <c r="E303" s="2" t="s">
        <v>427</v>
      </c>
      <c r="F303" s="2" t="s">
        <v>268</v>
      </c>
    </row>
    <row r="304" spans="2:6" ht="12.75">
      <c r="B304" s="5" t="s">
        <v>68</v>
      </c>
      <c r="C304" s="5" t="s">
        <v>6</v>
      </c>
      <c r="D304" s="4">
        <v>3535326.1</v>
      </c>
      <c r="E304" s="4">
        <v>0</v>
      </c>
      <c r="F304" s="4">
        <f>SUM(D304:E304)</f>
        <v>3535326.1</v>
      </c>
    </row>
    <row r="305" spans="2:6" ht="12.75">
      <c r="B305" s="5" t="s">
        <v>116</v>
      </c>
      <c r="C305" s="5" t="s">
        <v>297</v>
      </c>
      <c r="D305" s="4">
        <v>0</v>
      </c>
      <c r="E305" s="4">
        <v>0</v>
      </c>
      <c r="F305" s="4">
        <f aca="true" t="shared" si="4" ref="F305:F311">SUM(D305:E305)</f>
        <v>0</v>
      </c>
    </row>
    <row r="306" spans="2:6" ht="25.5">
      <c r="B306" s="5" t="s">
        <v>118</v>
      </c>
      <c r="C306" s="5" t="s">
        <v>428</v>
      </c>
      <c r="D306" s="4">
        <v>0</v>
      </c>
      <c r="E306" s="4">
        <v>0</v>
      </c>
      <c r="F306" s="4">
        <f t="shared" si="4"/>
        <v>0</v>
      </c>
    </row>
    <row r="307" spans="2:6" ht="25.5">
      <c r="B307" s="5" t="s">
        <v>222</v>
      </c>
      <c r="C307" s="5" t="s">
        <v>429</v>
      </c>
      <c r="D307" s="4">
        <v>0</v>
      </c>
      <c r="E307" s="4">
        <v>0</v>
      </c>
      <c r="F307" s="4">
        <f t="shared" si="4"/>
        <v>0</v>
      </c>
    </row>
    <row r="308" spans="2:6" ht="12.75">
      <c r="B308" s="5" t="s">
        <v>12</v>
      </c>
      <c r="C308" s="5" t="s">
        <v>298</v>
      </c>
      <c r="D308" s="4">
        <v>454558.3</v>
      </c>
      <c r="E308" s="4">
        <v>0</v>
      </c>
      <c r="F308" s="4">
        <f t="shared" si="4"/>
        <v>454558.3</v>
      </c>
    </row>
    <row r="309" spans="2:6" ht="25.5">
      <c r="B309" s="5" t="s">
        <v>236</v>
      </c>
      <c r="C309" s="5" t="s">
        <v>428</v>
      </c>
      <c r="D309" s="4">
        <v>454558.3</v>
      </c>
      <c r="E309" s="4">
        <v>0</v>
      </c>
      <c r="F309" s="4">
        <f t="shared" si="4"/>
        <v>454558.3</v>
      </c>
    </row>
    <row r="310" spans="2:6" ht="25.5">
      <c r="B310" s="5" t="s">
        <v>244</v>
      </c>
      <c r="C310" s="5" t="s">
        <v>430</v>
      </c>
      <c r="D310" s="4">
        <v>0</v>
      </c>
      <c r="E310" s="4">
        <v>0</v>
      </c>
      <c r="F310" s="4">
        <f t="shared" si="4"/>
        <v>0</v>
      </c>
    </row>
    <row r="311" spans="2:120" ht="25.5">
      <c r="B311" s="5" t="s">
        <v>254</v>
      </c>
      <c r="C311" s="5" t="s">
        <v>431</v>
      </c>
      <c r="D311" s="4">
        <v>0</v>
      </c>
      <c r="E311" s="4">
        <v>0</v>
      </c>
      <c r="F311" s="4">
        <f t="shared" si="4"/>
        <v>0</v>
      </c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1"/>
      <c r="CP311" s="21"/>
      <c r="CQ311" s="21"/>
      <c r="CR311" s="21"/>
      <c r="CS311" s="21"/>
      <c r="CT311" s="21"/>
      <c r="CU311" s="21"/>
      <c r="CV311" s="21"/>
      <c r="CW311" s="21"/>
      <c r="CX311" s="21"/>
      <c r="CY311" s="21"/>
      <c r="CZ311" s="21"/>
      <c r="DA311" s="21"/>
      <c r="DB311" s="21"/>
      <c r="DC311" s="21"/>
      <c r="DD311" s="21"/>
      <c r="DE311" s="21"/>
      <c r="DF311" s="21"/>
      <c r="DG311" s="21"/>
      <c r="DH311" s="21"/>
      <c r="DI311" s="21"/>
      <c r="DJ311" s="21"/>
      <c r="DK311" s="21"/>
      <c r="DL311" s="21"/>
      <c r="DM311" s="21"/>
      <c r="DN311" s="21"/>
      <c r="DO311" s="21"/>
      <c r="DP311" s="21"/>
    </row>
    <row r="312" spans="2:6" ht="12.75">
      <c r="B312" s="5" t="s">
        <v>256</v>
      </c>
      <c r="C312" s="5" t="s">
        <v>7</v>
      </c>
      <c r="D312" s="4">
        <v>3080767.7</v>
      </c>
      <c r="E312" s="4">
        <v>0</v>
      </c>
      <c r="F312" s="4">
        <v>3080767.7</v>
      </c>
    </row>
    <row r="313" spans="1:4" ht="12.75"/>
    <row r="314" ht="38.25">
      <c r="E314" s="3" t="s">
        <v>65</v>
      </c>
    </row>
    <row r="315" ht="25.5">
      <c r="E315" s="3" t="s">
        <v>66</v>
      </c>
    </row>
    <row r="316" ht="12.75">
      <c r="A316" s="1" t="s">
        <v>1</v>
      </c>
    </row>
    <row r="317" ht="12.75">
      <c r="B317" s="1" t="s">
        <v>432</v>
      </c>
    </row>
    <row r="318" ht="12.75">
      <c r="G318" s="3" t="s">
        <v>3</v>
      </c>
    </row>
    <row r="319" spans="2:7" ht="12.75">
      <c r="B319" s="2" t="s">
        <v>4</v>
      </c>
      <c r="C319" s="2" t="s">
        <v>5</v>
      </c>
      <c r="D319" s="2" t="s">
        <v>7</v>
      </c>
      <c r="E319" s="2" t="s">
        <v>273</v>
      </c>
      <c r="F319" s="2" t="s">
        <v>274</v>
      </c>
      <c r="G319" s="2" t="s">
        <v>7</v>
      </c>
    </row>
    <row r="320" spans="2:7" ht="25.5">
      <c r="B320" s="5" t="s">
        <v>68</v>
      </c>
      <c r="C320" s="5" t="s">
        <v>433</v>
      </c>
      <c r="D320" s="4">
        <v>0</v>
      </c>
      <c r="E320" s="4">
        <v>0</v>
      </c>
      <c r="F320" s="4">
        <v>0</v>
      </c>
      <c r="G320" s="4">
        <v>0</v>
      </c>
    </row>
    <row r="321" spans="2:7" ht="38.25">
      <c r="B321" s="5" t="s">
        <v>116</v>
      </c>
      <c r="C321" s="5" t="s">
        <v>434</v>
      </c>
      <c r="D321" s="4">
        <v>0</v>
      </c>
      <c r="E321" s="4">
        <v>0</v>
      </c>
      <c r="F321" s="4">
        <v>0</v>
      </c>
      <c r="G321" s="4">
        <v>0</v>
      </c>
    </row>
    <row r="322" spans="2:120" ht="12.75">
      <c r="B322" s="5" t="s">
        <v>116</v>
      </c>
      <c r="C322" s="5" t="s">
        <v>295</v>
      </c>
      <c r="D322" s="4">
        <v>0</v>
      </c>
      <c r="E322" s="4">
        <v>0</v>
      </c>
      <c r="F322" s="4">
        <v>0</v>
      </c>
      <c r="G322" s="4">
        <v>0</v>
      </c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1"/>
      <c r="CP322" s="21"/>
      <c r="CQ322" s="21"/>
      <c r="CR322" s="21"/>
      <c r="CS322" s="21"/>
      <c r="CT322" s="21"/>
      <c r="CU322" s="21"/>
      <c r="CV322" s="21"/>
      <c r="CW322" s="21"/>
      <c r="CX322" s="21"/>
      <c r="CY322" s="21"/>
      <c r="CZ322" s="21"/>
      <c r="DA322" s="21"/>
      <c r="DB322" s="21"/>
      <c r="DC322" s="21"/>
      <c r="DD322" s="21"/>
      <c r="DE322" s="21"/>
      <c r="DF322" s="21"/>
      <c r="DG322" s="21"/>
      <c r="DH322" s="21"/>
      <c r="DI322" s="21"/>
      <c r="DJ322" s="21"/>
      <c r="DK322" s="21"/>
      <c r="DL322" s="21"/>
      <c r="DM322" s="21"/>
      <c r="DN322" s="21"/>
      <c r="DO322" s="21"/>
      <c r="DP322" s="21"/>
    </row>
    <row r="323" spans="2:7" ht="12.75">
      <c r="B323" s="5" t="s">
        <v>116</v>
      </c>
      <c r="C323" s="6" t="s">
        <v>268</v>
      </c>
      <c r="D323" s="4">
        <v>0</v>
      </c>
      <c r="E323" s="4">
        <v>0</v>
      </c>
      <c r="F323" s="4">
        <v>0</v>
      </c>
      <c r="G323" s="4">
        <v>0</v>
      </c>
    </row>
    <row r="324" spans="1:4" ht="12.75"/>
    <row r="325" ht="38.25">
      <c r="E325" s="3" t="s">
        <v>65</v>
      </c>
    </row>
    <row r="326" ht="25.5">
      <c r="E326" s="3" t="s">
        <v>66</v>
      </c>
    </row>
    <row r="327" ht="12.75">
      <c r="A327" s="1" t="s">
        <v>1</v>
      </c>
    </row>
    <row r="328" ht="12.75">
      <c r="B328" s="1" t="s">
        <v>435</v>
      </c>
    </row>
    <row r="329" ht="12.75">
      <c r="E329" s="3" t="s">
        <v>3</v>
      </c>
    </row>
    <row r="330" spans="2:5" ht="12.75">
      <c r="B330" s="2" t="s">
        <v>4</v>
      </c>
      <c r="C330" s="2" t="s">
        <v>5</v>
      </c>
      <c r="D330" s="2" t="s">
        <v>7</v>
      </c>
      <c r="E330" s="2" t="s">
        <v>7</v>
      </c>
    </row>
    <row r="331" spans="2:5" ht="12.75">
      <c r="B331" s="5" t="s">
        <v>8</v>
      </c>
      <c r="C331" s="5" t="s">
        <v>436</v>
      </c>
      <c r="D331" s="4">
        <v>0</v>
      </c>
      <c r="E331" s="4">
        <v>0</v>
      </c>
    </row>
    <row r="332" spans="2:5" ht="25.5">
      <c r="B332" s="5" t="s">
        <v>70</v>
      </c>
      <c r="C332" s="5" t="s">
        <v>437</v>
      </c>
      <c r="D332" s="4">
        <v>13956840.6</v>
      </c>
      <c r="E332" s="4">
        <v>13876601.8</v>
      </c>
    </row>
    <row r="333" spans="2:5" ht="12.75">
      <c r="B333" s="5" t="s">
        <v>93</v>
      </c>
      <c r="C333" s="5"/>
      <c r="D333" s="4">
        <v>0</v>
      </c>
      <c r="E333" s="4">
        <v>0</v>
      </c>
    </row>
    <row r="334" spans="2:5" ht="25.5">
      <c r="B334" s="5" t="s">
        <v>118</v>
      </c>
      <c r="C334" s="5" t="s">
        <v>438</v>
      </c>
      <c r="D334" s="4">
        <v>0</v>
      </c>
      <c r="E334" s="4">
        <v>0</v>
      </c>
    </row>
    <row r="335" spans="2:5" ht="12.75">
      <c r="B335" s="5" t="s">
        <v>222</v>
      </c>
      <c r="C335" s="5"/>
      <c r="D335" s="4">
        <v>0</v>
      </c>
      <c r="E335" s="4">
        <v>0</v>
      </c>
    </row>
    <row r="336" spans="2:5" ht="12.75">
      <c r="B336" s="5" t="s">
        <v>12</v>
      </c>
      <c r="C336" s="5" t="s">
        <v>439</v>
      </c>
      <c r="D336" s="4">
        <f>D332</f>
        <v>13956840.6</v>
      </c>
      <c r="E336" s="4">
        <f>E332</f>
        <v>13876601.8</v>
      </c>
    </row>
    <row r="337" spans="2:5" ht="12.75">
      <c r="B337" s="5" t="s">
        <v>14</v>
      </c>
      <c r="C337" s="19" t="s">
        <v>560</v>
      </c>
      <c r="D337" s="4"/>
      <c r="E337" s="4">
        <v>1964634.3</v>
      </c>
    </row>
    <row r="338" spans="2:5" ht="12.75">
      <c r="B338" s="5" t="s">
        <v>260</v>
      </c>
      <c r="C338" s="19" t="s">
        <v>561</v>
      </c>
      <c r="D338" s="4"/>
      <c r="E338" s="4">
        <v>173661.2</v>
      </c>
    </row>
    <row r="339" spans="2:5" ht="12.75">
      <c r="B339" s="5">
        <v>6</v>
      </c>
      <c r="C339" s="19" t="s">
        <v>562</v>
      </c>
      <c r="D339" s="4">
        <v>10293977.9</v>
      </c>
      <c r="E339" s="4">
        <v>6676114.5</v>
      </c>
    </row>
    <row r="340" spans="2:5" ht="25.5">
      <c r="B340" s="5" t="s">
        <v>440</v>
      </c>
      <c r="C340" s="5" t="s">
        <v>441</v>
      </c>
      <c r="D340" s="4"/>
      <c r="E340" s="4"/>
    </row>
    <row r="341" spans="2:5" ht="12.75">
      <c r="B341" s="5" t="s">
        <v>442</v>
      </c>
      <c r="C341" s="5"/>
      <c r="D341" s="4">
        <v>0</v>
      </c>
      <c r="E341" s="4">
        <v>0</v>
      </c>
    </row>
    <row r="342" spans="2:5" ht="25.5">
      <c r="B342" s="5" t="s">
        <v>443</v>
      </c>
      <c r="C342" s="5" t="s">
        <v>444</v>
      </c>
      <c r="D342" s="4">
        <v>0</v>
      </c>
      <c r="E342" s="4">
        <v>0</v>
      </c>
    </row>
    <row r="343" spans="2:120" ht="12.75">
      <c r="B343" s="5">
        <v>10</v>
      </c>
      <c r="C343" s="19" t="s">
        <v>295</v>
      </c>
      <c r="D343" s="4">
        <v>0</v>
      </c>
      <c r="E343" s="4">
        <v>1733600.1</v>
      </c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1"/>
      <c r="CP343" s="21"/>
      <c r="CQ343" s="21"/>
      <c r="CR343" s="21"/>
      <c r="CS343" s="21"/>
      <c r="CT343" s="21"/>
      <c r="CU343" s="21"/>
      <c r="CV343" s="21"/>
      <c r="CW343" s="21"/>
      <c r="CX343" s="21"/>
      <c r="CY343" s="21"/>
      <c r="CZ343" s="21"/>
      <c r="DA343" s="21"/>
      <c r="DB343" s="21"/>
      <c r="DC343" s="21"/>
      <c r="DD343" s="21"/>
      <c r="DE343" s="21"/>
      <c r="DF343" s="21"/>
      <c r="DG343" s="21"/>
      <c r="DH343" s="21"/>
      <c r="DI343" s="21"/>
      <c r="DJ343" s="21"/>
      <c r="DK343" s="21"/>
      <c r="DL343" s="21"/>
      <c r="DM343" s="21"/>
      <c r="DN343" s="21"/>
      <c r="DO343" s="21"/>
      <c r="DP343" s="21"/>
    </row>
    <row r="344" spans="2:5" ht="25.5">
      <c r="B344" s="5">
        <v>11</v>
      </c>
      <c r="C344" s="6" t="s">
        <v>445</v>
      </c>
      <c r="D344" s="4">
        <f>D339</f>
        <v>10293977.9</v>
      </c>
      <c r="E344" s="4">
        <f>E337+E338+E339+E343</f>
        <v>10548010.1</v>
      </c>
    </row>
    <row r="345" spans="1:4" ht="12.75"/>
    <row r="346" ht="38.25">
      <c r="E346" s="3" t="s">
        <v>65</v>
      </c>
    </row>
    <row r="347" ht="25.5">
      <c r="E347" s="3" t="s">
        <v>66</v>
      </c>
    </row>
    <row r="348" ht="12.75">
      <c r="A348" s="1" t="s">
        <v>1</v>
      </c>
    </row>
    <row r="349" ht="12.75">
      <c r="B349" s="20" t="s">
        <v>446</v>
      </c>
    </row>
    <row r="350" ht="12.75">
      <c r="E350" s="3" t="s">
        <v>3</v>
      </c>
    </row>
    <row r="351" spans="2:5" ht="12.75">
      <c r="B351" s="2" t="s">
        <v>4</v>
      </c>
      <c r="C351" s="2" t="s">
        <v>5</v>
      </c>
      <c r="D351" s="2" t="s">
        <v>7</v>
      </c>
      <c r="E351" s="2" t="s">
        <v>7</v>
      </c>
    </row>
    <row r="352" spans="2:120" ht="12.75">
      <c r="B352" s="5" t="s">
        <v>68</v>
      </c>
      <c r="C352" s="5" t="s">
        <v>23</v>
      </c>
      <c r="D352" s="4">
        <v>112049.3</v>
      </c>
      <c r="E352" s="4">
        <v>122331.2</v>
      </c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1"/>
      <c r="CP352" s="21"/>
      <c r="CQ352" s="21"/>
      <c r="CR352" s="21"/>
      <c r="CS352" s="21"/>
      <c r="CT352" s="21"/>
      <c r="CU352" s="21"/>
      <c r="CV352" s="21"/>
      <c r="CW352" s="21"/>
      <c r="CX352" s="21"/>
      <c r="CY352" s="21"/>
      <c r="CZ352" s="21"/>
      <c r="DA352" s="21"/>
      <c r="DB352" s="21"/>
      <c r="DC352" s="21"/>
      <c r="DD352" s="21"/>
      <c r="DE352" s="21"/>
      <c r="DF352" s="21"/>
      <c r="DG352" s="21"/>
      <c r="DH352" s="21"/>
      <c r="DI352" s="21"/>
      <c r="DJ352" s="21"/>
      <c r="DK352" s="21"/>
      <c r="DL352" s="21"/>
      <c r="DM352" s="21"/>
      <c r="DN352" s="21"/>
      <c r="DO352" s="21"/>
      <c r="DP352" s="21"/>
    </row>
    <row r="353" spans="2:5" ht="12.75">
      <c r="B353" s="5" t="s">
        <v>256</v>
      </c>
      <c r="C353" s="6" t="s">
        <v>268</v>
      </c>
      <c r="D353" s="4">
        <f>SUM(D352)</f>
        <v>112049.3</v>
      </c>
      <c r="E353" s="4">
        <f>SUM(E352)</f>
        <v>122331.2</v>
      </c>
    </row>
    <row r="354" spans="1:4" ht="12.75"/>
    <row r="355" ht="38.25">
      <c r="E355" s="3" t="s">
        <v>65</v>
      </c>
    </row>
    <row r="356" ht="25.5">
      <c r="E356" s="3" t="s">
        <v>66</v>
      </c>
    </row>
    <row r="357" ht="12.75">
      <c r="A357" s="1" t="s">
        <v>1</v>
      </c>
    </row>
    <row r="358" ht="12.75">
      <c r="B358" s="1" t="s">
        <v>447</v>
      </c>
    </row>
    <row r="359" ht="12.75">
      <c r="E359" s="3" t="s">
        <v>3</v>
      </c>
    </row>
    <row r="360" spans="2:5" ht="12.75">
      <c r="B360" s="2" t="s">
        <v>4</v>
      </c>
      <c r="C360" s="2" t="s">
        <v>5</v>
      </c>
      <c r="D360" s="2" t="s">
        <v>6</v>
      </c>
      <c r="E360" s="2" t="s">
        <v>7</v>
      </c>
    </row>
    <row r="361" spans="2:5" ht="12.75">
      <c r="B361" s="5" t="s">
        <v>8</v>
      </c>
      <c r="C361" s="5" t="s">
        <v>448</v>
      </c>
      <c r="D361" s="4">
        <v>1234</v>
      </c>
      <c r="E361" s="4">
        <v>-1841</v>
      </c>
    </row>
    <row r="362" spans="2:5" ht="12.75">
      <c r="B362" s="5" t="s">
        <v>10</v>
      </c>
      <c r="C362" s="5" t="s">
        <v>449</v>
      </c>
      <c r="D362" s="4">
        <v>0</v>
      </c>
      <c r="E362" s="4">
        <v>0</v>
      </c>
    </row>
    <row r="363" spans="2:5" ht="38.25">
      <c r="B363" s="5" t="s">
        <v>396</v>
      </c>
      <c r="C363" s="5" t="s">
        <v>450</v>
      </c>
      <c r="D363" s="4">
        <v>0</v>
      </c>
      <c r="E363" s="4">
        <v>0</v>
      </c>
    </row>
    <row r="364" spans="2:120" ht="25.5">
      <c r="B364" s="5" t="s">
        <v>14</v>
      </c>
      <c r="C364" s="5" t="s">
        <v>451</v>
      </c>
      <c r="D364" s="4">
        <v>0</v>
      </c>
      <c r="E364" s="4">
        <v>0</v>
      </c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  <c r="CL364" s="21"/>
      <c r="CM364" s="21"/>
      <c r="CN364" s="21"/>
      <c r="CO364" s="21"/>
      <c r="CP364" s="21"/>
      <c r="CQ364" s="21"/>
      <c r="CR364" s="21"/>
      <c r="CS364" s="21"/>
      <c r="CT364" s="21"/>
      <c r="CU364" s="21"/>
      <c r="CV364" s="21"/>
      <c r="CW364" s="21"/>
      <c r="CX364" s="21"/>
      <c r="CY364" s="21"/>
      <c r="CZ364" s="21"/>
      <c r="DA364" s="21"/>
      <c r="DB364" s="21"/>
      <c r="DC364" s="21"/>
      <c r="DD364" s="21"/>
      <c r="DE364" s="21"/>
      <c r="DF364" s="21"/>
      <c r="DG364" s="21"/>
      <c r="DH364" s="21"/>
      <c r="DI364" s="21"/>
      <c r="DJ364" s="21"/>
      <c r="DK364" s="21"/>
      <c r="DL364" s="21"/>
      <c r="DM364" s="21"/>
      <c r="DN364" s="21"/>
      <c r="DO364" s="21"/>
      <c r="DP364" s="21"/>
    </row>
    <row r="365" spans="2:5" ht="12.75">
      <c r="B365" s="5" t="s">
        <v>16</v>
      </c>
      <c r="C365" s="6" t="s">
        <v>268</v>
      </c>
      <c r="D365" s="4">
        <f>SUM(D361:D364)</f>
        <v>1234</v>
      </c>
      <c r="E365" s="4">
        <f>SUM(E361:E364)</f>
        <v>-1841</v>
      </c>
    </row>
    <row r="366" spans="1:4" ht="12.75"/>
    <row r="367" ht="38.25">
      <c r="E367" s="3" t="s">
        <v>65</v>
      </c>
    </row>
    <row r="368" ht="25.5">
      <c r="E368" s="3" t="s">
        <v>66</v>
      </c>
    </row>
    <row r="369" ht="12.75">
      <c r="A369" s="1" t="s">
        <v>1</v>
      </c>
    </row>
    <row r="370" ht="12.75">
      <c r="B370" s="1" t="s">
        <v>452</v>
      </c>
    </row>
    <row r="371" ht="12.75">
      <c r="E371" s="3" t="s">
        <v>3</v>
      </c>
    </row>
    <row r="372" spans="2:5" ht="12.75">
      <c r="B372" s="2" t="s">
        <v>4</v>
      </c>
      <c r="C372" s="2" t="s">
        <v>5</v>
      </c>
      <c r="D372" s="2" t="s">
        <v>6</v>
      </c>
      <c r="E372" s="2" t="s">
        <v>7</v>
      </c>
    </row>
    <row r="373" spans="2:5" ht="12.75">
      <c r="B373" s="5" t="s">
        <v>8</v>
      </c>
      <c r="C373" s="19" t="s">
        <v>563</v>
      </c>
      <c r="D373" s="4">
        <v>0</v>
      </c>
      <c r="E373" s="4">
        <v>-12233.1</v>
      </c>
    </row>
    <row r="374" spans="2:5" ht="25.5">
      <c r="B374" s="5" t="s">
        <v>10</v>
      </c>
      <c r="C374" s="5" t="s">
        <v>453</v>
      </c>
      <c r="D374" s="4">
        <v>0</v>
      </c>
      <c r="E374" s="4">
        <v>0</v>
      </c>
    </row>
    <row r="375" spans="2:5" ht="12.75">
      <c r="B375" s="5" t="s">
        <v>396</v>
      </c>
      <c r="C375" s="5" t="s">
        <v>454</v>
      </c>
      <c r="D375" s="4">
        <v>0</v>
      </c>
      <c r="E375" s="4">
        <v>0</v>
      </c>
    </row>
    <row r="376" spans="2:5" ht="25.5">
      <c r="B376" s="5" t="s">
        <v>14</v>
      </c>
      <c r="C376" s="5" t="s">
        <v>455</v>
      </c>
      <c r="D376" s="4">
        <v>0</v>
      </c>
      <c r="E376" s="4">
        <v>0</v>
      </c>
    </row>
    <row r="377" spans="2:120" ht="25.5">
      <c r="B377" s="5" t="s">
        <v>16</v>
      </c>
      <c r="C377" s="5" t="s">
        <v>456</v>
      </c>
      <c r="D377" s="4">
        <v>0</v>
      </c>
      <c r="E377" s="4">
        <v>0</v>
      </c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  <c r="CK377" s="21"/>
      <c r="CL377" s="21"/>
      <c r="CM377" s="21"/>
      <c r="CN377" s="21"/>
      <c r="CO377" s="21"/>
      <c r="CP377" s="21"/>
      <c r="CQ377" s="21"/>
      <c r="CR377" s="21"/>
      <c r="CS377" s="21"/>
      <c r="CT377" s="21"/>
      <c r="CU377" s="21"/>
      <c r="CV377" s="21"/>
      <c r="CW377" s="21"/>
      <c r="CX377" s="21"/>
      <c r="CY377" s="21"/>
      <c r="CZ377" s="21"/>
      <c r="DA377" s="21"/>
      <c r="DB377" s="21"/>
      <c r="DC377" s="21"/>
      <c r="DD377" s="21"/>
      <c r="DE377" s="21"/>
      <c r="DF377" s="21"/>
      <c r="DG377" s="21"/>
      <c r="DH377" s="21"/>
      <c r="DI377" s="21"/>
      <c r="DJ377" s="21"/>
      <c r="DK377" s="21"/>
      <c r="DL377" s="21"/>
      <c r="DM377" s="21"/>
      <c r="DN377" s="21"/>
      <c r="DO377" s="21"/>
      <c r="DP377" s="21"/>
    </row>
    <row r="378" spans="2:5" ht="12.75">
      <c r="B378" s="5" t="s">
        <v>18</v>
      </c>
      <c r="C378" s="6" t="s">
        <v>268</v>
      </c>
      <c r="D378" s="4">
        <v>0</v>
      </c>
      <c r="E378" s="4">
        <f>SUM(E373:E377)</f>
        <v>-12233.1</v>
      </c>
    </row>
    <row r="379" spans="1:4" ht="12.75"/>
    <row r="380" ht="38.25">
      <c r="E380" s="3" t="s">
        <v>65</v>
      </c>
    </row>
    <row r="381" ht="25.5">
      <c r="E381" s="3" t="s">
        <v>66</v>
      </c>
    </row>
    <row r="382" ht="12.75">
      <c r="A382" s="1" t="s">
        <v>1</v>
      </c>
    </row>
    <row r="383" ht="12.75">
      <c r="B383" s="1" t="s">
        <v>457</v>
      </c>
    </row>
    <row r="384" ht="12.75">
      <c r="E384" s="3" t="s">
        <v>3</v>
      </c>
    </row>
    <row r="385" spans="2:5" ht="12.75">
      <c r="B385" s="2" t="s">
        <v>4</v>
      </c>
      <c r="C385" s="2" t="s">
        <v>5</v>
      </c>
      <c r="D385" s="2" t="s">
        <v>458</v>
      </c>
      <c r="E385" s="2" t="s">
        <v>458</v>
      </c>
    </row>
    <row r="386" spans="2:5" ht="12.75">
      <c r="B386" s="5" t="s">
        <v>8</v>
      </c>
      <c r="C386" s="5" t="s">
        <v>459</v>
      </c>
      <c r="D386" s="4">
        <v>742451.9</v>
      </c>
      <c r="E386" s="4">
        <v>460504.9</v>
      </c>
    </row>
    <row r="387" spans="2:5" ht="25.5">
      <c r="B387" s="5" t="s">
        <v>10</v>
      </c>
      <c r="C387" s="5" t="s">
        <v>460</v>
      </c>
      <c r="D387" s="4">
        <v>91817.1</v>
      </c>
      <c r="E387" s="4">
        <v>70470.3</v>
      </c>
    </row>
    <row r="388" spans="2:5" ht="25.5">
      <c r="B388" s="5" t="s">
        <v>396</v>
      </c>
      <c r="C388" s="5" t="s">
        <v>461</v>
      </c>
      <c r="D388" s="4">
        <v>55087.7</v>
      </c>
      <c r="E388" s="4">
        <v>3188.8</v>
      </c>
    </row>
    <row r="389" spans="2:5" ht="12.75">
      <c r="B389" s="5" t="s">
        <v>14</v>
      </c>
      <c r="C389" s="5" t="s">
        <v>462</v>
      </c>
      <c r="D389" s="4">
        <v>7619.8</v>
      </c>
      <c r="E389" s="4">
        <v>2148.4</v>
      </c>
    </row>
    <row r="390" spans="2:5" ht="12.75">
      <c r="B390" s="5" t="s">
        <v>16</v>
      </c>
      <c r="C390" s="5" t="s">
        <v>463</v>
      </c>
      <c r="D390" s="4">
        <v>8054.3</v>
      </c>
      <c r="E390" s="4">
        <v>5673.1</v>
      </c>
    </row>
    <row r="391" spans="2:5" ht="12.75">
      <c r="B391" s="5" t="s">
        <v>18</v>
      </c>
      <c r="C391" s="5" t="s">
        <v>464</v>
      </c>
      <c r="D391" s="4">
        <v>19264.4</v>
      </c>
      <c r="E391" s="4">
        <v>10314</v>
      </c>
    </row>
    <row r="392" spans="2:5" ht="12.75">
      <c r="B392" s="5" t="s">
        <v>20</v>
      </c>
      <c r="C392" s="5" t="s">
        <v>465</v>
      </c>
      <c r="D392" s="4">
        <v>23578.6</v>
      </c>
      <c r="E392" s="4">
        <v>28325.1</v>
      </c>
    </row>
    <row r="393" spans="2:5" ht="12.75">
      <c r="B393" s="5" t="s">
        <v>22</v>
      </c>
      <c r="C393" s="5" t="s">
        <v>466</v>
      </c>
      <c r="D393" s="4">
        <v>1180.6</v>
      </c>
      <c r="E393" s="4">
        <v>1536.3</v>
      </c>
    </row>
    <row r="394" spans="2:5" ht="12.75">
      <c r="B394" s="5" t="s">
        <v>24</v>
      </c>
      <c r="C394" s="5" t="s">
        <v>467</v>
      </c>
      <c r="D394" s="4">
        <v>49</v>
      </c>
      <c r="E394" s="4"/>
    </row>
    <row r="395" spans="2:5" ht="12.75">
      <c r="B395" s="5" t="s">
        <v>26</v>
      </c>
      <c r="C395" s="5" t="s">
        <v>468</v>
      </c>
      <c r="D395" s="4">
        <v>8599.7</v>
      </c>
      <c r="E395" s="4">
        <v>334.5</v>
      </c>
    </row>
    <row r="396" spans="2:5" ht="12.75">
      <c r="B396" s="5" t="s">
        <v>28</v>
      </c>
      <c r="C396" s="5" t="s">
        <v>469</v>
      </c>
      <c r="D396" s="4">
        <v>25424.1</v>
      </c>
      <c r="E396" s="4">
        <v>9049.2</v>
      </c>
    </row>
    <row r="397" spans="2:5" ht="12.75">
      <c r="B397" s="5" t="s">
        <v>30</v>
      </c>
      <c r="C397" s="5" t="s">
        <v>470</v>
      </c>
      <c r="D397" s="4">
        <v>77978.7</v>
      </c>
      <c r="E397" s="4">
        <v>9811.1</v>
      </c>
    </row>
    <row r="398" spans="2:5" ht="12.75">
      <c r="B398" s="5" t="s">
        <v>32</v>
      </c>
      <c r="C398" s="5" t="s">
        <v>471</v>
      </c>
      <c r="D398" s="4">
        <v>151828.3</v>
      </c>
      <c r="E398" s="4">
        <v>121054.9</v>
      </c>
    </row>
    <row r="399" spans="2:5" ht="12.75">
      <c r="B399" s="5" t="s">
        <v>34</v>
      </c>
      <c r="C399" s="5" t="s">
        <v>472</v>
      </c>
      <c r="D399" s="4">
        <v>57977.6</v>
      </c>
      <c r="E399" s="4"/>
    </row>
    <row r="400" spans="2:5" ht="12.75">
      <c r="B400" s="5" t="s">
        <v>36</v>
      </c>
      <c r="C400" s="5" t="s">
        <v>473</v>
      </c>
      <c r="D400" s="4">
        <v>32938.1</v>
      </c>
      <c r="E400" s="4">
        <v>2271.9</v>
      </c>
    </row>
    <row r="401" spans="2:5" ht="12.75">
      <c r="B401" s="5" t="s">
        <v>38</v>
      </c>
      <c r="C401" s="5" t="s">
        <v>474</v>
      </c>
      <c r="D401" s="4">
        <v>3083.4</v>
      </c>
      <c r="E401" s="4"/>
    </row>
    <row r="402" spans="2:5" ht="12.75">
      <c r="B402" s="5" t="s">
        <v>40</v>
      </c>
      <c r="C402" s="5" t="s">
        <v>475</v>
      </c>
      <c r="D402" s="4">
        <v>13304.3</v>
      </c>
      <c r="E402" s="4">
        <v>699</v>
      </c>
    </row>
    <row r="403" spans="2:5" ht="12.75">
      <c r="B403" s="5" t="s">
        <v>476</v>
      </c>
      <c r="C403" s="5" t="s">
        <v>477</v>
      </c>
      <c r="D403" s="4">
        <v>168216.4</v>
      </c>
      <c r="E403" s="4">
        <v>3677.3</v>
      </c>
    </row>
    <row r="404" spans="2:5" ht="12.75">
      <c r="B404" s="5" t="s">
        <v>44</v>
      </c>
      <c r="C404" s="5" t="s">
        <v>478</v>
      </c>
      <c r="D404" s="4"/>
      <c r="E404" s="4"/>
    </row>
    <row r="405" spans="2:5" ht="12.75">
      <c r="B405" s="5" t="s">
        <v>479</v>
      </c>
      <c r="C405" s="5" t="s">
        <v>480</v>
      </c>
      <c r="D405" s="4">
        <v>9534.8</v>
      </c>
      <c r="E405" s="4">
        <v>1368</v>
      </c>
    </row>
    <row r="406" spans="2:120" ht="12.75">
      <c r="B406" s="5" t="s">
        <v>48</v>
      </c>
      <c r="C406" s="19" t="s">
        <v>564</v>
      </c>
      <c r="D406" s="4">
        <v>14450</v>
      </c>
      <c r="E406" s="4">
        <v>9573.6</v>
      </c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/>
      <c r="CK406" s="21"/>
      <c r="CL406" s="21"/>
      <c r="CM406" s="21"/>
      <c r="CN406" s="21"/>
      <c r="CO406" s="21"/>
      <c r="CP406" s="21"/>
      <c r="CQ406" s="21"/>
      <c r="CR406" s="21"/>
      <c r="CS406" s="21"/>
      <c r="CT406" s="21"/>
      <c r="CU406" s="21"/>
      <c r="CV406" s="21"/>
      <c r="CW406" s="21"/>
      <c r="CX406" s="21"/>
      <c r="CY406" s="21"/>
      <c r="CZ406" s="21"/>
      <c r="DA406" s="21"/>
      <c r="DB406" s="21"/>
      <c r="DC406" s="21"/>
      <c r="DD406" s="21"/>
      <c r="DE406" s="21"/>
      <c r="DF406" s="21"/>
      <c r="DG406" s="21"/>
      <c r="DH406" s="21"/>
      <c r="DI406" s="21"/>
      <c r="DJ406" s="21"/>
      <c r="DK406" s="21"/>
      <c r="DL406" s="21"/>
      <c r="DM406" s="21"/>
      <c r="DN406" s="21"/>
      <c r="DO406" s="21"/>
      <c r="DP406" s="21"/>
    </row>
    <row r="407" spans="2:5" ht="12.75">
      <c r="B407" s="5" t="s">
        <v>565</v>
      </c>
      <c r="C407" s="5" t="s">
        <v>295</v>
      </c>
      <c r="D407" s="4">
        <v>590643.1</v>
      </c>
      <c r="E407" s="4">
        <v>81076</v>
      </c>
    </row>
    <row r="408" spans="2:5" ht="12.75">
      <c r="B408" s="5"/>
      <c r="C408" s="6" t="s">
        <v>268</v>
      </c>
      <c r="D408" s="4">
        <v>2103083</v>
      </c>
      <c r="E408" s="4">
        <v>821077.2</v>
      </c>
    </row>
    <row r="409" spans="1:4" ht="12.75"/>
    <row r="410" ht="38.25">
      <c r="E410" s="3" t="s">
        <v>65</v>
      </c>
    </row>
    <row r="411" ht="25.5">
      <c r="E411" s="3" t="s">
        <v>66</v>
      </c>
    </row>
    <row r="412" ht="12.75">
      <c r="A412" s="1" t="s">
        <v>1</v>
      </c>
    </row>
    <row r="413" ht="12.75">
      <c r="B413" s="1" t="s">
        <v>481</v>
      </c>
    </row>
    <row r="414" ht="12.75">
      <c r="E414" s="3" t="s">
        <v>3</v>
      </c>
    </row>
    <row r="415" spans="2:5" ht="12.75">
      <c r="B415" s="2" t="s">
        <v>4</v>
      </c>
      <c r="C415" s="2" t="s">
        <v>5</v>
      </c>
      <c r="D415" s="2" t="s">
        <v>482</v>
      </c>
      <c r="E415" s="2" t="s">
        <v>482</v>
      </c>
    </row>
    <row r="416" spans="2:5" ht="12.75">
      <c r="B416" s="5" t="s">
        <v>68</v>
      </c>
      <c r="C416" s="5" t="s">
        <v>483</v>
      </c>
      <c r="D416" s="4">
        <v>0</v>
      </c>
      <c r="E416" s="4">
        <v>62553.8</v>
      </c>
    </row>
    <row r="417" spans="2:5" ht="12.75">
      <c r="B417" s="5" t="s">
        <v>116</v>
      </c>
      <c r="C417" s="5" t="s">
        <v>484</v>
      </c>
      <c r="D417" s="4">
        <v>0</v>
      </c>
      <c r="E417" s="4">
        <v>43906.2</v>
      </c>
    </row>
    <row r="418" spans="2:120" ht="12.75">
      <c r="B418" s="5" t="s">
        <v>12</v>
      </c>
      <c r="C418" s="5" t="s">
        <v>485</v>
      </c>
      <c r="D418" s="4">
        <v>0</v>
      </c>
      <c r="E418" s="4">
        <v>13876.6</v>
      </c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  <c r="BZ418" s="21"/>
      <c r="CA418" s="21"/>
      <c r="CB418" s="21"/>
      <c r="CC418" s="21"/>
      <c r="CD418" s="21"/>
      <c r="CE418" s="21"/>
      <c r="CF418" s="21"/>
      <c r="CG418" s="21"/>
      <c r="CH418" s="21"/>
      <c r="CI418" s="21"/>
      <c r="CJ418" s="21"/>
      <c r="CK418" s="21"/>
      <c r="CL418" s="21"/>
      <c r="CM418" s="21"/>
      <c r="CN418" s="21"/>
      <c r="CO418" s="21"/>
      <c r="CP418" s="21"/>
      <c r="CQ418" s="21"/>
      <c r="CR418" s="21"/>
      <c r="CS418" s="21"/>
      <c r="CT418" s="21"/>
      <c r="CU418" s="21"/>
      <c r="CV418" s="21"/>
      <c r="CW418" s="21"/>
      <c r="CX418" s="21"/>
      <c r="CY418" s="21"/>
      <c r="CZ418" s="21"/>
      <c r="DA418" s="21"/>
      <c r="DB418" s="21"/>
      <c r="DC418" s="21"/>
      <c r="DD418" s="21"/>
      <c r="DE418" s="21"/>
      <c r="DF418" s="21"/>
      <c r="DG418" s="21"/>
      <c r="DH418" s="21"/>
      <c r="DI418" s="21"/>
      <c r="DJ418" s="21"/>
      <c r="DK418" s="21"/>
      <c r="DL418" s="21"/>
      <c r="DM418" s="21"/>
      <c r="DN418" s="21"/>
      <c r="DO418" s="21"/>
      <c r="DP418" s="21"/>
    </row>
    <row r="419" spans="2:5" ht="12.75">
      <c r="B419" s="5" t="s">
        <v>256</v>
      </c>
      <c r="C419" s="5" t="s">
        <v>295</v>
      </c>
      <c r="D419" s="4">
        <v>209554.3</v>
      </c>
      <c r="E419" s="4">
        <v>169420.2</v>
      </c>
    </row>
    <row r="420" spans="2:5" ht="12.75">
      <c r="B420" s="5" t="s">
        <v>260</v>
      </c>
      <c r="C420" s="6" t="s">
        <v>268</v>
      </c>
      <c r="D420" s="4">
        <f>SUM(D416:D419)</f>
        <v>209554.3</v>
      </c>
      <c r="E420" s="4">
        <v>289756.9</v>
      </c>
    </row>
    <row r="421" spans="1:4" ht="12.75"/>
    <row r="422" ht="38.25">
      <c r="E422" s="3" t="s">
        <v>65</v>
      </c>
    </row>
    <row r="423" ht="25.5">
      <c r="E423" s="3" t="s">
        <v>66</v>
      </c>
    </row>
    <row r="424" ht="12.75">
      <c r="A424" s="1" t="s">
        <v>1</v>
      </c>
    </row>
    <row r="425" ht="12.75">
      <c r="B425" s="1" t="s">
        <v>486</v>
      </c>
    </row>
    <row r="426" ht="12.75">
      <c r="F426" s="3" t="s">
        <v>3</v>
      </c>
    </row>
    <row r="427" spans="2:6" ht="25.5">
      <c r="B427" s="2" t="s">
        <v>4</v>
      </c>
      <c r="C427" s="2" t="s">
        <v>5</v>
      </c>
      <c r="D427" s="2" t="s">
        <v>487</v>
      </c>
      <c r="E427" s="2" t="s">
        <v>482</v>
      </c>
      <c r="F427" s="2" t="s">
        <v>482</v>
      </c>
    </row>
    <row r="428" spans="2:6" ht="12.75">
      <c r="B428" s="5" t="s">
        <v>8</v>
      </c>
      <c r="C428" s="5" t="s">
        <v>488</v>
      </c>
      <c r="D428" s="4">
        <v>0</v>
      </c>
      <c r="E428" s="4">
        <v>0</v>
      </c>
      <c r="F428" s="4">
        <v>0</v>
      </c>
    </row>
    <row r="429" spans="2:120" ht="12.75">
      <c r="B429" s="5" t="s">
        <v>10</v>
      </c>
      <c r="C429" s="5" t="s">
        <v>489</v>
      </c>
      <c r="D429" s="4">
        <v>0</v>
      </c>
      <c r="E429" s="4">
        <v>742451.9</v>
      </c>
      <c r="F429" s="4">
        <v>0</v>
      </c>
      <c r="BP429" s="21"/>
      <c r="BQ429" s="21"/>
      <c r="BR429" s="21"/>
      <c r="BS429" s="21"/>
      <c r="BT429" s="21"/>
      <c r="BU429" s="21"/>
      <c r="BV429" s="21"/>
      <c r="BW429" s="21"/>
      <c r="BX429" s="21"/>
      <c r="BY429" s="21"/>
      <c r="BZ429" s="21"/>
      <c r="CA429" s="21"/>
      <c r="CB429" s="21"/>
      <c r="CC429" s="21"/>
      <c r="CD429" s="21"/>
      <c r="CE429" s="21"/>
      <c r="CF429" s="21"/>
      <c r="CG429" s="21"/>
      <c r="CH429" s="21"/>
      <c r="CI429" s="21"/>
      <c r="CJ429" s="21"/>
      <c r="CK429" s="21"/>
      <c r="CL429" s="21"/>
      <c r="CM429" s="21"/>
      <c r="CN429" s="21"/>
      <c r="CO429" s="21"/>
      <c r="CP429" s="21"/>
      <c r="CQ429" s="21"/>
      <c r="CR429" s="21"/>
      <c r="CS429" s="21"/>
      <c r="CT429" s="21"/>
      <c r="CU429" s="21"/>
      <c r="CV429" s="21"/>
      <c r="CW429" s="21"/>
      <c r="CX429" s="21"/>
      <c r="CY429" s="21"/>
      <c r="CZ429" s="21"/>
      <c r="DA429" s="21"/>
      <c r="DB429" s="21"/>
      <c r="DC429" s="21"/>
      <c r="DD429" s="21"/>
      <c r="DE429" s="21"/>
      <c r="DF429" s="21"/>
      <c r="DG429" s="21"/>
      <c r="DH429" s="21"/>
      <c r="DI429" s="21"/>
      <c r="DJ429" s="21"/>
      <c r="DK429" s="21"/>
      <c r="DL429" s="21"/>
      <c r="DM429" s="21"/>
      <c r="DN429" s="21"/>
      <c r="DO429" s="21"/>
      <c r="DP429" s="21"/>
    </row>
    <row r="430" spans="2:6" ht="12.75">
      <c r="B430" s="5" t="s">
        <v>396</v>
      </c>
      <c r="C430" s="5" t="s">
        <v>490</v>
      </c>
      <c r="D430" s="4">
        <v>0</v>
      </c>
      <c r="E430" s="4">
        <v>46050.4</v>
      </c>
      <c r="F430" s="4">
        <v>0</v>
      </c>
    </row>
    <row r="431" spans="2:6" ht="12.75">
      <c r="B431" s="5" t="s">
        <v>14</v>
      </c>
      <c r="C431" s="6" t="s">
        <v>268</v>
      </c>
      <c r="D431" s="4">
        <v>0</v>
      </c>
      <c r="E431" s="4">
        <v>788502.4</v>
      </c>
      <c r="F431" s="4">
        <v>0</v>
      </c>
    </row>
    <row r="432" spans="1:4" ht="12.75"/>
    <row r="433" ht="38.25">
      <c r="E433" s="3" t="s">
        <v>65</v>
      </c>
    </row>
    <row r="434" ht="25.5">
      <c r="E434" s="3" t="s">
        <v>66</v>
      </c>
    </row>
    <row r="435" ht="12.75">
      <c r="A435" s="1" t="s">
        <v>1</v>
      </c>
    </row>
    <row r="436" ht="12.75">
      <c r="B436" s="1" t="s">
        <v>491</v>
      </c>
    </row>
    <row r="437" ht="12.75">
      <c r="E437" s="3" t="s">
        <v>3</v>
      </c>
    </row>
    <row r="438" spans="2:5" ht="12.75">
      <c r="B438" s="2" t="s">
        <v>4</v>
      </c>
      <c r="C438" s="2" t="s">
        <v>5</v>
      </c>
      <c r="D438" s="2" t="s">
        <v>6</v>
      </c>
      <c r="E438" s="2" t="s">
        <v>7</v>
      </c>
    </row>
    <row r="439" spans="2:5" ht="25.5">
      <c r="B439" s="5" t="s">
        <v>68</v>
      </c>
      <c r="C439" s="5" t="s">
        <v>492</v>
      </c>
      <c r="D439" s="4">
        <v>0</v>
      </c>
      <c r="E439" s="4">
        <v>35254.2</v>
      </c>
    </row>
    <row r="440" spans="2:5" ht="25.5">
      <c r="B440" s="5" t="s">
        <v>116</v>
      </c>
      <c r="C440" s="5" t="s">
        <v>493</v>
      </c>
      <c r="D440" s="4">
        <v>0</v>
      </c>
      <c r="E440" s="4">
        <v>0</v>
      </c>
    </row>
    <row r="441" spans="2:120" ht="25.5">
      <c r="B441" s="5" t="s">
        <v>12</v>
      </c>
      <c r="C441" s="6" t="s">
        <v>494</v>
      </c>
      <c r="D441" s="4">
        <f>SUM(D439:D440)</f>
        <v>0</v>
      </c>
      <c r="E441" s="4">
        <f>SUM(E439:E440)</f>
        <v>35254.2</v>
      </c>
      <c r="BP441" s="21"/>
      <c r="BQ441" s="21"/>
      <c r="BR441" s="21"/>
      <c r="BS441" s="21"/>
      <c r="BT441" s="21"/>
      <c r="BU441" s="21"/>
      <c r="BV441" s="21"/>
      <c r="BW441" s="21"/>
      <c r="BX441" s="21"/>
      <c r="BY441" s="21"/>
      <c r="BZ441" s="21"/>
      <c r="CA441" s="21"/>
      <c r="CB441" s="21"/>
      <c r="CC441" s="21"/>
      <c r="CD441" s="21"/>
      <c r="CE441" s="21"/>
      <c r="CF441" s="21"/>
      <c r="CG441" s="21"/>
      <c r="CH441" s="21"/>
      <c r="CI441" s="21"/>
      <c r="CJ441" s="21"/>
      <c r="CK441" s="21"/>
      <c r="CL441" s="21"/>
      <c r="CM441" s="21"/>
      <c r="CN441" s="21"/>
      <c r="CO441" s="21"/>
      <c r="CP441" s="21"/>
      <c r="CQ441" s="21"/>
      <c r="CR441" s="21"/>
      <c r="CS441" s="21"/>
      <c r="CT441" s="21"/>
      <c r="CU441" s="21"/>
      <c r="CV441" s="21"/>
      <c r="CW441" s="21"/>
      <c r="CX441" s="21"/>
      <c r="CY441" s="21"/>
      <c r="CZ441" s="21"/>
      <c r="DA441" s="21"/>
      <c r="DB441" s="21"/>
      <c r="DC441" s="21"/>
      <c r="DD441" s="21"/>
      <c r="DE441" s="21"/>
      <c r="DF441" s="21"/>
      <c r="DG441" s="21"/>
      <c r="DH441" s="21"/>
      <c r="DI441" s="21"/>
      <c r="DJ441" s="21"/>
      <c r="DK441" s="21"/>
      <c r="DL441" s="21"/>
      <c r="DM441" s="21"/>
      <c r="DN441" s="21"/>
      <c r="DO441" s="21"/>
      <c r="DP441" s="21"/>
    </row>
    <row r="442" ht="12.75">
      <c r="B442" s="1" t="s">
        <v>269</v>
      </c>
    </row>
    <row r="443" ht="12.75">
      <c r="B443" s="3" t="s">
        <v>64</v>
      </c>
    </row>
    <row r="444" spans="1:4" ht="12.75"/>
    <row r="445" ht="38.25">
      <c r="E445" s="3" t="s">
        <v>65</v>
      </c>
    </row>
    <row r="446" ht="25.5">
      <c r="E446" s="3" t="s">
        <v>66</v>
      </c>
    </row>
    <row r="447" ht="12.75">
      <c r="A447" s="1" t="s">
        <v>1</v>
      </c>
    </row>
    <row r="448" ht="12.75">
      <c r="B448" s="1" t="s">
        <v>495</v>
      </c>
    </row>
    <row r="449" ht="12.75">
      <c r="G449" s="3" t="s">
        <v>3</v>
      </c>
    </row>
    <row r="450" spans="2:7" ht="38.25">
      <c r="B450" s="2" t="s">
        <v>4</v>
      </c>
      <c r="C450" s="2" t="s">
        <v>5</v>
      </c>
      <c r="D450" s="2" t="s">
        <v>496</v>
      </c>
      <c r="E450" s="2" t="s">
        <v>497</v>
      </c>
      <c r="F450" s="2" t="s">
        <v>498</v>
      </c>
      <c r="G450" s="2" t="s">
        <v>499</v>
      </c>
    </row>
    <row r="451" spans="2:120" ht="12.75">
      <c r="B451" s="5" t="s">
        <v>8</v>
      </c>
      <c r="C451" s="5" t="s">
        <v>500</v>
      </c>
      <c r="D451" s="4" t="s">
        <v>64</v>
      </c>
      <c r="E451" s="4" t="s">
        <v>64</v>
      </c>
      <c r="F451" s="4" t="s">
        <v>64</v>
      </c>
      <c r="G451" s="4" t="s">
        <v>64</v>
      </c>
      <c r="BP451" s="21"/>
      <c r="BQ451" s="21"/>
      <c r="BR451" s="21"/>
      <c r="BS451" s="21"/>
      <c r="BT451" s="21"/>
      <c r="BU451" s="21"/>
      <c r="BV451" s="21"/>
      <c r="BW451" s="21"/>
      <c r="BX451" s="21"/>
      <c r="BY451" s="21"/>
      <c r="BZ451" s="21"/>
      <c r="CA451" s="21"/>
      <c r="CB451" s="21"/>
      <c r="CC451" s="21"/>
      <c r="CD451" s="21"/>
      <c r="CE451" s="21"/>
      <c r="CF451" s="21"/>
      <c r="CG451" s="21"/>
      <c r="CH451" s="21"/>
      <c r="CI451" s="21"/>
      <c r="CJ451" s="21"/>
      <c r="CK451" s="21"/>
      <c r="CL451" s="21"/>
      <c r="CM451" s="21"/>
      <c r="CN451" s="21"/>
      <c r="CO451" s="21"/>
      <c r="CP451" s="21"/>
      <c r="CQ451" s="21"/>
      <c r="CR451" s="21"/>
      <c r="CS451" s="21"/>
      <c r="CT451" s="21"/>
      <c r="CU451" s="21"/>
      <c r="CV451" s="21"/>
      <c r="CW451" s="21"/>
      <c r="CX451" s="21"/>
      <c r="CY451" s="21"/>
      <c r="CZ451" s="21"/>
      <c r="DA451" s="21"/>
      <c r="DB451" s="21"/>
      <c r="DC451" s="21"/>
      <c r="DD451" s="21"/>
      <c r="DE451" s="21"/>
      <c r="DF451" s="21"/>
      <c r="DG451" s="21"/>
      <c r="DH451" s="21"/>
      <c r="DI451" s="21"/>
      <c r="DJ451" s="21"/>
      <c r="DK451" s="21"/>
      <c r="DL451" s="21"/>
      <c r="DM451" s="21"/>
      <c r="DN451" s="21"/>
      <c r="DO451" s="21"/>
      <c r="DP451" s="21"/>
    </row>
    <row r="452" spans="2:7" ht="12.75">
      <c r="B452" s="5" t="s">
        <v>10</v>
      </c>
      <c r="C452" s="5" t="s">
        <v>501</v>
      </c>
      <c r="D452" s="4" t="s">
        <v>64</v>
      </c>
      <c r="E452" s="4" t="s">
        <v>64</v>
      </c>
      <c r="F452" s="4" t="s">
        <v>64</v>
      </c>
      <c r="G452" s="4" t="s">
        <v>64</v>
      </c>
    </row>
    <row r="453" spans="2:7" ht="12.75">
      <c r="B453" s="5" t="s">
        <v>396</v>
      </c>
      <c r="C453" s="5" t="s">
        <v>502</v>
      </c>
      <c r="D453" s="4" t="s">
        <v>64</v>
      </c>
      <c r="E453" s="4" t="s">
        <v>64</v>
      </c>
      <c r="F453" s="4" t="s">
        <v>64</v>
      </c>
      <c r="G453" s="4" t="s">
        <v>64</v>
      </c>
    </row>
    <row r="454" spans="1:4" ht="12.75"/>
    <row r="455" ht="38.25">
      <c r="E455" s="3" t="s">
        <v>65</v>
      </c>
    </row>
    <row r="456" ht="25.5">
      <c r="E456" s="3" t="s">
        <v>66</v>
      </c>
    </row>
    <row r="457" ht="12.75">
      <c r="A457" s="1" t="s">
        <v>1</v>
      </c>
    </row>
    <row r="458" ht="12.75">
      <c r="B458" s="1" t="s">
        <v>503</v>
      </c>
    </row>
    <row r="459" ht="12.75">
      <c r="E459" s="3" t="s">
        <v>3</v>
      </c>
    </row>
    <row r="460" spans="2:5" ht="12.75">
      <c r="B460" s="2" t="s">
        <v>4</v>
      </c>
      <c r="C460" s="2" t="s">
        <v>5</v>
      </c>
      <c r="D460" s="2" t="s">
        <v>6</v>
      </c>
      <c r="E460" s="2" t="s">
        <v>7</v>
      </c>
    </row>
    <row r="461" spans="2:5" ht="12.75">
      <c r="B461" s="5" t="s">
        <v>8</v>
      </c>
      <c r="C461" s="5" t="s">
        <v>504</v>
      </c>
      <c r="D461" s="4">
        <v>0</v>
      </c>
      <c r="E461" s="4">
        <v>0</v>
      </c>
    </row>
    <row r="462" spans="2:5" ht="12.75">
      <c r="B462" s="5" t="s">
        <v>10</v>
      </c>
      <c r="C462" s="5" t="s">
        <v>505</v>
      </c>
      <c r="D462" s="4">
        <v>0</v>
      </c>
      <c r="E462" s="4">
        <v>0</v>
      </c>
    </row>
    <row r="463" spans="2:5" ht="12.75">
      <c r="B463" s="5" t="s">
        <v>396</v>
      </c>
      <c r="C463" s="5" t="s">
        <v>506</v>
      </c>
      <c r="D463" s="4">
        <v>0</v>
      </c>
      <c r="E463" s="4">
        <v>0</v>
      </c>
    </row>
    <row r="464" spans="2:5" ht="12.75">
      <c r="B464" s="5" t="s">
        <v>14</v>
      </c>
      <c r="C464" s="5" t="s">
        <v>507</v>
      </c>
      <c r="D464" s="4">
        <v>0</v>
      </c>
      <c r="E464" s="4">
        <v>0</v>
      </c>
    </row>
    <row r="465" spans="2:5" ht="12.75">
      <c r="B465" s="5" t="s">
        <v>16</v>
      </c>
      <c r="C465" s="5" t="s">
        <v>508</v>
      </c>
      <c r="D465" s="4">
        <v>0</v>
      </c>
      <c r="E465" s="4">
        <v>0</v>
      </c>
    </row>
    <row r="466" spans="2:120" ht="12.75">
      <c r="B466" s="5" t="s">
        <v>18</v>
      </c>
      <c r="C466" s="6" t="s">
        <v>268</v>
      </c>
      <c r="D466" s="4">
        <v>0</v>
      </c>
      <c r="E466" s="4">
        <v>0</v>
      </c>
      <c r="BP466" s="21"/>
      <c r="BQ466" s="21"/>
      <c r="BR466" s="21"/>
      <c r="BS466" s="21"/>
      <c r="BT466" s="21"/>
      <c r="BU466" s="21"/>
      <c r="BV466" s="21"/>
      <c r="BW466" s="21"/>
      <c r="BX466" s="21"/>
      <c r="BY466" s="21"/>
      <c r="BZ466" s="21"/>
      <c r="CA466" s="21"/>
      <c r="CB466" s="21"/>
      <c r="CC466" s="21"/>
      <c r="CD466" s="21"/>
      <c r="CE466" s="21"/>
      <c r="CF466" s="21"/>
      <c r="CG466" s="21"/>
      <c r="CH466" s="21"/>
      <c r="CI466" s="21"/>
      <c r="CJ466" s="21"/>
      <c r="CK466" s="21"/>
      <c r="CL466" s="21"/>
      <c r="CM466" s="21"/>
      <c r="CN466" s="21"/>
      <c r="CO466" s="21"/>
      <c r="CP466" s="21"/>
      <c r="CQ466" s="21"/>
      <c r="CR466" s="21"/>
      <c r="CS466" s="21"/>
      <c r="CT466" s="21"/>
      <c r="CU466" s="21"/>
      <c r="CV466" s="21"/>
      <c r="CW466" s="21"/>
      <c r="CX466" s="21"/>
      <c r="CY466" s="21"/>
      <c r="CZ466" s="21"/>
      <c r="DA466" s="21"/>
      <c r="DB466" s="21"/>
      <c r="DC466" s="21"/>
      <c r="DD466" s="21"/>
      <c r="DE466" s="21"/>
      <c r="DF466" s="21"/>
      <c r="DG466" s="21"/>
      <c r="DH466" s="21"/>
      <c r="DI466" s="21"/>
      <c r="DJ466" s="21"/>
      <c r="DK466" s="21"/>
      <c r="DL466" s="21"/>
      <c r="DM466" s="21"/>
      <c r="DN466" s="21"/>
      <c r="DO466" s="21"/>
      <c r="DP466" s="21"/>
    </row>
    <row r="467" ht="12.75">
      <c r="B467" s="1" t="s">
        <v>269</v>
      </c>
    </row>
    <row r="468" ht="12.75">
      <c r="B468" s="3" t="s">
        <v>64</v>
      </c>
    </row>
    <row r="469" spans="1:4" ht="12.75"/>
    <row r="470" ht="38.25">
      <c r="E470" s="3" t="s">
        <v>65</v>
      </c>
    </row>
    <row r="471" ht="25.5">
      <c r="E471" s="3" t="s">
        <v>66</v>
      </c>
    </row>
    <row r="472" ht="12.75">
      <c r="A472" s="1" t="s">
        <v>1</v>
      </c>
    </row>
    <row r="473" ht="12.75">
      <c r="B473" s="1" t="s">
        <v>509</v>
      </c>
    </row>
    <row r="474" spans="6:120" ht="12.75">
      <c r="F474" s="3" t="s">
        <v>3</v>
      </c>
      <c r="BP474" s="21"/>
      <c r="BQ474" s="21"/>
      <c r="BR474" s="21"/>
      <c r="BS474" s="21"/>
      <c r="BT474" s="21"/>
      <c r="BU474" s="21"/>
      <c r="BV474" s="21"/>
      <c r="BW474" s="21"/>
      <c r="BX474" s="21"/>
      <c r="BY474" s="21"/>
      <c r="BZ474" s="21"/>
      <c r="CA474" s="21"/>
      <c r="CB474" s="21"/>
      <c r="CC474" s="21"/>
      <c r="CD474" s="21"/>
      <c r="CE474" s="21"/>
      <c r="CF474" s="21"/>
      <c r="CG474" s="21"/>
      <c r="CH474" s="21"/>
      <c r="CI474" s="21"/>
      <c r="CJ474" s="21"/>
      <c r="CK474" s="21"/>
      <c r="CL474" s="21"/>
      <c r="CM474" s="21"/>
      <c r="CN474" s="21"/>
      <c r="CO474" s="21"/>
      <c r="CP474" s="21"/>
      <c r="CQ474" s="21"/>
      <c r="CR474" s="21"/>
      <c r="CS474" s="21"/>
      <c r="CT474" s="21"/>
      <c r="CU474" s="21"/>
      <c r="CV474" s="21"/>
      <c r="CW474" s="21"/>
      <c r="CX474" s="21"/>
      <c r="CY474" s="21"/>
      <c r="CZ474" s="21"/>
      <c r="DA474" s="21"/>
      <c r="DB474" s="21"/>
      <c r="DC474" s="21"/>
      <c r="DD474" s="21"/>
      <c r="DE474" s="21"/>
      <c r="DF474" s="21"/>
      <c r="DG474" s="21"/>
      <c r="DH474" s="21"/>
      <c r="DI474" s="21"/>
      <c r="DJ474" s="21"/>
      <c r="DK474" s="21"/>
      <c r="DL474" s="21"/>
      <c r="DM474" s="21"/>
      <c r="DN474" s="21"/>
      <c r="DO474" s="21"/>
      <c r="DP474" s="21"/>
    </row>
    <row r="475" spans="2:6" ht="25.5">
      <c r="B475" s="2" t="s">
        <v>4</v>
      </c>
      <c r="C475" s="2" t="s">
        <v>5</v>
      </c>
      <c r="D475" s="2" t="s">
        <v>510</v>
      </c>
      <c r="E475" s="2" t="s">
        <v>511</v>
      </c>
      <c r="F475" s="2" t="s">
        <v>499</v>
      </c>
    </row>
    <row r="476" spans="2:6" ht="12.75">
      <c r="B476" s="5" t="s">
        <v>68</v>
      </c>
      <c r="C476" s="5" t="s">
        <v>64</v>
      </c>
      <c r="D476" s="4" t="s">
        <v>64</v>
      </c>
      <c r="E476" s="4" t="s">
        <v>64</v>
      </c>
      <c r="F476" s="4" t="s">
        <v>64</v>
      </c>
    </row>
    <row r="477" spans="1:4" ht="12.75"/>
    <row r="478" ht="38.25">
      <c r="E478" s="3" t="s">
        <v>65</v>
      </c>
    </row>
    <row r="479" ht="25.5">
      <c r="E479" s="3" t="s">
        <v>66</v>
      </c>
    </row>
    <row r="480" ht="12.75">
      <c r="A480" s="1" t="s">
        <v>1</v>
      </c>
    </row>
    <row r="481" ht="12.75">
      <c r="B481" s="1" t="s">
        <v>512</v>
      </c>
    </row>
    <row r="482" ht="12.75">
      <c r="O482" s="3" t="s">
        <v>3</v>
      </c>
    </row>
    <row r="483" spans="2:15" ht="38.25">
      <c r="B483" s="2" t="s">
        <v>4</v>
      </c>
      <c r="C483" s="2" t="s">
        <v>5</v>
      </c>
      <c r="D483" s="2" t="s">
        <v>7</v>
      </c>
      <c r="E483" s="2" t="s">
        <v>513</v>
      </c>
      <c r="F483" s="2" t="s">
        <v>514</v>
      </c>
      <c r="G483" s="2" t="s">
        <v>515</v>
      </c>
      <c r="H483" s="2" t="s">
        <v>516</v>
      </c>
      <c r="I483" s="2" t="s">
        <v>517</v>
      </c>
      <c r="J483" s="2" t="s">
        <v>518</v>
      </c>
      <c r="K483" s="2" t="s">
        <v>519</v>
      </c>
      <c r="L483" s="2" t="s">
        <v>520</v>
      </c>
      <c r="M483" s="2" t="s">
        <v>521</v>
      </c>
      <c r="N483" s="2" t="s">
        <v>511</v>
      </c>
      <c r="O483" s="2" t="s">
        <v>7</v>
      </c>
    </row>
    <row r="484" spans="2:15" ht="12.75">
      <c r="B484" s="5" t="s">
        <v>64</v>
      </c>
      <c r="C484" s="6" t="s">
        <v>522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</row>
    <row r="485" spans="2:15" ht="12.75">
      <c r="B485" s="5" t="s">
        <v>320</v>
      </c>
      <c r="C485" s="5" t="s">
        <v>312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</row>
    <row r="486" spans="2:15" ht="12.75">
      <c r="B486" s="5" t="s">
        <v>321</v>
      </c>
      <c r="C486" s="5" t="s">
        <v>313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</row>
    <row r="487" spans="2:15" ht="12.75">
      <c r="B487" s="5" t="s">
        <v>322</v>
      </c>
      <c r="C487" s="5" t="s">
        <v>523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</row>
    <row r="488" spans="2:15" ht="12.75">
      <c r="B488" s="5" t="s">
        <v>324</v>
      </c>
      <c r="C488" s="5" t="s">
        <v>524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</row>
    <row r="489" spans="2:15" ht="12.75">
      <c r="B489" s="5" t="s">
        <v>330</v>
      </c>
      <c r="C489" s="5" t="s">
        <v>525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</row>
    <row r="490" spans="2:15" ht="12.75">
      <c r="B490" s="5" t="s">
        <v>338</v>
      </c>
      <c r="C490" s="5" t="s">
        <v>315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</row>
    <row r="491" spans="2:15" ht="12.75">
      <c r="B491" s="5" t="s">
        <v>340</v>
      </c>
      <c r="C491" s="5" t="s">
        <v>316</v>
      </c>
      <c r="D491" s="4">
        <v>0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</row>
    <row r="492" spans="2:15" ht="12.75">
      <c r="B492" s="5" t="s">
        <v>342</v>
      </c>
      <c r="C492" s="5" t="s">
        <v>317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</row>
    <row r="493" spans="2:15" ht="12.75">
      <c r="B493" s="5" t="s">
        <v>526</v>
      </c>
      <c r="C493" s="5" t="s">
        <v>100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</row>
    <row r="494" spans="2:15" ht="12.75">
      <c r="B494" s="5" t="s">
        <v>527</v>
      </c>
      <c r="C494" s="5" t="s">
        <v>528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</row>
    <row r="495" spans="2:15" ht="12.75">
      <c r="B495" s="5" t="s">
        <v>529</v>
      </c>
      <c r="C495" s="5" t="s">
        <v>530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</row>
    <row r="496" spans="2:15" ht="12.75">
      <c r="B496" s="5" t="s">
        <v>531</v>
      </c>
      <c r="C496" s="6" t="s">
        <v>532</v>
      </c>
      <c r="D496" s="4">
        <v>0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</row>
    <row r="497" spans="2:15" ht="12.75">
      <c r="B497" s="5" t="s">
        <v>64</v>
      </c>
      <c r="C497" s="6" t="s">
        <v>533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</row>
    <row r="498" spans="2:15" ht="12.75">
      <c r="B498" s="5" t="s">
        <v>344</v>
      </c>
      <c r="C498" s="5" t="s">
        <v>369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</row>
    <row r="499" spans="2:15" ht="12.75">
      <c r="B499" s="5" t="s">
        <v>160</v>
      </c>
      <c r="C499" s="5" t="s">
        <v>370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</row>
    <row r="500" spans="2:15" ht="12.75">
      <c r="B500" s="5" t="s">
        <v>345</v>
      </c>
      <c r="C500" s="5" t="s">
        <v>534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</row>
    <row r="501" spans="2:15" ht="12.75">
      <c r="B501" s="5" t="s">
        <v>347</v>
      </c>
      <c r="C501" s="5" t="s">
        <v>535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</row>
    <row r="502" spans="2:15" ht="12.75">
      <c r="B502" s="5" t="s">
        <v>351</v>
      </c>
      <c r="C502" s="5" t="s">
        <v>371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</row>
    <row r="503" spans="2:15" ht="12.75">
      <c r="B503" s="5" t="s">
        <v>358</v>
      </c>
      <c r="C503" s="5" t="s">
        <v>372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</row>
    <row r="504" spans="2:15" ht="12.75">
      <c r="B504" s="5" t="s">
        <v>536</v>
      </c>
      <c r="C504" s="5" t="s">
        <v>373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</row>
    <row r="505" spans="2:15" ht="12.75">
      <c r="B505" s="5" t="s">
        <v>537</v>
      </c>
      <c r="C505" s="5" t="s">
        <v>374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</row>
    <row r="506" spans="2:15" ht="12.75">
      <c r="B506" s="5" t="s">
        <v>538</v>
      </c>
      <c r="C506" s="5" t="s">
        <v>375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</row>
    <row r="507" spans="2:15" ht="25.5">
      <c r="B507" s="5" t="s">
        <v>539</v>
      </c>
      <c r="C507" s="5" t="s">
        <v>540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</row>
    <row r="508" spans="2:15" ht="12.75">
      <c r="B508" s="5" t="s">
        <v>541</v>
      </c>
      <c r="C508" s="6" t="s">
        <v>542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</row>
    <row r="509" spans="2:15" ht="12.75">
      <c r="B509" s="5" t="s">
        <v>12</v>
      </c>
      <c r="C509" s="6" t="s">
        <v>543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</row>
    <row r="510" spans="2:120" ht="12.75">
      <c r="B510" s="5" t="s">
        <v>236</v>
      </c>
      <c r="C510" s="5" t="s">
        <v>544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BP510" s="21"/>
      <c r="BQ510" s="21"/>
      <c r="BR510" s="21"/>
      <c r="BS510" s="21"/>
      <c r="BT510" s="21"/>
      <c r="BU510" s="21"/>
      <c r="BV510" s="21"/>
      <c r="BW510" s="21"/>
      <c r="BX510" s="21"/>
      <c r="BY510" s="21"/>
      <c r="BZ510" s="21"/>
      <c r="CA510" s="21"/>
      <c r="CB510" s="21"/>
      <c r="CC510" s="21"/>
      <c r="CD510" s="21"/>
      <c r="CE510" s="21"/>
      <c r="CF510" s="21"/>
      <c r="CG510" s="21"/>
      <c r="CH510" s="21"/>
      <c r="CI510" s="21"/>
      <c r="CJ510" s="21"/>
      <c r="CK510" s="21"/>
      <c r="CL510" s="21"/>
      <c r="CM510" s="21"/>
      <c r="CN510" s="21"/>
      <c r="CO510" s="21"/>
      <c r="CP510" s="21"/>
      <c r="CQ510" s="21"/>
      <c r="CR510" s="21"/>
      <c r="CS510" s="21"/>
      <c r="CT510" s="21"/>
      <c r="CU510" s="21"/>
      <c r="CV510" s="21"/>
      <c r="CW510" s="21"/>
      <c r="CX510" s="21"/>
      <c r="CY510" s="21"/>
      <c r="CZ510" s="21"/>
      <c r="DA510" s="21"/>
      <c r="DB510" s="21"/>
      <c r="DC510" s="21"/>
      <c r="DD510" s="21"/>
      <c r="DE510" s="21"/>
      <c r="DF510" s="21"/>
      <c r="DG510" s="21"/>
      <c r="DH510" s="21"/>
      <c r="DI510" s="21"/>
      <c r="DJ510" s="21"/>
      <c r="DK510" s="21"/>
      <c r="DL510" s="21"/>
      <c r="DM510" s="21"/>
      <c r="DN510" s="21"/>
      <c r="DO510" s="21"/>
      <c r="DP510" s="21"/>
    </row>
    <row r="511" spans="2:15" ht="12.75">
      <c r="B511" s="5" t="s">
        <v>244</v>
      </c>
      <c r="C511" s="5" t="s">
        <v>98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</row>
    <row r="512" spans="2:15" ht="12.75">
      <c r="B512" s="5" t="s">
        <v>256</v>
      </c>
      <c r="C512" s="6" t="s">
        <v>268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</row>
    <row r="513" spans="1:4" ht="12.75"/>
    <row r="514" ht="38.25">
      <c r="E514" s="3" t="s">
        <v>65</v>
      </c>
    </row>
    <row r="515" ht="25.5">
      <c r="E515" s="3" t="s">
        <v>66</v>
      </c>
    </row>
    <row r="516" ht="12.75">
      <c r="A516" s="1" t="s">
        <v>1</v>
      </c>
    </row>
    <row r="517" ht="12.75">
      <c r="B517" s="1" t="s">
        <v>545</v>
      </c>
    </row>
    <row r="518" ht="12.75">
      <c r="E518" s="3" t="s">
        <v>3</v>
      </c>
    </row>
    <row r="519" spans="2:5" ht="12.75">
      <c r="B519" s="2" t="s">
        <v>4</v>
      </c>
      <c r="C519" s="2" t="s">
        <v>5</v>
      </c>
      <c r="D519" s="2" t="s">
        <v>546</v>
      </c>
      <c r="E519" s="2" t="s">
        <v>546</v>
      </c>
    </row>
    <row r="520" spans="2:5" ht="12.75">
      <c r="B520" s="5" t="s">
        <v>8</v>
      </c>
      <c r="C520" s="5" t="s">
        <v>459</v>
      </c>
      <c r="D520" s="4">
        <v>691314.4</v>
      </c>
      <c r="E520" s="4">
        <v>535257.8</v>
      </c>
    </row>
    <row r="521" spans="2:5" ht="25.5">
      <c r="B521" s="5" t="s">
        <v>10</v>
      </c>
      <c r="C521" s="5" t="s">
        <v>460</v>
      </c>
      <c r="D521" s="4">
        <v>78998.8</v>
      </c>
      <c r="E521" s="4">
        <v>121111.1</v>
      </c>
    </row>
    <row r="522" spans="2:5" ht="25.5">
      <c r="B522" s="5" t="s">
        <v>396</v>
      </c>
      <c r="C522" s="5" t="s">
        <v>461</v>
      </c>
      <c r="D522" s="4">
        <v>0</v>
      </c>
      <c r="E522" s="4">
        <v>10645.1</v>
      </c>
    </row>
    <row r="523" spans="2:5" ht="12.75">
      <c r="B523" s="5" t="s">
        <v>14</v>
      </c>
      <c r="C523" s="5" t="s">
        <v>462</v>
      </c>
      <c r="D523" s="4">
        <v>0</v>
      </c>
      <c r="E523" s="4">
        <v>3747.9</v>
      </c>
    </row>
    <row r="524" spans="2:5" ht="12.75">
      <c r="B524" s="5" t="s">
        <v>16</v>
      </c>
      <c r="C524" s="5" t="s">
        <v>463</v>
      </c>
      <c r="D524" s="4">
        <v>3970</v>
      </c>
      <c r="E524" s="4">
        <v>3616.1</v>
      </c>
    </row>
    <row r="525" spans="2:5" ht="12.75">
      <c r="B525" s="5" t="s">
        <v>18</v>
      </c>
      <c r="C525" s="5" t="s">
        <v>464</v>
      </c>
      <c r="D525" s="4">
        <v>9945.4</v>
      </c>
      <c r="E525" s="4">
        <v>11095.7</v>
      </c>
    </row>
    <row r="526" spans="2:5" ht="12.75">
      <c r="B526" s="5" t="s">
        <v>20</v>
      </c>
      <c r="C526" s="5" t="s">
        <v>465</v>
      </c>
      <c r="D526" s="4">
        <v>0</v>
      </c>
      <c r="E526" s="4">
        <v>6928.7</v>
      </c>
    </row>
    <row r="527" spans="2:5" ht="12.75">
      <c r="B527" s="5" t="s">
        <v>22</v>
      </c>
      <c r="C527" s="5" t="s">
        <v>466</v>
      </c>
      <c r="D527" s="4">
        <v>0</v>
      </c>
      <c r="E527" s="4">
        <v>168.4</v>
      </c>
    </row>
    <row r="528" spans="2:5" ht="12.75">
      <c r="B528" s="5" t="s">
        <v>24</v>
      </c>
      <c r="C528" s="5" t="s">
        <v>467</v>
      </c>
      <c r="D528" s="4">
        <v>0</v>
      </c>
      <c r="E528" s="4">
        <v>0</v>
      </c>
    </row>
    <row r="529" spans="2:5" ht="12.75">
      <c r="B529" s="5" t="s">
        <v>26</v>
      </c>
      <c r="C529" s="5" t="s">
        <v>468</v>
      </c>
      <c r="D529" s="4">
        <v>0</v>
      </c>
      <c r="E529" s="4">
        <v>669.1</v>
      </c>
    </row>
    <row r="530" spans="2:5" ht="12.75">
      <c r="B530" s="5" t="s">
        <v>28</v>
      </c>
      <c r="C530" s="5" t="s">
        <v>469</v>
      </c>
      <c r="D530" s="4">
        <v>419.1</v>
      </c>
      <c r="E530" s="4">
        <v>15582.5</v>
      </c>
    </row>
    <row r="531" spans="2:5" ht="12.75">
      <c r="B531" s="5" t="s">
        <v>30</v>
      </c>
      <c r="C531" s="5" t="s">
        <v>470</v>
      </c>
      <c r="D531" s="4">
        <v>13109</v>
      </c>
      <c r="E531" s="4">
        <v>30732.8</v>
      </c>
    </row>
    <row r="532" spans="2:5" ht="12.75">
      <c r="B532" s="5" t="s">
        <v>32</v>
      </c>
      <c r="C532" s="5" t="s">
        <v>471</v>
      </c>
      <c r="D532" s="4">
        <v>93390.3</v>
      </c>
      <c r="E532" s="4">
        <v>123756.6</v>
      </c>
    </row>
    <row r="533" spans="2:5" ht="12.75">
      <c r="B533" s="5" t="s">
        <v>34</v>
      </c>
      <c r="C533" s="5" t="s">
        <v>472</v>
      </c>
      <c r="D533" s="4">
        <v>0</v>
      </c>
      <c r="E533" s="4">
        <v>359.3</v>
      </c>
    </row>
    <row r="534" spans="2:5" ht="12.75">
      <c r="B534" s="5" t="s">
        <v>36</v>
      </c>
      <c r="C534" s="5" t="s">
        <v>473</v>
      </c>
      <c r="D534" s="4">
        <v>6222.7</v>
      </c>
      <c r="E534" s="4">
        <v>13039.5</v>
      </c>
    </row>
    <row r="535" spans="2:5" ht="12.75">
      <c r="B535" s="5" t="s">
        <v>38</v>
      </c>
      <c r="C535" s="5" t="s">
        <v>474</v>
      </c>
      <c r="D535" s="4">
        <v>1123.7</v>
      </c>
      <c r="E535" s="4">
        <v>0</v>
      </c>
    </row>
    <row r="536" spans="2:5" ht="12.75">
      <c r="B536" s="5" t="s">
        <v>40</v>
      </c>
      <c r="C536" s="5" t="s">
        <v>475</v>
      </c>
      <c r="D536" s="4">
        <v>0</v>
      </c>
      <c r="E536" s="4">
        <v>411</v>
      </c>
    </row>
    <row r="537" spans="2:5" ht="12.75">
      <c r="B537" s="5" t="s">
        <v>476</v>
      </c>
      <c r="C537" s="5" t="s">
        <v>477</v>
      </c>
      <c r="D537" s="4">
        <v>543.2</v>
      </c>
      <c r="E537" s="4">
        <v>7109.9</v>
      </c>
    </row>
    <row r="538" spans="2:5" ht="12.75">
      <c r="B538" s="5" t="s">
        <v>44</v>
      </c>
      <c r="C538" s="5" t="s">
        <v>478</v>
      </c>
      <c r="D538" s="4">
        <v>4008.4</v>
      </c>
      <c r="E538" s="4">
        <v>0</v>
      </c>
    </row>
    <row r="539" spans="2:120" ht="12.75">
      <c r="B539" s="5" t="s">
        <v>479</v>
      </c>
      <c r="C539" s="5" t="s">
        <v>480</v>
      </c>
      <c r="D539" s="4">
        <v>529</v>
      </c>
      <c r="E539" s="4">
        <v>899</v>
      </c>
      <c r="BP539" s="21"/>
      <c r="BQ539" s="21"/>
      <c r="BR539" s="21"/>
      <c r="BS539" s="21"/>
      <c r="BT539" s="21"/>
      <c r="BU539" s="21"/>
      <c r="BV539" s="21"/>
      <c r="BW539" s="21"/>
      <c r="BX539" s="21"/>
      <c r="BY539" s="21"/>
      <c r="BZ539" s="21"/>
      <c r="CA539" s="21"/>
      <c r="CB539" s="21"/>
      <c r="CC539" s="21"/>
      <c r="CD539" s="21"/>
      <c r="CE539" s="21"/>
      <c r="CF539" s="21"/>
      <c r="CG539" s="21"/>
      <c r="CH539" s="21"/>
      <c r="CI539" s="21"/>
      <c r="CJ539" s="21"/>
      <c r="CK539" s="21"/>
      <c r="CL539" s="21"/>
      <c r="CM539" s="21"/>
      <c r="CN539" s="21"/>
      <c r="CO539" s="21"/>
      <c r="CP539" s="21"/>
      <c r="CQ539" s="21"/>
      <c r="CR539" s="21"/>
      <c r="CS539" s="21"/>
      <c r="CT539" s="21"/>
      <c r="CU539" s="21"/>
      <c r="CV539" s="21"/>
      <c r="CW539" s="21"/>
      <c r="CX539" s="21"/>
      <c r="CY539" s="21"/>
      <c r="CZ539" s="21"/>
      <c r="DA539" s="21"/>
      <c r="DB539" s="21"/>
      <c r="DC539" s="21"/>
      <c r="DD539" s="21"/>
      <c r="DE539" s="21"/>
      <c r="DF539" s="21"/>
      <c r="DG539" s="21"/>
      <c r="DH539" s="21"/>
      <c r="DI539" s="21"/>
      <c r="DJ539" s="21"/>
      <c r="DK539" s="21"/>
      <c r="DL539" s="21"/>
      <c r="DM539" s="21"/>
      <c r="DN539" s="21"/>
      <c r="DO539" s="21"/>
      <c r="DP539" s="21"/>
    </row>
    <row r="540" spans="2:5" ht="12.75">
      <c r="B540" s="5" t="s">
        <v>48</v>
      </c>
      <c r="C540" s="5" t="s">
        <v>295</v>
      </c>
      <c r="D540" s="4">
        <v>5033.5</v>
      </c>
      <c r="E540" s="4">
        <v>47539.1</v>
      </c>
    </row>
    <row r="541" spans="2:5" ht="12.75">
      <c r="B541" s="5" t="s">
        <v>64</v>
      </c>
      <c r="C541" s="6" t="s">
        <v>268</v>
      </c>
      <c r="D541" s="4">
        <v>908607.5</v>
      </c>
      <c r="E541" s="4">
        <v>932669.6</v>
      </c>
    </row>
    <row r="542" spans="1:4" ht="12.75"/>
    <row r="543" ht="38.25">
      <c r="E543" s="3" t="s">
        <v>65</v>
      </c>
    </row>
    <row r="544" ht="25.5">
      <c r="E544" s="3" t="s">
        <v>66</v>
      </c>
    </row>
  </sheetData>
  <sheetProtection/>
  <mergeCells count="35">
    <mergeCell ref="BP451:DP451"/>
    <mergeCell ref="BP466:DP466"/>
    <mergeCell ref="BP474:DP474"/>
    <mergeCell ref="BP510:DP510"/>
    <mergeCell ref="BP539:DP539"/>
    <mergeCell ref="BP364:DP364"/>
    <mergeCell ref="BP377:DP377"/>
    <mergeCell ref="BP406:DP406"/>
    <mergeCell ref="BP418:DP418"/>
    <mergeCell ref="BP429:DP429"/>
    <mergeCell ref="BP441:DP441"/>
    <mergeCell ref="BP284:DP284"/>
    <mergeCell ref="BP295:DP295"/>
    <mergeCell ref="BP311:DP311"/>
    <mergeCell ref="BP322:DP322"/>
    <mergeCell ref="BP343:DP343"/>
    <mergeCell ref="BP352:DP352"/>
    <mergeCell ref="BP208:DP208"/>
    <mergeCell ref="BP219:DP219"/>
    <mergeCell ref="BP233:DP233"/>
    <mergeCell ref="BP244:DP244"/>
    <mergeCell ref="BP257:DP257"/>
    <mergeCell ref="BP268:DP268"/>
    <mergeCell ref="BP93:DP93"/>
    <mergeCell ref="BP131:DP131"/>
    <mergeCell ref="BP142:DP142"/>
    <mergeCell ref="BP177:DP177"/>
    <mergeCell ref="BP188:DP188"/>
    <mergeCell ref="BP197:DP197"/>
    <mergeCell ref="BP12:DP12"/>
    <mergeCell ref="BP25:DP25"/>
    <mergeCell ref="BP37:DP37"/>
    <mergeCell ref="BP54:DP54"/>
    <mergeCell ref="BP63:DP63"/>
    <mergeCell ref="BP81:DP8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Gantuyaa Lhagvasuren</cp:lastModifiedBy>
  <dcterms:created xsi:type="dcterms:W3CDTF">2023-03-10T06:08:52Z</dcterms:created>
  <dcterms:modified xsi:type="dcterms:W3CDTF">2024-03-29T03:47:23Z</dcterms:modified>
  <cp:category/>
  <cp:version/>
  <cp:contentType/>
  <cp:contentStatus/>
</cp:coreProperties>
</file>