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01"/>
  <workbookPr hidePivotFieldList="1" defaultThemeVersion="124226"/>
  <mc:AlternateContent xmlns:mc="http://schemas.openxmlformats.org/markup-compatibility/2006">
    <mc:Choice Requires="x15">
      <x15ac:absPath xmlns:x15ac="http://schemas.microsoft.com/office/spreadsheetml/2010/11/ac" url="C:\Users\World friends\Desktop\"/>
    </mc:Choice>
  </mc:AlternateContent>
  <xr:revisionPtr revIDLastSave="0" documentId="13_ncr:1_{9929A064-5611-4FA3-B5F9-2326C6BF7E6C}" xr6:coauthVersionLast="43" xr6:coauthVersionMax="43" xr10:uidLastSave="{00000000-0000-0000-0000-000000000000}"/>
  <bookViews>
    <workbookView xWindow="23880" yWindow="-120" windowWidth="20730" windowHeight="11160" tabRatio="879" firstSheet="2" activeTab="5" xr2:uid="{00000000-000D-0000-FFFF-FFFF00000000}"/>
  </bookViews>
  <sheets>
    <sheet name="Face" sheetId="99" r:id="rId1"/>
    <sheet name="Letter" sheetId="100" r:id="rId2"/>
    <sheet name="Balance" sheetId="101" r:id="rId3"/>
    <sheet name="IS" sheetId="102" r:id="rId4"/>
    <sheet name="Equity" sheetId="103" r:id="rId5"/>
    <sheet name="Cash flow" sheetId="104" r:id="rId6"/>
    <sheet name="тод-3-4" sheetId="133" r:id="rId7"/>
    <sheet name="тод-5-8" sheetId="134" r:id="rId8"/>
    <sheet name="тод-9" sheetId="135" r:id="rId9"/>
    <sheet name="тод-10" sheetId="136" r:id="rId10"/>
    <sheet name="тод11-14" sheetId="137" r:id="rId11"/>
    <sheet name="тод-15-16" sheetId="138" r:id="rId12"/>
    <sheet name="тод-16-17" sheetId="139" r:id="rId13"/>
    <sheet name="то-17-18" sheetId="140" r:id="rId14"/>
    <sheet name="тод-18-20" sheetId="141" r:id="rId15"/>
    <sheet name="тод20-21" sheetId="142" r:id="rId16"/>
    <sheet name="тод22-24" sheetId="143" r:id="rId17"/>
    <sheet name="тод 25" sheetId="144" r:id="rId18"/>
  </sheets>
  <externalReferences>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s>
  <definedNames>
    <definedName name="\A">[1]A!#REF!</definedName>
    <definedName name="\B">[1]A!#REF!</definedName>
    <definedName name="\C">[1]A!#REF!</definedName>
    <definedName name="_xlnm._FilterDatabase" hidden="1">#REF!</definedName>
    <definedName name="a">[1]A!#REF!</definedName>
    <definedName name="aa">'[2]SELBEG santehnik'!$A$7:$A$909</definedName>
    <definedName name="AANOAT_FP">#REF!</definedName>
    <definedName name="Actual">#REF!</definedName>
    <definedName name="ad">'[3]SAN orlogo 2009'!$E$2:$E$73</definedName>
    <definedName name="ae">[4]Sheet12!$B$52:$B$58</definedName>
    <definedName name="af">'[3]SAN orlogo 2009'!$H$2:$H$73</definedName>
    <definedName name="aq">[4]Sheet12!$B$60:$B$68</definedName>
    <definedName name="as">[4]ORLOGO!$E$1065:$E$1163</definedName>
    <definedName name="asa">[5]RefData!$B$3:$B$13</definedName>
    <definedName name="asdfsf">#REF!</definedName>
    <definedName name="Asset_Short_Descriptions">'[6]Book Asset Register'!$H$3606:$H$3623</definedName>
    <definedName name="at">[4]Sheet12!$B$44:$B$50</definedName>
    <definedName name="ay">[4]Sheet12!$G$44:$G$50</definedName>
    <definedName name="az">[4]Sheet12!$G$60:$G$68</definedName>
    <definedName name="bn">[4]Sheet2!$I$2:$I$360</definedName>
    <definedName name="CASH_BSCM">#REF!</definedName>
    <definedName name="CASH_BSPM">#REF!</definedName>
    <definedName name="CASH_CFCM">#REF!</definedName>
    <definedName name="CASH_CFPM">#REF!</definedName>
    <definedName name="CASH_NOCFCM">#REF!</definedName>
    <definedName name="CASH_NOCFPM">#REF!</definedName>
    <definedName name="CASH_WCCM">#REF!</definedName>
    <definedName name="CASH_WCPM">#REF!</definedName>
    <definedName name="cata">#REF!</definedName>
    <definedName name="cataa">#REF!</definedName>
    <definedName name="catal">#REF!</definedName>
    <definedName name="CC">[7]RefData!$F$3:$F$11</definedName>
    <definedName name="CITDeduct">[7]RefData!$E$3:$E$4</definedName>
    <definedName name="COA">#REF!</definedName>
    <definedName name="COA_BS">#REF!</definedName>
    <definedName name="COA_PL">#REF!</definedName>
    <definedName name="COGS">#REF!</definedName>
    <definedName name="Comparative">#REF!</definedName>
    <definedName name="Cost_Column">#REF!</definedName>
    <definedName name="da">[4]Sheet5!$B$690:$B$982</definedName>
    <definedName name="DATA1">#REF!</definedName>
    <definedName name="DATA10">'[8]Billable Exp Jul 09'!#REF!</definedName>
    <definedName name="DATA11">#REF!</definedName>
    <definedName name="DATA12">#REF!</definedName>
    <definedName name="DATA13">'[8]Billable Exp Jul 09'!#REF!</definedName>
    <definedName name="DATA14">#REF!</definedName>
    <definedName name="DATA15">#REF!</definedName>
    <definedName name="DATA16">#REF!</definedName>
    <definedName name="DATA17">#REF!</definedName>
    <definedName name="DATA2">#REF!</definedName>
    <definedName name="DATA3">#REF!</definedName>
    <definedName name="DATA4">#REF!</definedName>
    <definedName name="DATA5">#REF!</definedName>
    <definedName name="DATA6">#REF!</definedName>
    <definedName name="DATA7">#REF!</definedName>
    <definedName name="DATA8">#REF!</definedName>
    <definedName name="DATA9">'[9]Billable Exp Jul 09'!#REF!</definedName>
    <definedName name="_xlnm.Database">#REF!</definedName>
    <definedName name="dd">[4]ORLOGO!$B$105:$B$179</definedName>
    <definedName name="de">[4]Sheet5!$E$690:$E$982</definedName>
    <definedName name="df">[4]ORLOGO!$B$785:$B$989</definedName>
    <definedName name="dg">[4]ORLOGO!$E$785:$E$989</definedName>
    <definedName name="dh">[4]ORLOGO!$F$785:$F$989</definedName>
    <definedName name="EBITA_MTD">#REF!</definedName>
    <definedName name="EBITA_YTD">#REF!</definedName>
    <definedName name="ee">[10]A!#REF!</definedName>
    <definedName name="Entities">[7]RefData!$B$3:$B$13</definedName>
    <definedName name="Entity">'[11]1. Instructions'!$G$46</definedName>
    <definedName name="er">[4]ORLOGO!$B$552:$B$630</definedName>
    <definedName name="et">[4]ORLOGO!$E$552:$E$630</definedName>
    <definedName name="ey">[4]ORLOGO!$F$552:$F$630</definedName>
    <definedName name="ff">[4]ORLOGO!$E$105:$E$179</definedName>
    <definedName name="gg">[4]ORLOGO!$F$105:$F$179</definedName>
    <definedName name="GH">[4]ORLOGO!$B$991:$B$1063</definedName>
    <definedName name="GK">[4]ORLOGO!$E$991:$E$1063</definedName>
    <definedName name="GKZ_ExplCat">[7]RefData!$G$3:$G$161</definedName>
    <definedName name="GL">[4]ORLOGO!$F$991:$F$1063</definedName>
    <definedName name="GL_Account">#REF!</definedName>
    <definedName name="gn">[4]Sheet12!$G$52:$G$58</definedName>
    <definedName name="Gross_Profit">#REF!</definedName>
    <definedName name="hb">'[4]2004'!$F$2:$F$502</definedName>
    <definedName name="hc">'[4]2005'!$F$2:$F$573</definedName>
    <definedName name="hj">'[4]2007'!$C$2:$C$540</definedName>
    <definedName name="hk">'[4]2007'!$F$2:$F$540</definedName>
    <definedName name="hl">'[4]2006'!$C$2:$C$555</definedName>
    <definedName name="hm">'[4]2003'!$F$2:$F$492</definedName>
    <definedName name="hn">'[4]2003'!$C$2:$C$492</definedName>
    <definedName name="hq">'[4]2004'!$C$2:$C$502</definedName>
    <definedName name="hx">'[4]2005'!$C$2:$C$573</definedName>
    <definedName name="hz">'[4]2006'!$F$2:$F$555</definedName>
    <definedName name="jjk">#REF!</definedName>
    <definedName name="Job_Costs">#REF!</definedName>
    <definedName name="Journals">[7]RefData!$A$3:$A$13</definedName>
    <definedName name="ki">[4]Sheet5!$B$547:$B$688</definedName>
    <definedName name="kk">[4]ORLOGO!$B$181:$B$288</definedName>
    <definedName name="kl">[4]ORLOGO!$B$1065:$B$1163</definedName>
    <definedName name="Lang">[12]ReferenceData!$D$13</definedName>
    <definedName name="langaccount">[12]accounts!$B$6:$G$310</definedName>
    <definedName name="Licenses">[7]RefData!$D$3:$D$20</definedName>
    <definedName name="lk">[4]Sheet5!$E$547:$E$688</definedName>
    <definedName name="ll">[4]ORLOGO!$E$181:$E$288</definedName>
    <definedName name="lo">[4]Sheet12!$B$14:$B$37</definedName>
    <definedName name="Location_Name">[13]Control!$C$6</definedName>
    <definedName name="lp">[4]Sheet12!$G$14:$G$37</definedName>
    <definedName name="mj">[4]Sheet5!$B$2:$B$545</definedName>
    <definedName name="mk">[4]Sheet5!$E$2:$E$545</definedName>
    <definedName name="MNTtaxrates">#REF!</definedName>
    <definedName name="Month_Spot">#REF!</definedName>
    <definedName name="Monthend">'[11]1. Instructions'!$G$48</definedName>
    <definedName name="MonthName">#REF!</definedName>
    <definedName name="MonthNo">[11]Tables!$C$21</definedName>
    <definedName name="MTDInd">[11]Tables!$C$38:$N$38</definedName>
    <definedName name="nm">[4]Sheet2!$J$2:$J$360</definedName>
    <definedName name="NPAT_YTD">#REF!</definedName>
    <definedName name="NPBT_MTD">#REF!</definedName>
    <definedName name="NPBT_YTD">#REF!</definedName>
    <definedName name="NSW_Column">#REF!</definedName>
    <definedName name="NSW_Job_Costs">#REF!</definedName>
    <definedName name="oo">[4]ORLOGO!$F$2:$F$63</definedName>
    <definedName name="ôô">'[2]TUSLAH MATERIAL'!$A$7:$A$686</definedName>
    <definedName name="Other_Column">#REF!</definedName>
    <definedName name="Other_Job_Costs">#REF!</definedName>
    <definedName name="pf">[4]Sheet12!$B$39:$B$42</definedName>
    <definedName name="pl">[4]Sheet12!$G$39:$G$42</definedName>
    <definedName name="PMInd">[11]Tables!$C$39:$N$39</definedName>
    <definedName name="po">'[14]2008'!$F$2:$F$593</definedName>
    <definedName name="PostAcctNames">[15]TB!$B$6:$B$492</definedName>
    <definedName name="PostAcctsFull">[16]TB!$C$6:$C$486</definedName>
    <definedName name="PostingAccts">[16]TB!$A$6:$A$486</definedName>
    <definedName name="pp">'[14]2008'!$C$2:$C$593</definedName>
    <definedName name="_xlnm.Print_Area" localSheetId="8">'тод-9'!$A$1:$J$41</definedName>
    <definedName name="_xlnm.Print_Titles">'[17]cost centre:Account'!$A$2:$IV$20</definedName>
    <definedName name="Projects">[7]RefData!$C$3:$C$13</definedName>
    <definedName name="qe">[4]ORLOGO!$E$290:$E$474</definedName>
    <definedName name="QLD_Column">#REF!</definedName>
    <definedName name="QLD_Job_Costs">#REF!</definedName>
    <definedName name="qqqq">#REF!</definedName>
    <definedName name="qr">[4]ORLOGO!$F$290:$F$474</definedName>
    <definedName name="qt">[4]ORLOGO!$B$476:$B$550</definedName>
    <definedName name="qu">[4]ORLOGO!$F$476:$F$550</definedName>
    <definedName name="qw">[4]ORLOGO!$B$290:$B$474</definedName>
    <definedName name="qy">[4]ORLOGO!$E$476:$E$550</definedName>
    <definedName name="RateProvLookup">[18]Rates!$A$6:$R$22</definedName>
    <definedName name="Recoverables">#REF!</definedName>
    <definedName name="Region">#REF!</definedName>
    <definedName name="Report_Style">#REF!</definedName>
    <definedName name="ReportCurrencyList">#REF!</definedName>
    <definedName name="RET_EARN">#REF!</definedName>
    <definedName name="rr">'[4]ORLOGO 2009'!$E$6:$E$789</definedName>
    <definedName name="rt">[4]ORLOGO!$B$632:$B$694</definedName>
    <definedName name="ru">[4]ORLOGO!$F$632:$F$694</definedName>
    <definedName name="ry">[4]ORLOGO!$E$632:$E$694</definedName>
    <definedName name="Sales_Column">#REF!</definedName>
    <definedName name="sdfwe">#REF!</definedName>
    <definedName name="SelectedCurrency">[19]Analysis!$I$5</definedName>
    <definedName name="ss">[4]ORLOGO!$F$65:$F$103</definedName>
    <definedName name="T15h_cash_flow">#REF!</definedName>
    <definedName name="T15i_cash_flow">#REF!</definedName>
    <definedName name="temp">#REF!</definedName>
    <definedName name="temp1">#REF!</definedName>
    <definedName name="TEST0">#REF!</definedName>
    <definedName name="TESTHKEY">'[8]Billable Exp Jul 09'!#REF!</definedName>
    <definedName name="TESTKEYS">#REF!</definedName>
    <definedName name="TESTVKEY">'[8]Billable Exp Jul 09'!#REF!</definedName>
    <definedName name="tg">'[4]2008'!$B$3:$B$686</definedName>
    <definedName name="tt">'[14]ORLOGO- 2009'!$H$455:$H$773</definedName>
    <definedName name="Turnover">#REF!</definedName>
    <definedName name="Turnover_MTD">#REF!</definedName>
    <definedName name="ubg">#REF!</definedName>
    <definedName name="UStaxrates">#REF!</definedName>
    <definedName name="uu">[4]ORLOGO!$B$2:$B$63</definedName>
    <definedName name="vb">[4]Sheet2!$E$2:$E$360</definedName>
    <definedName name="wa">'[3]SAN orlogo 2009'!$E$645:$E$722</definedName>
    <definedName name="wb">'[3]2004'!$E$2:$E$254</definedName>
    <definedName name="wc">'[3]2005'!$F$2:$F$202</definedName>
    <definedName name="wd">'[3]SAN orlogo 2009'!$E$724:$E$1130</definedName>
    <definedName name="WIP_MTD_CLAIM">#REF!</definedName>
    <definedName name="WIP_Turnover">#REF!</definedName>
    <definedName name="WIP_YTD_CLAIM">#REF!</definedName>
    <definedName name="WIP_YTD_Costs">#REF!</definedName>
    <definedName name="WIP_YTD_Margin">#REF!</definedName>
    <definedName name="wl">'[3]2006'!$F$2:$F$355</definedName>
    <definedName name="wm">'[3]2003'!$F$2:$F$177</definedName>
    <definedName name="WorkAccts">#REF!,#REF!,#REF!,#REF!,#REF!,#REF!,#REF!,#REF!,#REF!,#REF!,#REF!,#REF!,#REF!,#REF!,#REF!,#REF!,#REF!,#REF!,#REF!,#REF!,#REF!,#REF!,#REF!,#REF!</definedName>
    <definedName name="wqw">#REF!</definedName>
    <definedName name="ws">'[3]SAN orlogo 2009'!$H$645:$H$722</definedName>
    <definedName name="ww">'[2]BARILGIIN material'!$A$7:$A$476</definedName>
    <definedName name="xc">'[14]ORLOGO- 2009'!$D$455:$D$773</definedName>
    <definedName name="xv">'[14]ORLOGO- 2009'!$G$455:$G$773</definedName>
    <definedName name="xxx">#REF!</definedName>
    <definedName name="yes">[10]A!#REF!</definedName>
    <definedName name="Yes_No">[11]Tables!$B$64:$B$65</definedName>
    <definedName name="yi">[4]ORLOGO!$E$696:$E$783</definedName>
    <definedName name="yo">[4]ORLOGO!$F$696:$F$783</definedName>
    <definedName name="yu">[4]ORLOGO!$B$696:$B$783</definedName>
    <definedName name="YW">'[4]2008'!$E$3:$E$686</definedName>
    <definedName name="zz">[4]ORLOGO!$F$181:$F$288</definedName>
    <definedName name="дт23">#REF!</definedName>
    <definedName name="дт24">#REF!</definedName>
    <definedName name="дт31">#REF!</definedName>
    <definedName name="дт32">#REF!</definedName>
    <definedName name="дт33">#REF!</definedName>
    <definedName name="дт34">#REF!</definedName>
    <definedName name="дт41">#REF!</definedName>
    <definedName name="дт42">#REF!</definedName>
    <definedName name="дт43">#REF!</definedName>
    <definedName name="дт44">#REF!</definedName>
    <definedName name="дт51">#REF!</definedName>
    <definedName name="дт52">#REF!</definedName>
    <definedName name="дт53">#REF!</definedName>
    <definedName name="дт54">#REF!</definedName>
    <definedName name="дүн23">#REF!</definedName>
    <definedName name="дүн24">#REF!</definedName>
    <definedName name="дүн31">#REF!</definedName>
    <definedName name="дүн32">#REF!</definedName>
    <definedName name="дүн33">#REF!</definedName>
    <definedName name="дүн34">#REF!</definedName>
    <definedName name="дүн41">#REF!</definedName>
    <definedName name="дүн42">#REF!</definedName>
    <definedName name="дүн43">#REF!</definedName>
    <definedName name="дүн44">#REF!</definedName>
    <definedName name="дүн51">#REF!</definedName>
    <definedName name="дүн52">#REF!</definedName>
    <definedName name="дүн53">#REF!</definedName>
    <definedName name="дүн54">#REF!</definedName>
    <definedName name="й">[20]Classification!$C$3:$C$7</definedName>
    <definedName name="кт23">#REF!</definedName>
    <definedName name="кт24">#REF!</definedName>
    <definedName name="кт31">#REF!</definedName>
    <definedName name="кт32">#REF!</definedName>
    <definedName name="кт33">#REF!</definedName>
    <definedName name="кт34">#REF!</definedName>
    <definedName name="кт41">#REF!</definedName>
    <definedName name="кт42">#REF!</definedName>
    <definedName name="кт43">#REF!</definedName>
    <definedName name="кт44">#REF!</definedName>
    <definedName name="кт51">#REF!</definedName>
    <definedName name="кт52">#REF!</definedName>
    <definedName name="кт53">#REF!</definedName>
    <definedName name="кт54">#REF!</definedName>
    <definedName name="スルガモンゴル小口現金入出金表">#REF!</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16" i="103" l="1"/>
  <c r="I7" i="103"/>
  <c r="C8" i="103"/>
  <c r="H8" i="103"/>
  <c r="D33" i="102"/>
  <c r="D26" i="102"/>
  <c r="D24" i="102"/>
  <c r="J18" i="103" l="1"/>
  <c r="J19" i="103"/>
  <c r="J20" i="103"/>
  <c r="J21" i="103"/>
  <c r="I9" i="103" l="1"/>
  <c r="I8" i="103"/>
  <c r="B3" i="102" l="1"/>
  <c r="A2" i="103" s="1"/>
  <c r="B3" i="104" s="1"/>
  <c r="C16" i="103"/>
  <c r="H16" i="103"/>
  <c r="H22" i="103" s="1"/>
  <c r="C22" i="103" l="1"/>
  <c r="F5" i="142"/>
  <c r="C21" i="133"/>
  <c r="C22" i="133"/>
  <c r="C20" i="133"/>
  <c r="D21" i="141"/>
  <c r="F42" i="141"/>
  <c r="C31" i="133" l="1"/>
  <c r="C30" i="133"/>
  <c r="D16" i="142" l="1"/>
  <c r="F46" i="141"/>
  <c r="F40" i="141"/>
  <c r="C19" i="139"/>
  <c r="D25" i="138"/>
  <c r="C16" i="138"/>
  <c r="D21" i="136"/>
  <c r="E33" i="136" s="1"/>
  <c r="F21" i="135"/>
  <c r="H27" i="135"/>
  <c r="G23" i="135"/>
  <c r="G27" i="135"/>
  <c r="F23" i="135"/>
  <c r="D23" i="135"/>
  <c r="H15" i="135"/>
  <c r="G15" i="135"/>
  <c r="F12" i="135"/>
  <c r="D8" i="135"/>
  <c r="E42" i="104" l="1"/>
  <c r="E46" i="104"/>
  <c r="E51" i="104" s="1"/>
  <c r="F13" i="142"/>
  <c r="F41" i="141"/>
  <c r="D27" i="138"/>
  <c r="D31" i="133" l="1"/>
  <c r="H41" i="141"/>
  <c r="F6" i="142"/>
  <c r="F16" i="142" s="1"/>
  <c r="G16" i="142" s="1"/>
  <c r="E19" i="139"/>
  <c r="G19" i="139" s="1"/>
  <c r="C21" i="141"/>
  <c r="D5" i="133" l="1"/>
  <c r="D5" i="139"/>
  <c r="C37" i="142"/>
  <c r="B37" i="142"/>
  <c r="C23" i="141"/>
  <c r="G35" i="139"/>
  <c r="C23" i="133" l="1"/>
  <c r="E24" i="104"/>
  <c r="I14" i="103"/>
  <c r="J8" i="103"/>
  <c r="J6" i="103"/>
  <c r="J16" i="103" l="1"/>
  <c r="D35" i="142" l="1"/>
  <c r="D37" i="142" s="1"/>
  <c r="C5" i="139"/>
  <c r="C6" i="139" s="1"/>
  <c r="C25" i="138"/>
  <c r="C29" i="138" s="1"/>
  <c r="F22" i="135"/>
  <c r="E20" i="133"/>
  <c r="C5" i="133"/>
  <c r="C7" i="133" s="1"/>
  <c r="D44" i="142"/>
  <c r="D25" i="142"/>
  <c r="E16" i="142"/>
  <c r="D23" i="141"/>
  <c r="D6" i="141"/>
  <c r="D40" i="140"/>
  <c r="D42" i="140" s="1"/>
  <c r="C19" i="138"/>
  <c r="D30" i="136"/>
  <c r="J30" i="136" s="1"/>
  <c r="D28" i="136"/>
  <c r="J21" i="136"/>
  <c r="D17" i="136"/>
  <c r="J17" i="136" s="1"/>
  <c r="J6" i="136"/>
  <c r="H32" i="135"/>
  <c r="G32" i="135"/>
  <c r="F32" i="135"/>
  <c r="E32" i="135"/>
  <c r="D32" i="135"/>
  <c r="C32" i="135"/>
  <c r="J31" i="135"/>
  <c r="J29" i="135"/>
  <c r="J28" i="135"/>
  <c r="J27" i="135"/>
  <c r="I26" i="135"/>
  <c r="H26" i="135"/>
  <c r="G26" i="135"/>
  <c r="F26" i="135"/>
  <c r="E26" i="135"/>
  <c r="D26" i="135"/>
  <c r="C26" i="135"/>
  <c r="J25" i="135"/>
  <c r="J24" i="135"/>
  <c r="J23" i="135"/>
  <c r="I22" i="135"/>
  <c r="H22" i="135"/>
  <c r="G22" i="135"/>
  <c r="E22" i="135"/>
  <c r="E30" i="135" s="1"/>
  <c r="D22" i="135"/>
  <c r="C22" i="135"/>
  <c r="C30" i="135" s="1"/>
  <c r="J21" i="135"/>
  <c r="J20" i="135"/>
  <c r="J18" i="135"/>
  <c r="J17" i="135"/>
  <c r="J16" i="135"/>
  <c r="J15" i="135"/>
  <c r="J14" i="135"/>
  <c r="J13" i="135"/>
  <c r="I12" i="135"/>
  <c r="H12" i="135"/>
  <c r="G12" i="135"/>
  <c r="E12" i="135"/>
  <c r="E19" i="135" s="1"/>
  <c r="D12" i="135"/>
  <c r="C12" i="135"/>
  <c r="J11" i="135"/>
  <c r="J10" i="135"/>
  <c r="J9" i="135"/>
  <c r="J8" i="135"/>
  <c r="I7" i="135"/>
  <c r="I19" i="135" s="1"/>
  <c r="H7" i="135"/>
  <c r="G7" i="135"/>
  <c r="F7" i="135"/>
  <c r="E7" i="135"/>
  <c r="D7" i="135"/>
  <c r="C7" i="135"/>
  <c r="J6" i="135"/>
  <c r="J5" i="135"/>
  <c r="H25" i="134"/>
  <c r="E25" i="134"/>
  <c r="C25" i="134"/>
  <c r="I23" i="134"/>
  <c r="I22" i="134"/>
  <c r="H21" i="134"/>
  <c r="H24" i="134" s="1"/>
  <c r="H26" i="134" s="1"/>
  <c r="E21" i="134"/>
  <c r="E24" i="134" s="1"/>
  <c r="E26" i="134" s="1"/>
  <c r="C21" i="134"/>
  <c r="C24" i="134" s="1"/>
  <c r="C26" i="134" s="1"/>
  <c r="I20" i="134"/>
  <c r="I19" i="134"/>
  <c r="D21" i="134"/>
  <c r="G25" i="134"/>
  <c r="F25" i="134"/>
  <c r="D25" i="134"/>
  <c r="D46" i="133"/>
  <c r="C46" i="133"/>
  <c r="C34" i="133"/>
  <c r="E24" i="133"/>
  <c r="E23" i="133"/>
  <c r="E21" i="133"/>
  <c r="C19" i="135" l="1"/>
  <c r="C33" i="135" s="1"/>
  <c r="D30" i="135"/>
  <c r="I30" i="135"/>
  <c r="E33" i="135"/>
  <c r="J26" i="135"/>
  <c r="D19" i="135"/>
  <c r="D33" i="135" s="1"/>
  <c r="E22" i="133"/>
  <c r="E25" i="133" s="1"/>
  <c r="F25" i="133" s="1"/>
  <c r="C25" i="133"/>
  <c r="H30" i="135"/>
  <c r="J32" i="135"/>
  <c r="K32" i="135" s="1"/>
  <c r="G30" i="135"/>
  <c r="F30" i="135"/>
  <c r="H19" i="135"/>
  <c r="G19" i="135"/>
  <c r="F19" i="135"/>
  <c r="J12" i="135"/>
  <c r="I25" i="134"/>
  <c r="D31" i="136"/>
  <c r="J31" i="136" s="1"/>
  <c r="K31" i="136" s="1"/>
  <c r="I33" i="135"/>
  <c r="J7" i="135"/>
  <c r="J22" i="135"/>
  <c r="D24" i="134"/>
  <c r="F21" i="134"/>
  <c r="F24" i="134" s="1"/>
  <c r="F26" i="134" s="1"/>
  <c r="I18" i="134"/>
  <c r="G21" i="134"/>
  <c r="G24" i="134" s="1"/>
  <c r="G26" i="134" s="1"/>
  <c r="G33" i="135" l="1"/>
  <c r="H33" i="135"/>
  <c r="J30" i="135"/>
  <c r="F33" i="135"/>
  <c r="J19" i="135"/>
  <c r="I21" i="134"/>
  <c r="I24" i="134"/>
  <c r="D26" i="134"/>
  <c r="I26" i="134" s="1"/>
  <c r="J26" i="134" s="1"/>
  <c r="D16" i="138"/>
  <c r="D19" i="138" s="1"/>
  <c r="E19" i="138" s="1"/>
  <c r="E32" i="138" s="1"/>
  <c r="D34" i="133"/>
  <c r="E34" i="133" s="1"/>
  <c r="D29" i="138"/>
  <c r="E29" i="138" s="1"/>
  <c r="D6" i="139"/>
  <c r="E6" i="139" s="1"/>
  <c r="D7" i="133"/>
  <c r="I17" i="103" l="1"/>
  <c r="J33" i="135"/>
  <c r="K33" i="135" s="1"/>
  <c r="E34" i="104"/>
  <c r="E26" i="104"/>
  <c r="J17" i="103" l="1"/>
  <c r="I22" i="103"/>
  <c r="E40" i="104"/>
  <c r="E52" i="104" l="1"/>
  <c r="G22" i="103" l="1"/>
  <c r="F22" i="103"/>
  <c r="E22" i="103"/>
  <c r="D22" i="103"/>
  <c r="J15" i="103"/>
  <c r="J22" i="103" l="1"/>
  <c r="J14" i="103" l="1"/>
  <c r="K17" i="103" l="1"/>
</calcChain>
</file>

<file path=xl/sharedStrings.xml><?xml version="1.0" encoding="utf-8"?>
<sst xmlns="http://schemas.openxmlformats.org/spreadsheetml/2006/main" count="884" uniqueCount="615">
  <si>
    <t>№</t>
  </si>
  <si>
    <t>Регистрийн дугаар:</t>
  </si>
  <si>
    <t xml:space="preserve">            </t>
  </si>
  <si>
    <t>Өмчийн хэлбэр :</t>
  </si>
  <si>
    <t>Төрийн . . . . . хувь</t>
  </si>
  <si>
    <t>САНХҮҮГИЙН ТАЙЛАН</t>
  </si>
  <si>
    <t>Сар, өдөр</t>
  </si>
  <si>
    <t>Гарын үсэг</t>
  </si>
  <si>
    <t>бодит байдлын тухай мэдэгдэл</t>
  </si>
  <si>
    <t>болгон гаргасан санхүүгийн тайланд тайлант хугацааны үйл ажиллагааны үр дүн,</t>
  </si>
  <si>
    <t>санхүүгийн байдлыг “Нягтлан бодох бүртгэлийн тухай” хуулийн 17.1 дэх заалтын дагуу үнэн зөв, бүрэн тусгасан болохыг баталж байна. Үүнд:</t>
  </si>
  <si>
    <t>1.      Бүх ажил гүйлгээ бодитоор гарсан бөгөөд холбогдох анхан шатны баримтыг үндэслэн нягтлан бодох бүртгэл, санхүүгийн тайланд үнэн зөв тусгасан</t>
  </si>
  <si>
    <t>2. Санхүүгийн тайланд тусгагдсан бүх тооцоолол үнэн зөв хийгдсэн</t>
  </si>
  <si>
    <t>3. Аж ахуйн нэгжийн үйл ажиллагааны эдийн засаг, санхүүгийн бүхий л үйл явцыг иж бүрэн хамарсан</t>
  </si>
  <si>
    <t>4. Тайлант үеийн үр дүнд өмнөх оны ажил гүйлгээнээс шилжин тусгагдаагүй, мөн тайлант оны ажил гүйлгээнээс орхигдсон зүйл байхгүй</t>
  </si>
  <si>
    <t>5. Бүх хөрөнгө, авлага, өр төлбөр, орлого, зардлыг холбогдох Санхүүгийн тайлагналын олон улсын стандартын дагуу үнэн зөв тусгасан</t>
  </si>
  <si>
    <t>6. Энэ тайланд тусгагдсан бүхий л зүйл манай байгууллагын албан ёсны өмчлөлд байдаг бөгөөд орхигдсон зүйл үгүй болно.</t>
  </si>
  <si>
    <t>Захирал</t>
  </si>
  <si>
    <t xml:space="preserve">   ________________  /..................................../</t>
  </si>
  <si>
    <t>Ерөнхий нягтлан бодогч</t>
  </si>
  <si>
    <t>САНХҮҮГИЙН БАЙДЛЫН ТАЙЛАН</t>
  </si>
  <si>
    <t xml:space="preserve">  ( Аж ахуйн нэгжийн нэр )</t>
  </si>
  <si>
    <t>/төгрөгөөр/</t>
  </si>
  <si>
    <t>Мөрийн дугаар</t>
  </si>
  <si>
    <t>Үзүүлэлт</t>
  </si>
  <si>
    <t xml:space="preserve"> ХӨРӨНГӨ</t>
  </si>
  <si>
    <t>Эргэлтийн хөрөнгө</t>
  </si>
  <si>
    <t>1.1.1</t>
  </si>
  <si>
    <t>Мөнгө,түүнтэй адилтгах хөрөнгө</t>
  </si>
  <si>
    <t>1.1.2</t>
  </si>
  <si>
    <t xml:space="preserve">Дансны авлага </t>
  </si>
  <si>
    <t>1.1.3</t>
  </si>
  <si>
    <t>Татвар, НДШ – ийн авлага</t>
  </si>
  <si>
    <t>1.1.4</t>
  </si>
  <si>
    <t>Бусад авлага</t>
  </si>
  <si>
    <t>1.1.5</t>
  </si>
  <si>
    <t>Бусад санхүүгийн хөрөнгө</t>
  </si>
  <si>
    <t>1.1.6</t>
  </si>
  <si>
    <t>Бараа материал</t>
  </si>
  <si>
    <t>1.1.7</t>
  </si>
  <si>
    <t>Урьдчилж төлсөн зардал/тооцоо</t>
  </si>
  <si>
    <t>1.1.8</t>
  </si>
  <si>
    <t>Бусад эргэлтийн хөрөнгө</t>
  </si>
  <si>
    <t>1.1.9</t>
  </si>
  <si>
    <t>Борлуулах зорилгоор эзэмшиж буй эргэлтийн бус хөрөнгө (борлуулах бүлэг хөрөнгө)</t>
  </si>
  <si>
    <t>1.1.10</t>
  </si>
  <si>
    <t>1.1.11</t>
  </si>
  <si>
    <t>Эргэлтийн хөрөнгийн дүн</t>
  </si>
  <si>
    <t>Эргэлтийн бус хөрөнгө</t>
  </si>
  <si>
    <t>1.2.1</t>
  </si>
  <si>
    <t>Үндсэн хөрөнгө</t>
  </si>
  <si>
    <t>1.2.2</t>
  </si>
  <si>
    <t>Биет бус хөрөнгө</t>
  </si>
  <si>
    <t>1.2.3</t>
  </si>
  <si>
    <t>Биологийн хөрөнгө</t>
  </si>
  <si>
    <t>1.2.4</t>
  </si>
  <si>
    <t>Урт хугацаат  хөрөнгө оруулалт</t>
  </si>
  <si>
    <t>1.2.5</t>
  </si>
  <si>
    <t>Хайгуул ба үнэлгээний хөрөнгө</t>
  </si>
  <si>
    <t>1.2.6</t>
  </si>
  <si>
    <t>Хойшлогдсон татварын хөрөнгө</t>
  </si>
  <si>
    <t>1.2.7</t>
  </si>
  <si>
    <t>Хөрөнгө оруулалтын зориулалттай үл хөдлөх хөрөнгө</t>
  </si>
  <si>
    <t>1.2.8</t>
  </si>
  <si>
    <t>Бусад эргэлтийн бус хөрөнгө</t>
  </si>
  <si>
    <t>1.2.9</t>
  </si>
  <si>
    <t>1.2.10</t>
  </si>
  <si>
    <t>Эргэлтийн бус хөрөнгийн дүн</t>
  </si>
  <si>
    <t>НИЙТ ХӨРӨНГИЙН ДҮН</t>
  </si>
  <si>
    <t>ӨР ТӨЛБӨР БА ЭЗДИЙН ӨМЧ</t>
  </si>
  <si>
    <t>Өр төлбөр</t>
  </si>
  <si>
    <t>2.1.1</t>
  </si>
  <si>
    <t>Богино хугацаат өр төлбөр</t>
  </si>
  <si>
    <t>2.1.1.1</t>
  </si>
  <si>
    <t>Дансны өглөг</t>
  </si>
  <si>
    <t>2.1.1.2</t>
  </si>
  <si>
    <t>Цалингийн  өглөг</t>
  </si>
  <si>
    <t>2.1.1.3</t>
  </si>
  <si>
    <t>Татварын өр</t>
  </si>
  <si>
    <t>2.1.1.4</t>
  </si>
  <si>
    <t>НДШ - ийн  өглөг</t>
  </si>
  <si>
    <t>2.1.1.5</t>
  </si>
  <si>
    <t>Богино хугацаат зээл</t>
  </si>
  <si>
    <t>2.1.1.6</t>
  </si>
  <si>
    <t>Хүүний  өглөг</t>
  </si>
  <si>
    <t>2.1.1.7</t>
  </si>
  <si>
    <t>Ногдол ашгийн  өглөг</t>
  </si>
  <si>
    <t>2.1.1.8</t>
  </si>
  <si>
    <t>Урьдчилж орсон орлого</t>
  </si>
  <si>
    <t>2.1.1.9</t>
  </si>
  <si>
    <t>Нөөц  /өр төлбөр/</t>
  </si>
  <si>
    <t>2.1.1.10</t>
  </si>
  <si>
    <t>Бусад богино хугацаат өр төлбөр</t>
  </si>
  <si>
    <t>2.1.1.11</t>
  </si>
  <si>
    <t>Борлуулах зорилгоор эзэмшиж буй эргэлтийн бус хөрөнгө (борлуулах бүлэг хөрөнгө) - нд хамаарах өр төлбөр</t>
  </si>
  <si>
    <t>2.1.1.12</t>
  </si>
  <si>
    <t>2.1.1.13</t>
  </si>
  <si>
    <t>Богино хугацаат өр төлбөрийн дүн</t>
  </si>
  <si>
    <t>2.1.2</t>
  </si>
  <si>
    <t>Урт хугацаат өр төлбөр</t>
  </si>
  <si>
    <t>2.1.2.1</t>
  </si>
  <si>
    <t>Урт хугацаат зээл</t>
  </si>
  <si>
    <t>2.1.2.2</t>
  </si>
  <si>
    <t>Нөөц /өр төлбөр/</t>
  </si>
  <si>
    <t>2.1.2.3</t>
  </si>
  <si>
    <t xml:space="preserve">Хойшлогдсон татварын өр </t>
  </si>
  <si>
    <t>2.1.2.4</t>
  </si>
  <si>
    <t>Бусад урт хугацаат өр төлбөр</t>
  </si>
  <si>
    <t>2.1.2.5</t>
  </si>
  <si>
    <t>2.1.2.6</t>
  </si>
  <si>
    <t>Урт хугацаат өр төлбөрийн дүн</t>
  </si>
  <si>
    <t>Өр төлбөрийн нийт дүн</t>
  </si>
  <si>
    <t>2.3.1</t>
  </si>
  <si>
    <t>Өмч:                         -     төрийн</t>
  </si>
  <si>
    <t>2.3.2</t>
  </si>
  <si>
    <t>2.3.3</t>
  </si>
  <si>
    <t>2.3.4</t>
  </si>
  <si>
    <t>Халаасны хувьцаа</t>
  </si>
  <si>
    <t>2.3.5</t>
  </si>
  <si>
    <t>Нэмж төлөгдсөн капитал</t>
  </si>
  <si>
    <t>2.3.6</t>
  </si>
  <si>
    <t>Хөрөнгийн дахин үнэлгээний нэмэгдэл</t>
  </si>
  <si>
    <t>2.3.7</t>
  </si>
  <si>
    <t>Гадаад валютын хөрвүүлэлтийн нөөц</t>
  </si>
  <si>
    <t>2.3.8</t>
  </si>
  <si>
    <t>Эздийн өмчийн бусад хэсэг</t>
  </si>
  <si>
    <t>2.3.9</t>
  </si>
  <si>
    <t>Хуримтлагдсан ашиг</t>
  </si>
  <si>
    <t>2.3.10</t>
  </si>
  <si>
    <t>2.3.11</t>
  </si>
  <si>
    <t>Эздийн өмчийн дүн</t>
  </si>
  <si>
    <t>ӨР ТӨЛБӨР БА ЭЗДИЙН ӨМЧИЙН ДҮН</t>
  </si>
  <si>
    <t>ОРЛОГЫН ДЭЛГЭРЭНГҮЙ ТАЙЛАН</t>
  </si>
  <si>
    <t>дүн</t>
  </si>
  <si>
    <t>Борлуулалтын орлого (цэвэр)</t>
  </si>
  <si>
    <t>Борлуулалтын өртөг</t>
  </si>
  <si>
    <t>Түрээсийн орлого</t>
  </si>
  <si>
    <t>Хүүний орлого</t>
  </si>
  <si>
    <t>Ногдол ашгийн орлого</t>
  </si>
  <si>
    <t>Эрхийн шимтгэлийн орлого</t>
  </si>
  <si>
    <t>Бусад орлого</t>
  </si>
  <si>
    <t>Борлуулалт, маркетингийн зардал</t>
  </si>
  <si>
    <t>Ерөнхий ба удирдлагын зардал</t>
  </si>
  <si>
    <t>Санхүүгийн зардал</t>
  </si>
  <si>
    <t>Бусад зардал</t>
  </si>
  <si>
    <t>Гадаад валютын ханшийн зөрүүний  олз (гарз)</t>
  </si>
  <si>
    <t>Үндсэн хөрөнгө данснаас хассаны олз (гарз)</t>
  </si>
  <si>
    <t>Биет бус хөрөнгө данснаас хассаны олз (гарз)</t>
  </si>
  <si>
    <t>Хөрөнгө оруулалт борлуулснаас үүссэн  олз (гарз)</t>
  </si>
  <si>
    <t>Бусад ашиг ( алдагдал)</t>
  </si>
  <si>
    <t>Орлогын татварын зардал</t>
  </si>
  <si>
    <t>Татварын дараах ашиг (алдагдал)</t>
  </si>
  <si>
    <t xml:space="preserve">Зогсоосон үйл ажиллагааны татварын дараах ашиг (алдагдал) </t>
  </si>
  <si>
    <t>Тайлант үеийн цэвэр ашиг ( алдагдал)</t>
  </si>
  <si>
    <t>Бусад дэлгэрэнгүй орлого</t>
  </si>
  <si>
    <t>Хөрөнгийн дахин үнэлгээний нэмэгдлийн зөрүү</t>
  </si>
  <si>
    <t>Гадаад валютын хөрвүүлэлтийн зөрүү</t>
  </si>
  <si>
    <t xml:space="preserve">Бусад  олз (гарз) </t>
  </si>
  <si>
    <t>Орлогын нийт дүн</t>
  </si>
  <si>
    <t>Нэгж хувьцаанд ногдох суурь ашиг (алдагдал)</t>
  </si>
  <si>
    <t>ӨМЧИЙН ӨӨРЧЛӨЛТИЙН ТАЙЛАН</t>
  </si>
  <si>
    <t xml:space="preserve"> ( Аж ахуйн нэгжийн нэр )</t>
  </si>
  <si>
    <t>ҮЗҮҮЛЭЛТ</t>
  </si>
  <si>
    <t>Өмч</t>
  </si>
  <si>
    <t>Нийт</t>
  </si>
  <si>
    <t>Нягтлан бодох бүртгэлийн бодлогын өөрчлөлтийн нөлөө, алдааны залруулга</t>
  </si>
  <si>
    <t>Залруулсан  үлдэгдэл</t>
  </si>
  <si>
    <t>Тайлант үеийн цэвэр ашиг (алдагдал)</t>
  </si>
  <si>
    <t>Өмчид гарсан өөрчлөлт</t>
  </si>
  <si>
    <t xml:space="preserve">Зарласан ногдол ашиг </t>
  </si>
  <si>
    <t>Дахин үнэлгээний нэмэгдлийн хэрэгжсэн дүн</t>
  </si>
  <si>
    <t xml:space="preserve">                                                                               Захирал                                            ______________ (..........................)</t>
  </si>
  <si>
    <t>МӨНГӨН ГҮЙЛГЭЭНИЙ ТАЙЛАН</t>
  </si>
  <si>
    <t xml:space="preserve">  ( Аж ахуйн нэгжийн нэр )                                                                                                                                                                                </t>
  </si>
  <si>
    <t xml:space="preserve">                   ҮЗҮҮЛЭЛТ</t>
  </si>
  <si>
    <t>Тайлант үеийн дүн</t>
  </si>
  <si>
    <t>Үндсэн үйл ажиллагааны мөнгөн гүйлгээ</t>
  </si>
  <si>
    <t>Мөнгөн орлогын дүн (+)</t>
  </si>
  <si>
    <t xml:space="preserve">                Бараа борлуулсан, үйлчилгээ үзүүлсний орлого</t>
  </si>
  <si>
    <t xml:space="preserve">        Эрхийн шимтгэл, хураамж, төлбөрийн орлого</t>
  </si>
  <si>
    <t xml:space="preserve">    Даатгалын нөхвөрөөс хүлээн авсан мөнгө</t>
  </si>
  <si>
    <t xml:space="preserve">        Буцаан авсан албан татвар</t>
  </si>
  <si>
    <t xml:space="preserve">                Татаас, санхүүжилтийн орлого</t>
  </si>
  <si>
    <t xml:space="preserve">                Бусад мөнгөн орлого</t>
  </si>
  <si>
    <t>Мөнгөн зарлагын дүн (-)</t>
  </si>
  <si>
    <t xml:space="preserve">    Ажиллагчдад төлсөн </t>
  </si>
  <si>
    <t xml:space="preserve">    Нийгмийн даатгалын байгууллагад төлсөн </t>
  </si>
  <si>
    <t xml:space="preserve">            Бараа материал худалдан авахад төлсөн</t>
  </si>
  <si>
    <t xml:space="preserve">    Ашиглалтын зардалд төлсөн </t>
  </si>
  <si>
    <t xml:space="preserve">    Түлш шатахуун, тээврийн хөлс, сэлбэг хэрэгсэлд төлсөн </t>
  </si>
  <si>
    <t xml:space="preserve">    Хүүний төлбөрт төлсөн </t>
  </si>
  <si>
    <t xml:space="preserve">    Татварын байгууллагад төлсөн </t>
  </si>
  <si>
    <t xml:space="preserve">    Даатгалын төлбөрт төлсөн </t>
  </si>
  <si>
    <t xml:space="preserve">    Бусад мөнгөн зарлага</t>
  </si>
  <si>
    <t>Үндсэн үйл ажиллагааны цэвэр мөнгөн гүйлгээний дүн</t>
  </si>
  <si>
    <t>Хөрөнгө оруулалтын үйл ажиллагааны мөнгөн гүйлгээ</t>
  </si>
  <si>
    <t xml:space="preserve">    Үндсэн хөрөнгө борлуулсны орлого</t>
  </si>
  <si>
    <t xml:space="preserve">    Биет бус хөрөнгө борлуулсны орлого</t>
  </si>
  <si>
    <t xml:space="preserve">    Хөрөнгө оруулалт борлуулсны орлого</t>
  </si>
  <si>
    <t xml:space="preserve">    Бусад урт хугацаат хөрөнгө борлуулсны орлого</t>
  </si>
  <si>
    <t xml:space="preserve">    Бусдад олгосон зээл, мөнгөн   урьдчилгааны буцаан төлөлт</t>
  </si>
  <si>
    <t xml:space="preserve">            Хүлээн авсан хүүний орлого</t>
  </si>
  <si>
    <t xml:space="preserve">            Хүлээн авсан ногдол ашиг</t>
  </si>
  <si>
    <t xml:space="preserve">    Үндсэн хөрөнгө олж эзэмшихэд төлсөн </t>
  </si>
  <si>
    <t xml:space="preserve">        Биет бус хөрөнгө олж эзэмшихэд төлсөн </t>
  </si>
  <si>
    <t xml:space="preserve">        Хөрөнгө оруулалт олж эзэмшихэд төлсөн </t>
  </si>
  <si>
    <t xml:space="preserve">        Бусад урт хугацаат хөрөнгө олж эзэмшихэд төлсөн      </t>
  </si>
  <si>
    <t>Хөрөнгө оруулалтын үйл ажиллагааны цэвэр мөнгөн гүйлгээний дүн</t>
  </si>
  <si>
    <t>Санхүүгийн үйл ажиллагааны мөнгөн гүйлгээ</t>
  </si>
  <si>
    <t xml:space="preserve">    Зээл авсан, өрийн үнэт цаас гаргаснаас хүлээн авсан </t>
  </si>
  <si>
    <t xml:space="preserve">    Хувьцаа болон өмчийн бусад үнэт цаас гаргаснаас хүлээн авсан</t>
  </si>
  <si>
    <t xml:space="preserve">     өрөл бүрийн хандив</t>
  </si>
  <si>
    <t xml:space="preserve">     Зээл, өрийн үнэт цаасны төлбөрт төлсөн мөнгө</t>
  </si>
  <si>
    <t xml:space="preserve">    Санхүүгийн түрээсийн өглөгт төлсөн  </t>
  </si>
  <si>
    <t xml:space="preserve">  Хувьцаа буцаан худалдаж авахад төлсөн</t>
  </si>
  <si>
    <t xml:space="preserve">    Төлсөн ногдол ашиг</t>
  </si>
  <si>
    <t>Санхүүгийн үйл ажиллагааны цэвэр мөнгөн гүйлгээний дүн</t>
  </si>
  <si>
    <t>Бүх цэвэр мөнгөн гүйлгээ</t>
  </si>
  <si>
    <t>Мөнгө, түүнтэй адилтгах хөрөнгийн эхний үлдэгдэл</t>
  </si>
  <si>
    <t>Мөнгө, түүнтэй адилтгах хөрөнгийн эцсийн үлдэгдэл</t>
  </si>
  <si>
    <t xml:space="preserve">                                        </t>
  </si>
  <si>
    <t xml:space="preserve">                                           </t>
  </si>
  <si>
    <t xml:space="preserve">         </t>
  </si>
  <si>
    <t>Тавилга эд хогшил</t>
  </si>
  <si>
    <t>Эхний үлдэгдэл</t>
  </si>
  <si>
    <t>Эцсийн үлдэгдэл</t>
  </si>
  <si>
    <t>01-р сарын 01</t>
  </si>
  <si>
    <t>НӨАТ-ын авлага</t>
  </si>
  <si>
    <t>Хангамжийн материал</t>
  </si>
  <si>
    <t>Тээврийн хэрэгсэл</t>
  </si>
  <si>
    <t>Зар сурталчилгааны зардал</t>
  </si>
  <si>
    <t>Дүн</t>
  </si>
  <si>
    <t>3.       МӨНГӨ, ТҮҮНТЭЙ АДИЛТГАХ ХӨРӨНГӨ</t>
  </si>
  <si>
    <t>Мөнгөн хөрөнгийн зүйлс</t>
  </si>
  <si>
    <t xml:space="preserve">         Эцсийн үлдэгдэл</t>
  </si>
  <si>
    <t>Касс дахь мөнгө</t>
  </si>
  <si>
    <t>Банкин дахь мөнгө</t>
  </si>
  <si>
    <t>Мөнгөтэй адилтгах хөрөнгө</t>
  </si>
  <si>
    <t>Нийт дүн</t>
  </si>
  <si>
    <t>Тэмдэглэл. (Мөнгө, түүнтэй адилтгах хөрөнгөтэй холбоотой тайлбар, тэмдэглэлийг хийнэ).</t>
  </si>
  <si>
    <t>.......................................................................................................................................................................................</t>
  </si>
  <si>
    <t>4.       ДАНСНЫ БОЛОН БУСАД АВЛАГА</t>
  </si>
  <si>
    <t>4.1 Дансны авлага</t>
  </si>
  <si>
    <t xml:space="preserve">Найдваргүй авлагын хасагдуулга </t>
  </si>
  <si>
    <t>Дансны авлага (цэвэр дүнгээр)</t>
  </si>
  <si>
    <t>Нэмэгдсэн</t>
  </si>
  <si>
    <t>Хасагдсан (-):</t>
  </si>
  <si>
    <t xml:space="preserve">     -Төлөгдсөн </t>
  </si>
  <si>
    <t xml:space="preserve">    - Найдваргүй болсон </t>
  </si>
  <si>
    <r>
      <t>1.2</t>
    </r>
    <r>
      <rPr>
        <sz val="7"/>
        <rFont val="Times New Roman"/>
        <family val="1"/>
        <charset val="204"/>
      </rPr>
      <t xml:space="preserve">    </t>
    </r>
    <r>
      <rPr>
        <sz val="10"/>
        <rFont val="Times New Roman"/>
        <family val="1"/>
        <charset val="204"/>
      </rPr>
      <t>Татвар, нийгмийн даатгалын шимтгэл (НДШ) - ийн авлага</t>
    </r>
  </si>
  <si>
    <t>Төрөл</t>
  </si>
  <si>
    <t>ААНОАТ-ын авлага</t>
  </si>
  <si>
    <t>НДШ – ийн авлага</t>
  </si>
  <si>
    <r>
      <t>1.3</t>
    </r>
    <r>
      <rPr>
        <sz val="7"/>
        <rFont val="Times New Roman"/>
        <family val="1"/>
        <charset val="204"/>
      </rPr>
      <t xml:space="preserve">    </t>
    </r>
    <r>
      <rPr>
        <sz val="10"/>
        <rFont val="Times New Roman"/>
        <family val="1"/>
        <charset val="204"/>
      </rPr>
      <t>Бусад богино хугацаат авлага (төрлөөр нь ангилна)</t>
    </r>
  </si>
  <si>
    <t>Холбоотой талаас авах авлага (эргэлтийн хөрөнгөнд хамаарах дүн)</t>
  </si>
  <si>
    <t>Ажиллагчдаас авах авлага</t>
  </si>
  <si>
    <t>Ногдол ашгийн авлага</t>
  </si>
  <si>
    <t>Хүүний авлага</t>
  </si>
  <si>
    <t>Богино хугацаат авлагын бичиг</t>
  </si>
  <si>
    <t>Бусад талуудаас авах авлага</t>
  </si>
  <si>
    <t>Тэмдэглэл. (Дансны авлагыг төлөгдөх хугацаандаа байгаа, хугацаа хэтэрсэн, төлөгдөх найдваргүй гэж ангилна. Найдваргүй авлагын хасагдуулга
 байгуулсан арга, гадаад валютаар илэрхийлэгдсэн авлагын талаар болон бусад тайлбар, тэмдэглэлийг хийнэ).</t>
  </si>
  <si>
    <t xml:space="preserve">Мөнгө түүнтэй адилгах хөрөнгөд бартерт  авсан хашаа байшин машин бараа материал  </t>
  </si>
  <si>
    <t>..........байгаа  энэхүү байрны төлбөрт авсан болно ............</t>
  </si>
  <si>
    <t>Бусад татвар авлага</t>
  </si>
  <si>
    <r>
      <rPr>
        <sz val="10"/>
        <color indexed="8"/>
        <rFont val="Times New Roman"/>
        <family val="1"/>
        <charset val="204"/>
      </rPr>
      <t>5.</t>
    </r>
    <r>
      <rPr>
        <sz val="7"/>
        <color indexed="8"/>
        <rFont val="Times New Roman"/>
        <family val="1"/>
        <charset val="204"/>
      </rPr>
      <t xml:space="preserve">       </t>
    </r>
    <r>
      <rPr>
        <sz val="10"/>
        <color indexed="8"/>
        <rFont val="Times New Roman"/>
        <family val="1"/>
        <charset val="204"/>
      </rPr>
      <t xml:space="preserve">БУСАД САНХҮҮГИЙН ХӨРӨНГӨ </t>
    </r>
  </si>
  <si>
    <t xml:space="preserve">   </t>
  </si>
  <si>
    <r>
      <t>6.</t>
    </r>
    <r>
      <rPr>
        <b/>
        <sz val="7"/>
        <rFont val="Times New Roman"/>
        <family val="1"/>
        <charset val="204"/>
      </rPr>
      <t xml:space="preserve">       </t>
    </r>
    <r>
      <rPr>
        <b/>
        <sz val="10"/>
        <rFont val="Times New Roman"/>
        <family val="1"/>
        <charset val="204"/>
      </rPr>
      <t>БАРАА МАТЕРИАЛ</t>
    </r>
  </si>
  <si>
    <t>Бараа материалын төрөл</t>
  </si>
  <si>
    <t>Түүхий эд материал</t>
  </si>
  <si>
    <t>Дуусаагүй үйлдвэрлэл</t>
  </si>
  <si>
    <t>Бэлэн бүтээгдэхүүн</t>
  </si>
  <si>
    <t>Барилгын материал</t>
  </si>
  <si>
    <t>Эхний үлдэгдэл (өртгөөр)</t>
  </si>
  <si>
    <t>Нэмэгдсэн дүн</t>
  </si>
  <si>
    <t>Хасагдсан дүн (-)</t>
  </si>
  <si>
    <t>Эцсийн үлдэгдэл (өртгөөр)</t>
  </si>
  <si>
    <t>Үнийн бууралтын гарз (-)</t>
  </si>
  <si>
    <t>Үнийн бууралтын буцаалт</t>
  </si>
  <si>
    <t>Дансны цэвэр дүн*:</t>
  </si>
  <si>
    <t>7.1</t>
  </si>
  <si>
    <t xml:space="preserve">Эхний үлдэгдэл </t>
  </si>
  <si>
    <t>7.2</t>
  </si>
  <si>
    <t xml:space="preserve">Эцсийн үлдэгдэл </t>
  </si>
  <si>
    <t>*Дансны цэвэр дүнгийн эхний, эцсийн үлдэгдлийн нийт дүн нь санхүүгийн байдлын тайлан дахь бараа материалын дансны эхний, эцсийн үлдэгдлийн дүнтэй тэнцүү байна.</t>
  </si>
  <si>
    <t>Тэмдэглэл. (Бараа материалын өртгийг тодорхойлоход ашигласан арга, бараа материалын бүртгэлийн систем, өртөг болон цэвэр боломжит үнийн аль багыг сонгох аргын талаар тайлбар, тэмдэглэл хийнэ).</t>
  </si>
  <si>
    <r>
      <rPr>
        <sz val="14"/>
        <rFont val="Times New Roman"/>
        <family val="1"/>
        <charset val="204"/>
      </rPr>
      <t>7.  </t>
    </r>
    <r>
      <rPr>
        <sz val="14"/>
        <color indexed="61"/>
        <rFont val="Times New Roman"/>
        <family val="1"/>
        <charset val="204"/>
      </rPr>
      <t xml:space="preserve">   </t>
    </r>
    <r>
      <rPr>
        <sz val="14"/>
        <rFont val="Times New Roman"/>
        <family val="1"/>
        <charset val="204"/>
      </rPr>
      <t xml:space="preserve">БОРЛУУЛАХ ЗОРИЛГООР ЭЗЭМШИЖ БУЙ ЭРГЭЛТИЙН БУС ХӨРӨНГӨ </t>
    </r>
    <r>
      <rPr>
        <b/>
        <sz val="14"/>
        <rFont val="Times New Roman"/>
        <family val="1"/>
        <charset val="204"/>
      </rPr>
      <t xml:space="preserve"> </t>
    </r>
    <r>
      <rPr>
        <sz val="14"/>
        <rFont val="Times New Roman"/>
        <family val="1"/>
        <charset val="204"/>
      </rPr>
      <t>(ЭСВЭЛ БОРЛУУЛАХ БҮЛЭГ ХӨРӨНГӨ) БОЛОН ӨР ТӨЛБӨР</t>
    </r>
  </si>
  <si>
    <t xml:space="preserve">     </t>
  </si>
  <si>
    <t>Тэмдэглэл. (Борлуулах зорилгоор эзэмшиж буй эргэлтийн бус хөрөнгө (эсвэл борлуулах бүлэг хөрөнгө) болон өр төлбөрийн тодорхойлолт, 
хэмжилтийн суурь, борлуулалт хийгдсэн аль эсвэл хийгдэхэд хүргэсэн нөхцөл байдал, борлуулах арга, хугацаа,  хүлээн зөвшөөрсөн олз
 ба гарз болон бусад тайлбар, тэмдэглэлийг хийнэ).</t>
  </si>
  <si>
    <t>8.       УРЬДЧИЛЖ ТӨЛСӨН ЗАРДАЛ/ТООЦОО</t>
  </si>
  <si>
    <t>Урьдчилж төлсөн зардал</t>
  </si>
  <si>
    <t>Урьдчилж төлсөн түрээс, даатгал</t>
  </si>
  <si>
    <t>Бэлтгэн нийлүүлэгчдэд төлсөн урьдчилгаа төлбөр</t>
  </si>
  <si>
    <t xml:space="preserve">                   </t>
  </si>
  <si>
    <t xml:space="preserve">9.       ҮНДСЭН ХӨРӨНГӨ </t>
  </si>
  <si>
    <t>Газрын сайжруулалт</t>
  </si>
  <si>
    <t>Барилга, байгууламж</t>
  </si>
  <si>
    <t>Машин, тоног төхөөрөмж</t>
  </si>
  <si>
    <t xml:space="preserve">Тавилга эд хогшил </t>
  </si>
  <si>
    <t>Компьютер, бусад хэрэгсэл</t>
  </si>
  <si>
    <t>Бусад</t>
  </si>
  <si>
    <t>үндсэн хөрөнгө</t>
  </si>
  <si>
    <t>ҮНДСЭН ХӨРӨНГӨ /ӨРТӨГ/</t>
  </si>
  <si>
    <t>1.1</t>
  </si>
  <si>
    <t>1.2</t>
  </si>
  <si>
    <t>Өөрөө үйлдвэрлэсэн</t>
  </si>
  <si>
    <t>Худалдаж авсан</t>
  </si>
  <si>
    <t>Үнэ төлбөргүй авсан</t>
  </si>
  <si>
    <t>Дахин үнэлгээний нэмэгдэл</t>
  </si>
  <si>
    <t>1.3</t>
  </si>
  <si>
    <t xml:space="preserve">Худалдсан </t>
  </si>
  <si>
    <t xml:space="preserve">Үнэгүй шилжүүлсэн </t>
  </si>
  <si>
    <t xml:space="preserve">Акталсан </t>
  </si>
  <si>
    <t>1.4</t>
  </si>
  <si>
    <t>Үндсэн хөрөнгө дахин ангилсан</t>
  </si>
  <si>
    <t>1.5</t>
  </si>
  <si>
    <t>Үндсэн хөрөнгө, ХОЗҮХХ[1] хооронд дахин ангилсан</t>
  </si>
  <si>
    <t>1.6</t>
  </si>
  <si>
    <t>ХУРИМТЛАГДСАН ЭЛЭГДЭЛ</t>
  </si>
  <si>
    <t>2.1</t>
  </si>
  <si>
    <t>2.2</t>
  </si>
  <si>
    <t xml:space="preserve">   Байгуулсан элэгдэл </t>
  </si>
  <si>
    <t xml:space="preserve">Дахин үнэлгээгээр нэмэгдсэн </t>
  </si>
  <si>
    <t xml:space="preserve">Үнэ цэнийн бууралтын буцаалт </t>
  </si>
  <si>
    <t>2.3</t>
  </si>
  <si>
    <t>Хасагдсан дүн</t>
  </si>
  <si>
    <t xml:space="preserve">   Данснаас хассан хөрөнгийн элэгдэл </t>
  </si>
  <si>
    <t xml:space="preserve">    Дахин үнэлгээгээр  хасагдсан </t>
  </si>
  <si>
    <t xml:space="preserve">Үнэ цэнийн бууралт </t>
  </si>
  <si>
    <t>2.4</t>
  </si>
  <si>
    <t xml:space="preserve">ДАНСНЫ ЦЭВЭР ДҮН </t>
  </si>
  <si>
    <t>3.1</t>
  </si>
  <si>
    <t>Эхний үлдэгдэл    (1.1 - 2.1)</t>
  </si>
  <si>
    <t>3.2</t>
  </si>
  <si>
    <t>Эцсийн үлдэгдэл (1.6 - 2.4)</t>
  </si>
  <si>
    <t>Тэмдэглэл. (Үндсэн хөрөнгийн анги бүрийн хувьд ашигласан хэмжилтийн суурь; элэгдэл тооцох арга; ашиглалтын хугацаа;  дахин   үнэлсэн  
бол дахин үнэлгээ хүчинтэй болсон хугацаа, хараат бус үнэлгээчин үнэлсэн эсэх талаар;  үндсэн хөрөнгийн дахин ангилал, түүний 
шалтгаан; бусад тайлбар тэмдэглэлийг хийнэ).</t>
  </si>
  <si>
    <t xml:space="preserve">элэгдэл тооцсон арга  шулуун шугамын аргаар  ашиглалтын хугацааг хуульд заасан хугацааны дагуу </t>
  </si>
  <si>
    <t>[1] Хөрөнгө оруулалтын зориулалттай үл хөдлөх хөрөнгө.</t>
  </si>
  <si>
    <r>
      <t>10.</t>
    </r>
    <r>
      <rPr>
        <sz val="7"/>
        <rFont val="Times New Roman"/>
        <family val="1"/>
        <charset val="204"/>
      </rPr>
      <t xml:space="preserve">       </t>
    </r>
    <r>
      <rPr>
        <sz val="10"/>
        <rFont val="Times New Roman"/>
        <family val="1"/>
        <charset val="204"/>
      </rPr>
      <t>Биет бус хөрөнгө</t>
    </r>
  </si>
  <si>
    <t>Зохиогчийн эрх</t>
  </si>
  <si>
    <t>Компьютерийн программ хангамж</t>
  </si>
  <si>
    <t>Патент</t>
  </si>
  <si>
    <t>Барааны тэмдэг</t>
  </si>
  <si>
    <t>Тусгай зөвшөөрөл</t>
  </si>
  <si>
    <t>Газар эзэмших</t>
  </si>
  <si>
    <t>Бусад биет бус хөрөнгө</t>
  </si>
  <si>
    <t>эрх</t>
  </si>
  <si>
    <t>БИЕТ БУС ХӨРӨНГӨ /ӨРТӨГ/</t>
  </si>
  <si>
    <t>ХУРИМТЛАГДСАН ХОРОГДОЛ</t>
  </si>
  <si>
    <t xml:space="preserve">    Байгуулсан хорогдол </t>
  </si>
  <si>
    <t>Үнэ цэнийн бууралтын буцаалт</t>
  </si>
  <si>
    <t>Хасагдсан:</t>
  </si>
  <si>
    <t xml:space="preserve">   Данснаас хассан хөрөнгийн хорогдол </t>
  </si>
  <si>
    <t>Үнэ цэнийн бууралт</t>
  </si>
  <si>
    <t>ДАНСНЫ ЦЭВЭР ДҮН</t>
  </si>
  <si>
    <t>Эцсийн үлдэгдэл (1.4 - 2.4)</t>
  </si>
  <si>
    <t>1.  </t>
  </si>
  <si>
    <t>2.  </t>
  </si>
  <si>
    <t xml:space="preserve">                                 </t>
  </si>
  <si>
    <t>Тэмдэглэл. (Биет бус хөрөнгийн анги бүрийн хувьд ашигласан хэмжилтийн суурь, хорогдол тооцох арга, ашиглалтын хугацаа, дахин үнэлсэн  
  бол дахин үнэлгээ хүчинтэй болсон хугацаа, хараат бус үнэлгээчин үнэлсэн эсэх, бусад биет бус хөрөнгийн бүрэлдэхүүн болон бусад
 тайлбар тэмдэглэлийг хийнэ)</t>
  </si>
  <si>
    <r>
      <t>11.</t>
    </r>
    <r>
      <rPr>
        <sz val="7"/>
        <rFont val="Times New Roman"/>
        <family val="1"/>
        <charset val="204"/>
      </rPr>
      <t xml:space="preserve">       </t>
    </r>
    <r>
      <rPr>
        <sz val="10"/>
        <rFont val="Times New Roman"/>
        <family val="1"/>
        <charset val="204"/>
      </rPr>
      <t>Дуусаагүй барилга</t>
    </r>
  </si>
  <si>
    <t>Дуусаагүй барилгын</t>
  </si>
  <si>
    <t>Эхэлсэн он</t>
  </si>
  <si>
    <t>Дуусгалтын</t>
  </si>
  <si>
    <t>Нийт төсөвт өртөг</t>
  </si>
  <si>
    <t>Ашиглалтанд орох эцсийн хугацаа</t>
  </si>
  <si>
    <t>нэр</t>
  </si>
  <si>
    <t>Хувь</t>
  </si>
  <si>
    <t>103 блок</t>
  </si>
  <si>
    <r>
      <t>12</t>
    </r>
    <r>
      <rPr>
        <sz val="7"/>
        <rFont val="Times New Roman"/>
        <family val="1"/>
        <charset val="204"/>
      </rPr>
      <t xml:space="preserve">       </t>
    </r>
    <r>
      <rPr>
        <sz val="10"/>
        <rFont val="Times New Roman"/>
        <family val="1"/>
        <charset val="204"/>
      </rPr>
      <t>БИОЛОГИЙН ХӨРӨНГӨ</t>
    </r>
  </si>
  <si>
    <t>Биологийн хөрөнгийн төрөл</t>
  </si>
  <si>
    <t>тоо</t>
  </si>
  <si>
    <t>дансны үнэ</t>
  </si>
  <si>
    <t xml:space="preserve"> </t>
  </si>
  <si>
    <t>Тэмдэглэл. (Биологийн хөрөнгийн хэмжилтийн суурь болон бусад тайлбар, тэмдэглэлийг хийнэ).</t>
  </si>
  <si>
    <t>13.       УРТ ХУГАЦААТ ХӨРӨНГӨ ОРУУЛАЛТ</t>
  </si>
  <si>
    <t xml:space="preserve">  №</t>
  </si>
  <si>
    <t>Хөрөнгө оруулалтын төрөл</t>
  </si>
  <si>
    <t>Хөрөнгө оруулалтын хувь</t>
  </si>
  <si>
    <t>Хөрөнгө оруулалтын дүн</t>
  </si>
  <si>
    <r>
      <t xml:space="preserve">Тэмдэглэл. ( Урт хугацаат хөрөнгө оруулалттай холбоотой бий болсон олз, гарзын дүн, бүртгэсэн аргыг тодруулна.
 Охин компани, хамтын хяналттай аж ахуйн нэгж, хараат компанид оруулсан хөрөнгө оруулалтыг НББОУС 27 
</t>
    </r>
    <r>
      <rPr>
        <i/>
        <sz val="10"/>
        <rFont val="Times New Roman"/>
        <family val="1"/>
        <charset val="204"/>
      </rPr>
      <t xml:space="preserve">Нэгтгэсэн болон тусдаа санхүүгийн тайлан </t>
    </r>
    <r>
      <rPr>
        <sz val="10"/>
        <rFont val="Times New Roman"/>
        <family val="1"/>
        <charset val="204"/>
      </rPr>
      <t>– ийн дагуу тодруулна).</t>
    </r>
  </si>
  <si>
    <t>14.       ХӨРӨНГӨ ОРУУЛАЛТЫН ЗОРИУЛАЛТТАЙ ҮЛ ХӨДЛӨХ ХӨРӨНГӨ</t>
  </si>
  <si>
    <r>
      <t xml:space="preserve">Тэмдэглэл. (Хөрөнгө оруулалтын зориулалттай үл хөдлөх хөрөнгийн  хувьд ашигласан хэмжилтийн суурь;
 бодит үнэ цэнийн загвар ашигладаг бол бодит үнэ цэнийг тодорхойлоход ашигласан арга, бодит үнэ цэнийн 
тохируулгаас үүссэн олз, гарз; хэрэв түрээслэдэг бол түрээсийн орлого, түрээслэсэн хөрөнгөтэй холбоотой
 гарсан зардлууд. Хэрэв өртгийн загвар ашигладаг бол хөрөнгийн ашиглалтын хугацаа, элэгдэл тооцох арга
болон НББОУС 40 </t>
    </r>
    <r>
      <rPr>
        <i/>
        <sz val="10"/>
        <rFont val="Times New Roman"/>
        <family val="1"/>
        <charset val="204"/>
      </rPr>
      <t>Хөрөнгө оруулалтын зориулалттай үл хөдлөх хөрөнгө</t>
    </r>
    <r>
      <rPr>
        <sz val="10"/>
        <rFont val="Times New Roman"/>
        <family val="1"/>
        <charset val="204"/>
      </rPr>
      <t xml:space="preserve"> – д заасны дагуу бусад 
тодруулгыг хийнэ).</t>
    </r>
  </si>
  <si>
    <t xml:space="preserve">                                                                                                                                                                                                            </t>
  </si>
  <si>
    <t>15.       БУСАД ЭРГЭЛТИЙН БУС ХӨРӨНГӨ</t>
  </si>
  <si>
    <t>Тэмдэглэл. ( Бусад эргэлтийн бус хөрөнгийн төрөл тус бүрээр тайлбар, тэмдэглэлийг хийнэ. Урт хугацаат авлагыг тодруулна).</t>
  </si>
  <si>
    <t>16.       ӨР ТӨЛБӨР</t>
  </si>
  <si>
    <t>16.1 Дансны өглөг</t>
  </si>
  <si>
    <t>Ангилал</t>
  </si>
  <si>
    <r>
      <t>-</t>
    </r>
    <r>
      <rPr>
        <sz val="7"/>
        <rFont val="Times New Roman"/>
        <family val="1"/>
        <charset val="204"/>
      </rPr>
      <t xml:space="preserve"> </t>
    </r>
    <r>
      <rPr>
        <sz val="10"/>
        <rFont val="Times New Roman"/>
        <family val="1"/>
        <charset val="204"/>
      </rPr>
      <t xml:space="preserve"> Төлөгдөх хугацаандаа байгаа</t>
    </r>
  </si>
  <si>
    <r>
      <t>-</t>
    </r>
    <r>
      <rPr>
        <sz val="7"/>
        <rFont val="Times New Roman"/>
        <family val="1"/>
        <charset val="204"/>
      </rPr>
      <t xml:space="preserve">   </t>
    </r>
    <r>
      <rPr>
        <sz val="10"/>
        <rFont val="Times New Roman"/>
        <family val="1"/>
        <charset val="204"/>
      </rPr>
      <t>Хугацаа хэтэрсэн</t>
    </r>
  </si>
  <si>
    <t xml:space="preserve">16.2  Татварын өр </t>
  </si>
  <si>
    <t>Татварын өрийн төрөл</t>
  </si>
  <si>
    <t>ААНОАТ өр</t>
  </si>
  <si>
    <t>НӨАТ-ын өр</t>
  </si>
  <si>
    <t>ХХОАТ-ын өр</t>
  </si>
  <si>
    <t>ОАТ-ын өр</t>
  </si>
  <si>
    <t>Бусад татварын өр</t>
  </si>
  <si>
    <t>16.3  Богино хугацаат зээл</t>
  </si>
  <si>
    <t>төгрөгөөр</t>
  </si>
  <si>
    <t>валютаар</t>
  </si>
  <si>
    <r>
      <t>-</t>
    </r>
    <r>
      <rPr>
        <sz val="7"/>
        <rFont val="Times New Roman"/>
        <family val="1"/>
        <charset val="204"/>
      </rPr>
      <t xml:space="preserve">   </t>
    </r>
    <r>
      <rPr>
        <sz val="10"/>
        <rFont val="Times New Roman"/>
        <family val="1"/>
        <charset val="204"/>
      </rPr>
      <t>Төлөгдөх хугацаандаа байгаа</t>
    </r>
  </si>
  <si>
    <r>
      <t>1</t>
    </r>
    <r>
      <rPr>
        <sz val="10"/>
        <rFont val="Times New Roman"/>
        <family val="1"/>
        <charset val="204"/>
      </rPr>
      <t>6.4 Богино хугацаат нөөц (өр төлбөр)</t>
    </r>
  </si>
  <si>
    <t>Нөөцийн төрөл</t>
  </si>
  <si>
    <t>Хасагдсан (ашигласан нөөц) (-)</t>
  </si>
  <si>
    <t xml:space="preserve"> Ашиглаагүй буцаан бичсэн дүн</t>
  </si>
  <si>
    <t>Баталгаат засварын</t>
  </si>
  <si>
    <t>Нөхөн сэргээлтийн</t>
  </si>
  <si>
    <t>Тэмдэглэл. (Урт хугацаат нөөцийн дүнг тодруулна. Нөөцийн төрлөөр тайлбар, тэмдэглэл хийнэ).</t>
  </si>
  <si>
    <t>16.5 Бусад богино хугацаат өр төлбөр</t>
  </si>
  <si>
    <t>Тэмдэглэл. (Гадаад валютаар илэрхийлэгдсэн богино хугацаат өр төлбөрийн дүнг тусад нь тодруулна).</t>
  </si>
  <si>
    <t xml:space="preserve">гадаад валютаар илэрхийлэгдсэн  өр төлбөр байхгүй </t>
  </si>
  <si>
    <t>16.6  Урт хугацаат зээл болон бусад урт хугацаат өр төлбөр</t>
  </si>
  <si>
    <t>Урт хугацаат зээлийн дүн</t>
  </si>
  <si>
    <t>Гадаадын байгууллагаас шууд авсан зээл</t>
  </si>
  <si>
    <t>Гадаадын байгууллагаас дамжуулан авсан зээл</t>
  </si>
  <si>
    <t>Дотоодын эх үүсвэрээс авсан зээл</t>
  </si>
  <si>
    <t>Бусад урт хугацаат өр төлбөрийн дүн (гадаад, дотоодын зах зээлд гаргасан бонд, өрийн бичиг</t>
  </si>
  <si>
    <t>Тэмдэглэл. (Урт хугацаат зээл болон бусад урт хугацаат өр төлбөрийн төрлөөр тайлбар, тэмдэглэл хийнэ).</t>
  </si>
  <si>
    <t>17.       ЭЗДИЙН ӨМЧ</t>
  </si>
  <si>
    <t>17.1 Өмч</t>
  </si>
  <si>
    <t>Эргэлтэнд байгаа бүрэн төлөгдсөн энгийн хувьцаа</t>
  </si>
  <si>
    <t>Давуу эрхтэй хувьцаа</t>
  </si>
  <si>
    <t>Өмчийн дүн (төгрөгөөр)</t>
  </si>
  <si>
    <t xml:space="preserve">Тоо </t>
  </si>
  <si>
    <t>Дүн (төгрөгөөр)</t>
  </si>
  <si>
    <t>Тоо ширхэг</t>
  </si>
  <si>
    <t>ширхэг</t>
  </si>
  <si>
    <t>Хасагдсан (-)</t>
  </si>
  <si>
    <t xml:space="preserve">                                                                                                                                                                                     </t>
  </si>
  <si>
    <t>17.2 Хөрөнгийн дахин үнэлгээний нэмэгдэл</t>
  </si>
  <si>
    <t>Үндсэн хөрөнгийн дахин үнэлгээний нэмэгдэл</t>
  </si>
  <si>
    <t>Биет бус хөрөнгийн дахин үнэлгээний нэмэгдэл</t>
  </si>
  <si>
    <t>Дахин үнэлгээний нэмэгдлийн зөрүү</t>
  </si>
  <si>
    <t>Дахин үнэлсэн хөрөнгийн үнэ цэнийн бууралтын гарзын буцаалт[1]</t>
  </si>
  <si>
    <t xml:space="preserve">Дахин үнэлгээний нэмэгдлийн зөрүү </t>
  </si>
  <si>
    <t xml:space="preserve">Дахин үнэлгээний нэмэгдлийн хэрэгжсэн дүн </t>
  </si>
  <si>
    <t>Дахин үнэлсэн хөрөнгийн үнэ цэнийн бууралтын гарз[2]</t>
  </si>
  <si>
    <t>17.3 Гадаад валютын хөрвүүлэлтийн нөөц</t>
  </si>
  <si>
    <t>Гадаад үйл ажиллагааны хөрвүүлэлтээс үүссэн зөрүү</t>
  </si>
  <si>
    <t>Бүртгэлийн валютыг толилуулгын валют руу хөрвүүлснээс үүссэн зөрүү</t>
  </si>
  <si>
    <t>17.4 Эздийн өмчийн бусад хэсэг</t>
  </si>
  <si>
    <t xml:space="preserve">Тэмдэглэл. (Эздийн өмчийн бусад хэсгийн бүрэлдэхүүн тус бүрээр тодруулж тайлбар, тэмдэглэл хийнэ). </t>
  </si>
  <si>
    <t>18.БОРЛУУЛАЛТЫН ОРЛОГО БОЛОН БОРЛУУЛАЛТЫН ӨРТӨГ</t>
  </si>
  <si>
    <t>Өмнөх оны дүн</t>
  </si>
  <si>
    <t>Тайлант оны дүн</t>
  </si>
  <si>
    <t>Борлуулалтын орлого:</t>
  </si>
  <si>
    <t xml:space="preserve">Бараа, бүтээгдэхүүн борлуулсны орлого: </t>
  </si>
  <si>
    <t>Ажил, үйлчилгээ борлуулсны орлого:</t>
  </si>
  <si>
    <t>Нийт борлуулалтын орлого</t>
  </si>
  <si>
    <t>Борлуулалтын буцаалт, хөнгөлөлт, үнийн бууралт (-)</t>
  </si>
  <si>
    <t>Цэвэр борлуулалт</t>
  </si>
  <si>
    <t>[1] Дахин үнэлсэн хөрөнгийн өмнөх тайлант хугацаанд ашиг, алдагдлаар хүлээн зөвшөөрсөн үнэ цэнийн бууралтын гарзын дүнгээс хэтэрсэн дүн.</t>
  </si>
  <si>
    <t>[2] Дахин үнэлсэн хөрөнгийн үнэ цэнийн бууралтын гарз нь тухайн хөрөнгийн дахин үнэлгээний нэмэгдлийн дүнгээс хэтрэхгүй хэмжээ хүртэл байхаар дахин үнэлсэн хөрөнгийн үнэ цэнийн бууралтын гарзыг бусад дэлгэрэнгүй орлогод хүлээн зөвшөөрнө. Үлдсэн дүнг ашиг, алдагдлаар хүлээн зөвшөөрнө.</t>
  </si>
  <si>
    <t>Борлуулалтын өртөг:</t>
  </si>
  <si>
    <t>4.1</t>
  </si>
  <si>
    <t>Борлуулсан бараа, бүтээгдэхүүний өртөг</t>
  </si>
  <si>
    <t>4.2</t>
  </si>
  <si>
    <t>Борлуулсан ажил, үйлчилгээний өртөг</t>
  </si>
  <si>
    <t>4.3</t>
  </si>
  <si>
    <t>Нийт борлуулалтын өртөг</t>
  </si>
  <si>
    <t>19.       БУСАД ОРЛОГО,  ОЛЗ (ГАРЗ), АШИГ (АЛДАГДАЛ)</t>
  </si>
  <si>
    <t xml:space="preserve">       19.1 Бусад орлого</t>
  </si>
  <si>
    <t>Орлогын төрөл</t>
  </si>
  <si>
    <t>19.2 Гадаад валютын ханшийн зөрүүний олз, гарз</t>
  </si>
  <si>
    <t>Мөнгөн хөрөнгийн үлдэгдэлд хийсэн ханшийн тэгшитгэлийн ханшийн зөрүү</t>
  </si>
  <si>
    <t>Эргэлтийн авлага, өр төлбөртэй холбоотой үүссэн ханшийн зөрүү</t>
  </si>
  <si>
    <t>Эргэлтийн бус авлага, өр төлбөртэй холбоотой үүссэн ханшийн зөрүү</t>
  </si>
  <si>
    <t>Валютын арилжаанаас үүссэн олз/гарз</t>
  </si>
  <si>
    <t xml:space="preserve">19.3 Бусад ашиг (алдагдал) </t>
  </si>
  <si>
    <t xml:space="preserve">Ашиг (алдагдал) </t>
  </si>
  <si>
    <t>Тайлант   оны дүн</t>
  </si>
  <si>
    <t>Хөрөнгийн үнэ цэнийн бууралтын гарз</t>
  </si>
  <si>
    <t>ХОЗҮХХ[1]-ийн  бодит үнэ цэнийн өөрчлөлтийн олз, гарз</t>
  </si>
  <si>
    <t>ХОЗҮХХ данснаас хассаны олз, гарз</t>
  </si>
  <si>
    <t>Хөрөнгийн дахин үнэлгээний олз, гарз</t>
  </si>
  <si>
    <t>Хөрөнгийн үнэ цэнийн бууралтын гарз (гарзын буцаалт)</t>
  </si>
  <si>
    <r>
      <t>20.</t>
    </r>
    <r>
      <rPr>
        <b/>
        <sz val="7"/>
        <rFont val="Times New Roman"/>
        <family val="1"/>
        <charset val="204"/>
      </rPr>
      <t xml:space="preserve">       </t>
    </r>
    <r>
      <rPr>
        <b/>
        <sz val="10"/>
        <rFont val="Times New Roman"/>
        <family val="1"/>
        <charset val="204"/>
      </rPr>
      <t>ЗАРДАЛ</t>
    </r>
  </si>
  <si>
    <t>20.1 Борлуулалт маркетингийн болон ерөнхий ба удирдлагын зардлууд</t>
  </si>
  <si>
    <t>Зардлын төрөл</t>
  </si>
  <si>
    <t>БорМар</t>
  </si>
  <si>
    <t>ЕрУд</t>
  </si>
  <si>
    <t>Ажиллагчдын цалингийн зардал</t>
  </si>
  <si>
    <t>Аж ахуйн нэгжээс төлсөн НДШ-ийн зардал</t>
  </si>
  <si>
    <t xml:space="preserve">Албан татвар, төлбөр, хураамжийн зардал </t>
  </si>
  <si>
    <t xml:space="preserve">Томилолтын зардал </t>
  </si>
  <si>
    <t xml:space="preserve">Бичиг хэргийн зардал </t>
  </si>
  <si>
    <t xml:space="preserve">Шуудан холбооны зардал </t>
  </si>
  <si>
    <t xml:space="preserve">Мэргэжлийн үйлчилгээний зардал </t>
  </si>
  <si>
    <t xml:space="preserve">Сургалтын  зардал </t>
  </si>
  <si>
    <t xml:space="preserve">Сонин сэтгүүл захиалгын  зардал </t>
  </si>
  <si>
    <t xml:space="preserve">Даатгалын зардал </t>
  </si>
  <si>
    <t xml:space="preserve">Ашиглалтын зардал </t>
  </si>
  <si>
    <t xml:space="preserve">Засварын зардал </t>
  </si>
  <si>
    <t xml:space="preserve">Элэгдэл, хорогдлын зардал </t>
  </si>
  <si>
    <t xml:space="preserve">Түрээсийн зардал </t>
  </si>
  <si>
    <t xml:space="preserve">Харуул хамгааллын зардал </t>
  </si>
  <si>
    <t xml:space="preserve">Цэвэрлэгээ үйлчилгээний зардал </t>
  </si>
  <si>
    <t xml:space="preserve">Тээврийн зардал </t>
  </si>
  <si>
    <t xml:space="preserve">Шатахууны зардал </t>
  </si>
  <si>
    <t>Хүлээн авалтын зардал</t>
  </si>
  <si>
    <t xml:space="preserve">бусад зардал </t>
  </si>
  <si>
    <t>20.2 Бусад зардал</t>
  </si>
  <si>
    <t>Өмнөх оны        дүн</t>
  </si>
  <si>
    <t>Алданги, торгуулийн зардал</t>
  </si>
  <si>
    <t>Хандивийн зардал</t>
  </si>
  <si>
    <t>Найдваргүй авлагын зардал</t>
  </si>
  <si>
    <t>20.3 Цалингийн зардал</t>
  </si>
  <si>
    <t>Ажиллагчдын дундаж тоо</t>
  </si>
  <si>
    <t>Цалингийн зардлын дүн</t>
  </si>
  <si>
    <t xml:space="preserve">Үйлдвэрлэл, үйлчилгээний </t>
  </si>
  <si>
    <t xml:space="preserve">Борлуулалт маркетингийн </t>
  </si>
  <si>
    <t xml:space="preserve">Ерөнхий ба удирдлагын </t>
  </si>
  <si>
    <r>
      <t>21.</t>
    </r>
    <r>
      <rPr>
        <b/>
        <sz val="7"/>
        <rFont val="Times New Roman"/>
        <family val="1"/>
        <charset val="204"/>
      </rPr>
      <t xml:space="preserve">       </t>
    </r>
    <r>
      <rPr>
        <b/>
        <sz val="10"/>
        <rFont val="Times New Roman"/>
        <family val="1"/>
        <charset val="204"/>
      </rPr>
      <t>ОРЛОГЫН ТАТВАРЫН ЗАРДАЛ</t>
    </r>
  </si>
  <si>
    <t xml:space="preserve">Тайлант үеийн орлогын татварын зардал </t>
  </si>
  <si>
    <t>Хойшлогдсон татварын зардал (орлого)</t>
  </si>
  <si>
    <t>Орлогын татварын зардал (орлого) – ын нийт дүн</t>
  </si>
  <si>
    <t>Тэмдэглэл. (Орлогын татварын зардал (орлого) - ын бүрэлдэхүүн тус бүрээр  тайлбар, тэмдэглэл хийнэ).</t>
  </si>
  <si>
    <t>ЛУУД</t>
  </si>
  <si>
    <r>
      <t>22.</t>
    </r>
    <r>
      <rPr>
        <sz val="7"/>
        <rFont val="Times New Roman"/>
        <family val="1"/>
        <charset val="204"/>
      </rPr>
      <t xml:space="preserve">       </t>
    </r>
    <r>
      <rPr>
        <sz val="10"/>
        <rFont val="Times New Roman"/>
        <family val="1"/>
        <charset val="204"/>
      </rPr>
      <t>ХОЛБООТОЙ ТАЛУУДЫН ТОДРУУЛГА</t>
    </r>
  </si>
  <si>
    <t>22.1 Толгой компани, хамгийн дээд хяналт тавигч компани, хувь хүний талаарх мэдээлэл[1]</t>
  </si>
  <si>
    <t>Толгой компани</t>
  </si>
  <si>
    <t>Хамгийн дээд хяналт тавигч толгой компани</t>
  </si>
  <si>
    <t>Хамгийн дээд хяналт тавигч хувь хүн</t>
  </si>
  <si>
    <t>Тайлбар</t>
  </si>
  <si>
    <t>Нэр</t>
  </si>
  <si>
    <t>Бүртгэгдсэн (оршин суугаа) улс</t>
  </si>
  <si>
    <t xml:space="preserve">монгол </t>
  </si>
  <si>
    <t>Эзэмшлийн хувь</t>
  </si>
  <si>
    <t>22.2 Тэргүүлэх удирдлагын бүрэлдэхүүнд олгосон нөхөн олговрын тухай мэдээлэл</t>
  </si>
  <si>
    <t>Тэргүүлэх удирдлага гэдэгт .................................................................................. бүрэлдэхүүнийг хамруулав.[2]</t>
  </si>
  <si>
    <t>Нөхөн олговрын нэр</t>
  </si>
  <si>
    <t>Богино болон урт хугацааны тэтгэмж</t>
  </si>
  <si>
    <t xml:space="preserve">Ажил эрхлэлтийн дараах, ажлаас халагдсаны тэтгэмж </t>
  </si>
  <si>
    <t xml:space="preserve">Хувьцаанд суурилсан төлбөр </t>
  </si>
  <si>
    <t>22.3 Холбоотой талуудтай хийсэн ажил гүйлгээ</t>
  </si>
  <si>
    <t>Холбоотой талын нэр</t>
  </si>
  <si>
    <t>Ажил гүйлгээний утга</t>
  </si>
  <si>
    <t>23.       БОЛЗОШГҮЙ ХӨРӨНГӨ БА ӨР ТӨЛБӨР</t>
  </si>
  <si>
    <t>Тэмдэглэл. (Болзошгүй хөрөнгө ба өр төлбөрийн мөн чанар, хэрэв практик боломжтой бол тэдгээрийн санхүүгийн нөлөөний тооцооллыг тодруулна</t>
  </si>
  <si>
    <t>24.       ТАЙЛАГНАЛЫН ҮЕИЙН ДАРААХ ҮЙЛ ЯВДАЛ</t>
  </si>
  <si>
    <t xml:space="preserve">   Тэмдэглэл. (Тайлагналын өдрийн дараах үл залруулагдах үйл явдлын материаллаг ангилал тус бүрийн хувьд  мөн чанар,
 санхүүгийн нөлөөллийн тооцоолол зэргийг тодруулж бусад тайлбар, тэмдэглэл хийнэ).</t>
  </si>
  <si>
    <t>[1] НББОУС 24 Холбоотой талуудын тодруулга-д заасны дагуу тодруулна.</t>
  </si>
  <si>
    <t>[2] Тэргүүлэх удирдлагад ямар бүрэлдэхүүнийг хамруулснаа тодруулна. Тухайлбал, захирлуудын зөвлөл,  удирдах зөвлөлийн гишүүд гэх мэт.</t>
  </si>
  <si>
    <t>25.       ХӨРӨНГӨ ОРУУЛАЛТ</t>
  </si>
  <si>
    <t>Тайлант хугацаанд хийгдсэн хөрөнгө оруулалт (төгрөгөөр)</t>
  </si>
  <si>
    <t>Аж ахуйн нэгжийн өөрийн хөрөнгөөр</t>
  </si>
  <si>
    <t>Улсын  төсвийн хөрөнгөөр</t>
  </si>
  <si>
    <t>Орон нутгийн төсвийн хөрөнгөөр</t>
  </si>
  <si>
    <t>Банкны зээл</t>
  </si>
  <si>
    <t>Гадаадын  шууд хөрөнгө оруулалт</t>
  </si>
  <si>
    <t>Гадаадын зээл</t>
  </si>
  <si>
    <t>Гадаадын буцалтгүй тусламж</t>
  </si>
  <si>
    <t>Төсөл, хөтөлбөр, хандив</t>
  </si>
  <si>
    <t>Бусад эх үүсвэр</t>
  </si>
  <si>
    <t>Биет хөрөнгө:</t>
  </si>
  <si>
    <t>Үүнээс: Орон сууцны        барилга</t>
  </si>
  <si>
    <t xml:space="preserve">               Авто зам</t>
  </si>
  <si>
    <t>Машин тоног, төхөөрөмж</t>
  </si>
  <si>
    <t xml:space="preserve">1.6 </t>
  </si>
  <si>
    <t>1.7</t>
  </si>
  <si>
    <t>1.8</t>
  </si>
  <si>
    <t>Бусад биет хөрөнгө:</t>
  </si>
  <si>
    <t>1.9</t>
  </si>
  <si>
    <t>Үүнээс:        ХОЗҮХХ</t>
  </si>
  <si>
    <t>1.10</t>
  </si>
  <si>
    <t>Биет хөрөнгийн дүн</t>
  </si>
  <si>
    <t>Биет бус хөрөнгө:</t>
  </si>
  <si>
    <t xml:space="preserve">Зохиогчийн эрх  </t>
  </si>
  <si>
    <t>2.2.1</t>
  </si>
  <si>
    <t>Үүнээс:  Программ хангамж</t>
  </si>
  <si>
    <t>2.2.2</t>
  </si>
  <si>
    <t xml:space="preserve">                 Мэдээллийн сан</t>
  </si>
  <si>
    <t>2.5</t>
  </si>
  <si>
    <t>2.6</t>
  </si>
  <si>
    <t>Газар эзэмших эрх</t>
  </si>
  <si>
    <t>2.7</t>
  </si>
  <si>
    <t>2.7.1</t>
  </si>
  <si>
    <t>Үүнээс:  Зураг төсвийн ажил, ТЭЗҮ боловсруулах, туршилт судалгаа</t>
  </si>
  <si>
    <t>2.8</t>
  </si>
  <si>
    <t>Биет бус хөрөнгийн дүн</t>
  </si>
  <si>
    <t>Хайгуул үнэлгээний хөрөнгө</t>
  </si>
  <si>
    <t>Үүнээс:    Биет хөрөнгө</t>
  </si>
  <si>
    <t xml:space="preserve"> Биет бус    хөрөнгө</t>
  </si>
  <si>
    <t>ХОЗҮХХ – Хөрөнгө оруулалтын зориулалттай үл хөдлөх хөрөнгө</t>
  </si>
  <si>
    <t xml:space="preserve"> бусап зардал</t>
  </si>
  <si>
    <t xml:space="preserve"> үл хадлах хөрөнгийн татвар зардал </t>
  </si>
  <si>
    <t xml:space="preserve">Сангийн сайдын 2017 оны </t>
  </si>
  <si>
    <t>..... дүгээр тушаалын</t>
  </si>
  <si>
    <t>2 дугаар хавсралт</t>
  </si>
  <si>
    <t>Хянаж хүлээн авсан</t>
  </si>
  <si>
    <t>байгууллагын нэр</t>
  </si>
  <si>
    <t>Стандарт  Проперти Групп ХК-ийн</t>
  </si>
  <si>
    <t xml:space="preserve">Хаяг : ____Сонгинохайрхан Дүүрэг  2-р хороо Шинэ Толгойт Хороолол 102-1 тоот </t>
  </si>
  <si>
    <t xml:space="preserve">Утас :                    _80160444. 99982321                                  Факс :                     ____________             </t>
  </si>
  <si>
    <t>хувийн . . 100 хувь.</t>
  </si>
  <si>
    <t>Шуудангийн хаяг : ______gantuya@spg.mn.</t>
  </si>
  <si>
    <r>
      <rPr>
        <b/>
        <sz val="14"/>
        <rFont val="Times New Roman"/>
        <family val="1"/>
      </rPr>
      <t>"Стандарт Проперти Групп</t>
    </r>
    <r>
      <rPr>
        <b/>
        <sz val="12"/>
        <rFont val="Times New Roman"/>
        <family val="1"/>
      </rPr>
      <t xml:space="preserve"> "ХК-ИЙН</t>
    </r>
  </si>
  <si>
    <t>"Стандарт Проперти Групп" ХК</t>
  </si>
  <si>
    <t xml:space="preserve">  </t>
  </si>
  <si>
    <t>2018 оны 12-р сарын 31-ний үлдэгдэл</t>
  </si>
  <si>
    <t>2019оны 12-р сарын 31-ний үлдэгдэл</t>
  </si>
  <si>
    <t>2020 оны 06-р сарын 30-ний үлдэгдэл</t>
  </si>
  <si>
    <t>2020 оны06р сарын 30</t>
  </si>
  <si>
    <t>06-сарын 30</t>
  </si>
  <si>
    <t>2020  ОНЫ     2- улирал</t>
  </si>
  <si>
    <t>2020 оны 2-р улирал санхүүгийн тайлангийн</t>
  </si>
  <si>
    <t>20209 оны 06 сарын 30өдөр</t>
  </si>
  <si>
    <r>
      <t xml:space="preserve">Захирал Б.Хуяг  , ерөнхий нягтлан бодогч  Ө.Пагваа </t>
    </r>
    <r>
      <rPr>
        <sz val="10"/>
        <color indexed="8"/>
        <rFont val="Times New Roman"/>
        <family val="1"/>
      </rPr>
      <t xml:space="preserve">бид манай аж ахуйн нэгжийн 2020 оны 06 сарын 30-ны өдрөөр тасалбар  </t>
    </r>
  </si>
  <si>
    <r>
      <t xml:space="preserve"> </t>
    </r>
    <r>
      <rPr>
        <b/>
        <sz val="10"/>
        <color indexed="8"/>
        <rFont val="Times New Roman"/>
        <family val="1"/>
      </rPr>
      <t>Эздийн өмч</t>
    </r>
  </si>
  <si>
    <r>
      <t>-</t>
    </r>
    <r>
      <rPr>
        <sz val="10"/>
        <color indexed="8"/>
        <rFont val="Times New Roman"/>
        <family val="1"/>
      </rPr>
      <t>       хувийн</t>
    </r>
  </si>
  <si>
    <r>
      <t>-</t>
    </r>
    <r>
      <rPr>
        <sz val="10"/>
        <color indexed="8"/>
        <rFont val="Times New Roman"/>
        <family val="1"/>
      </rPr>
      <t>       хувьцаат</t>
    </r>
  </si>
  <si>
    <t>Ерөнхий нягтлан бодогч                                                            /Ө.ПАГВАА/</t>
  </si>
  <si>
    <r>
      <t xml:space="preserve">Нийт ашиг </t>
    </r>
    <r>
      <rPr>
        <sz val="10"/>
        <color indexed="8"/>
        <rFont val="Times New Roman"/>
        <family val="1"/>
      </rPr>
      <t>(</t>
    </r>
    <r>
      <rPr>
        <b/>
        <sz val="10"/>
        <color indexed="8"/>
        <rFont val="Times New Roman"/>
        <family val="1"/>
      </rPr>
      <t xml:space="preserve"> алдагдал</t>
    </r>
    <r>
      <rPr>
        <sz val="10"/>
        <color indexed="8"/>
        <rFont val="Times New Roman"/>
        <family val="1"/>
      </rPr>
      <t>)</t>
    </r>
  </si>
  <si>
    <r>
      <t xml:space="preserve">Татвар төлөхийн өмнөх  ашиг </t>
    </r>
    <r>
      <rPr>
        <sz val="10"/>
        <color indexed="8"/>
        <rFont val="Times New Roman"/>
        <family val="1"/>
      </rPr>
      <t>(</t>
    </r>
    <r>
      <rPr>
        <b/>
        <sz val="10"/>
        <color indexed="8"/>
        <rFont val="Times New Roman"/>
        <family val="1"/>
      </rPr>
      <t xml:space="preserve"> алдагдал</t>
    </r>
    <r>
      <rPr>
        <sz val="10"/>
        <color indexed="8"/>
        <rFont val="Times New Roman"/>
        <family val="1"/>
      </rPr>
      <t>)</t>
    </r>
  </si>
  <si>
    <r>
      <t xml:space="preserve">       </t>
    </r>
    <r>
      <rPr>
        <sz val="11"/>
        <color indexed="10"/>
        <rFont val="Times New Roman"/>
        <family val="1"/>
      </rPr>
      <t xml:space="preserve"> </t>
    </r>
    <r>
      <rPr>
        <sz val="11"/>
        <color indexed="8"/>
        <rFont val="Times New Roman"/>
        <family val="1"/>
      </rPr>
      <t>Бусдад олгосон зээл болон урьдчилгаа</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</si>
</sst>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1">
    <numFmt numFmtId="5" formatCode="&quot;$&quot;#,##0_);\(&quot;$&quot;#,##0\)"/>
    <numFmt numFmtId="8" formatCode="&quot;$&quot;#,##0.00_);[Red]\(&quot;$&quot;#,##0.00\)"/>
    <numFmt numFmtId="41" formatCode="_(* #,##0_);_(* \(#,##0\);_(* &quot;-&quot;_);_(@_)"/>
    <numFmt numFmtId="44" formatCode="_(&quot;$&quot;* #,##0.00_);_(&quot;$&quot;* \(#,##0.00\);_(&quot;$&quot;* &quot;-&quot;??_);_(@_)"/>
    <numFmt numFmtId="43" formatCode="_(* #,##0.00_);_(* \(#,##0.00\);_(* &quot;-&quot;??_);_(@_)"/>
    <numFmt numFmtId="164" formatCode="#,##0&quot;₮&quot;;[Red]\-#,##0&quot;₮&quot;"/>
    <numFmt numFmtId="165" formatCode="#,##0.00&quot;₮&quot;;\-#,##0.00&quot;₮&quot;"/>
    <numFmt numFmtId="166" formatCode="#,##0.00&quot;₮&quot;;[Red]\-#,##0.00&quot;₮&quot;"/>
    <numFmt numFmtId="167" formatCode="_-* #,##0.00&quot;₮&quot;_-;\-* #,##0.00&quot;₮&quot;_-;_-* &quot;-&quot;??&quot;₮&quot;_-;_-@_-"/>
    <numFmt numFmtId="168" formatCode="_-* #,##0.00_₮_-;\-* #,##0.00_₮_-;_-* &quot;-&quot;??_₮_-;_-@_-"/>
    <numFmt numFmtId="169" formatCode="_-* #,##0.00_-;\-* #,##0.00_-;_-* &quot;-&quot;??_-;_-@_-"/>
    <numFmt numFmtId="170" formatCode="mm/dd/yy;@"/>
    <numFmt numFmtId="171" formatCode="_(* #,##0_);_(* \(#,##0\);_(* &quot;-&quot;??_);_(@_)"/>
    <numFmt numFmtId="172" formatCode="_(* #,##0.00_);_(* \(#,##0.00\);_(* &quot;-&quot;?_);_(@_)"/>
    <numFmt numFmtId="173" formatCode="#,##0.0"/>
    <numFmt numFmtId="174" formatCode="_-[$€]* #,##0.00_-;\-[$€]* #,##0.00_-;_-[$€]* &quot;-&quot;??_-;_-@_-"/>
    <numFmt numFmtId="175" formatCode="_-* #,##0.0_₮_-;\-* #,##0.0_₮_-;_-* &quot;-&quot;??_₮_-;_-@_-"/>
    <numFmt numFmtId="176" formatCode="#,##0%"/>
    <numFmt numFmtId="177" formatCode="#,##0.0%"/>
    <numFmt numFmtId="178" formatCode="_-* #,##0_₮_-;\-* #,##0_₮_-;_-* &quot;-&quot;??_₮_-;_-@_-"/>
    <numFmt numFmtId="179" formatCode="[$-409]mmmmm;@"/>
    <numFmt numFmtId="180" formatCode="#,##0.0000000;#,##0.0000000"/>
    <numFmt numFmtId="181" formatCode="m/d/yyyy&quot;  &quot;h\:mm\:ss\ AM/PM"/>
    <numFmt numFmtId="182" formatCode="[$-409]d\-mmm;@"/>
    <numFmt numFmtId="183" formatCode="_(* #,##0.00_);_(* \(#,##0.00\);_(* \-_);_(@_)"/>
    <numFmt numFmtId="184" formatCode="#,##0.00_);\-#,##0.00"/>
    <numFmt numFmtId="185" formatCode="[$-F400]h:mm:ss\ AM/PM"/>
    <numFmt numFmtId="186" formatCode="0.0%_);\(0.0%\)"/>
    <numFmt numFmtId="187" formatCode="&quot;$&quot;#,##0_);[Red]\(&quot;$&quot;#,##0\);&quot;$&quot;0_);@_)"/>
    <numFmt numFmtId="188" formatCode="#,##0;\(#,##0\)"/>
    <numFmt numFmtId="189" formatCode="#,##0.0;\(#,##0.0\)"/>
    <numFmt numFmtId="190" formatCode="&quot;£&quot;#,##0.000_);&quot;£&quot;\(#,##0.000\)"/>
    <numFmt numFmtId="191" formatCode="&quot;$&quot;#,##0\ ;\(&quot;$&quot;#,##0\)"/>
    <numFmt numFmtId="192" formatCode="#,##0\ ;\(#,##0\);&quot;-&quot;??"/>
    <numFmt numFmtId="193" formatCode="#,##0.0\ ;\(#,##0.0\);&quot;-&quot;??"/>
    <numFmt numFmtId="194" formatCode="#,##0.00\ ;\(#,##0.00\);&quot;-&quot;??"/>
    <numFmt numFmtId="195" formatCode="\€#,##0.000_);\€\(#,##0.000\)"/>
    <numFmt numFmtId="196" formatCode="_-[$€-2]* #,##0.00_-;\-[$€-2]* #,##0.00_-;_-[$€-2]* &quot;-&quot;??_-"/>
    <numFmt numFmtId="197" formatCode="#,###,##0.00;\(#,###,##0.00\)"/>
    <numFmt numFmtId="198" formatCode="&quot;$&quot;#,###,##0.00;\(&quot;$&quot;#,###,##0.00\)"/>
    <numFmt numFmtId="199" formatCode="#,###.00%;\(#,##0.00%\)"/>
    <numFmt numFmtId="200" formatCode="_-&quot;$&quot;* #,##0_-;\-&quot;$&quot;* #,##0_-;_-&quot;$&quot;* &quot;-&quot;_-;_-@_-"/>
    <numFmt numFmtId="201" formatCode="_-&quot;$&quot;* #,##0.00_-;\-&quot;$&quot;* #,##0.00_-;_-&quot;$&quot;* &quot;-&quot;??_-;_-@_-"/>
    <numFmt numFmtId="202" formatCode="General_)"/>
    <numFmt numFmtId="203" formatCode="#,##0.0&quot; x&quot;_);\(#,##0.0\)&quot; x&quot;"/>
    <numFmt numFmtId="204" formatCode="_ #,###_-;\-\(#,##0\)\-;_-* &quot;0,000&quot;?;_-@_-"/>
    <numFmt numFmtId="205" formatCode="#,##0.00;[Red]\(#,##0.00\)"/>
    <numFmt numFmtId="206" formatCode="0_%_);\(0\)_%;0_%_);@_%_)"/>
    <numFmt numFmtId="207" formatCode="_-* #,##0.00_р_._-;\-* #,##0.00_р_._-;_-* &quot;-&quot;??_р_._-;_-@_-"/>
    <numFmt numFmtId="208" formatCode="[$-450]yyyy\ &quot;оны&quot;\ mmmm\ d;@"/>
    <numFmt numFmtId="209" formatCode="_(* #,##0.0_);_(* \(#,##0.0\);_(* &quot;-&quot;??_);_(@_)"/>
  </numFmts>
  <fonts count="203">
    <font>
      <sz val="10"/>
      <name val="Arial Mon"/>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Mon"/>
      <family val="2"/>
    </font>
    <font>
      <sz val="10"/>
      <name val="Arial"/>
      <family val="2"/>
    </font>
    <font>
      <sz val="10"/>
      <name val="Arial Mon"/>
      <family val="2"/>
    </font>
    <font>
      <sz val="10"/>
      <name val="Arial"/>
      <family val="2"/>
    </font>
    <font>
      <sz val="10"/>
      <name val="Arial"/>
      <family val="2"/>
    </font>
    <font>
      <b/>
      <sz val="10"/>
      <name val="Arial"/>
      <family val="2"/>
      <charset val="204"/>
    </font>
    <font>
      <sz val="10"/>
      <name val="Arial"/>
      <family val="2"/>
      <charset val="204"/>
    </font>
    <font>
      <sz val="10"/>
      <name val="Times New Roman"/>
      <family val="1"/>
    </font>
    <font>
      <sz val="11"/>
      <color indexed="8"/>
      <name val="Calibri"/>
      <family val="2"/>
      <charset val="1"/>
    </font>
    <font>
      <sz val="11"/>
      <color indexed="9"/>
      <name val="Calibri"/>
      <family val="2"/>
      <charset val="1"/>
    </font>
    <font>
      <b/>
      <sz val="14"/>
      <name val="Helv"/>
    </font>
    <font>
      <sz val="11"/>
      <color indexed="20"/>
      <name val="Calibri"/>
      <family val="2"/>
      <charset val="1"/>
    </font>
    <font>
      <b/>
      <sz val="11"/>
      <color indexed="52"/>
      <name val="Calibri"/>
      <family val="2"/>
      <charset val="1"/>
    </font>
    <font>
      <b/>
      <sz val="11"/>
      <color indexed="9"/>
      <name val="Calibri"/>
      <family val="2"/>
      <charset val="1"/>
    </font>
    <font>
      <sz val="11"/>
      <color indexed="8"/>
      <name val="Calibri"/>
      <family val="2"/>
    </font>
    <font>
      <i/>
      <sz val="11"/>
      <color indexed="23"/>
      <name val="Calibri"/>
      <family val="2"/>
      <charset val="1"/>
    </font>
    <font>
      <b/>
      <u/>
      <sz val="16"/>
      <name val="Helv"/>
    </font>
    <font>
      <sz val="14"/>
      <name val="Tms Rmn"/>
    </font>
    <font>
      <sz val="10"/>
      <name val="Helv"/>
    </font>
    <font>
      <sz val="11"/>
      <color indexed="17"/>
      <name val="Calibri"/>
      <family val="2"/>
      <charset val="1"/>
    </font>
    <font>
      <b/>
      <sz val="15"/>
      <color indexed="56"/>
      <name val="Calibri"/>
      <family val="2"/>
      <charset val="1"/>
    </font>
    <font>
      <b/>
      <sz val="13"/>
      <color indexed="56"/>
      <name val="Calibri"/>
      <family val="2"/>
      <charset val="1"/>
    </font>
    <font>
      <b/>
      <sz val="11"/>
      <color indexed="56"/>
      <name val="Calibri"/>
      <family val="2"/>
      <charset val="1"/>
    </font>
    <font>
      <sz val="11"/>
      <color indexed="62"/>
      <name val="Calibri"/>
      <family val="2"/>
      <charset val="1"/>
    </font>
    <font>
      <sz val="11"/>
      <color indexed="52"/>
      <name val="Calibri"/>
      <family val="2"/>
      <charset val="1"/>
    </font>
    <font>
      <sz val="11"/>
      <color indexed="60"/>
      <name val="Calibri"/>
      <family val="2"/>
      <charset val="1"/>
    </font>
    <font>
      <b/>
      <sz val="11"/>
      <color indexed="63"/>
      <name val="Calibri"/>
      <family val="2"/>
      <charset val="1"/>
    </font>
    <font>
      <b/>
      <sz val="12"/>
      <name val="Helv"/>
    </font>
    <font>
      <b/>
      <sz val="10"/>
      <name val="Helv"/>
    </font>
    <font>
      <b/>
      <sz val="9"/>
      <name val="Helv"/>
    </font>
    <font>
      <b/>
      <sz val="18"/>
      <color indexed="56"/>
      <name val="Cambria"/>
      <family val="2"/>
      <charset val="1"/>
    </font>
    <font>
      <b/>
      <sz val="11"/>
      <color indexed="8"/>
      <name val="Calibri"/>
      <family val="2"/>
      <charset val="1"/>
    </font>
    <font>
      <sz val="11"/>
      <color indexed="10"/>
      <name val="Calibri"/>
      <family val="2"/>
      <charset val="1"/>
    </font>
    <font>
      <sz val="10"/>
      <name val="Arial"/>
      <family val="2"/>
    </font>
    <font>
      <sz val="10"/>
      <name val="System"/>
      <family val="2"/>
    </font>
    <font>
      <sz val="9"/>
      <name val="Times New Roman"/>
      <family val="1"/>
    </font>
    <font>
      <b/>
      <sz val="10"/>
      <name val="Times New Roman"/>
      <family val="1"/>
    </font>
    <font>
      <sz val="12"/>
      <name val="Times New Roman"/>
      <family val="1"/>
    </font>
    <font>
      <sz val="10"/>
      <name val="Times New Roman Mon"/>
      <family val="1"/>
    </font>
    <font>
      <u/>
      <sz val="10"/>
      <color indexed="12"/>
      <name val="Arial Mon"/>
      <family val="2"/>
    </font>
    <font>
      <sz val="10"/>
      <color indexed="8"/>
      <name val="Arial Mon"/>
      <family val="2"/>
    </font>
    <font>
      <sz val="11"/>
      <color indexed="8"/>
      <name val="Arial"/>
      <family val="2"/>
    </font>
    <font>
      <sz val="12"/>
      <name val="宋体"/>
      <charset val="134"/>
    </font>
    <font>
      <sz val="10"/>
      <name val="Verdana"/>
      <family val="2"/>
      <charset val="204"/>
    </font>
    <font>
      <sz val="10"/>
      <color indexed="8"/>
      <name val="Arial"/>
      <family val="2"/>
      <charset val="204"/>
    </font>
    <font>
      <sz val="11"/>
      <color theme="1"/>
      <name val="Calibri"/>
      <family val="2"/>
      <charset val="204"/>
      <scheme val="minor"/>
    </font>
    <font>
      <sz val="10"/>
      <color indexed="8"/>
      <name val="Arial"/>
      <family val="2"/>
    </font>
    <font>
      <b/>
      <sz val="12"/>
      <color indexed="8"/>
      <name val="Arial"/>
      <family val="2"/>
    </font>
    <font>
      <u/>
      <sz val="10"/>
      <color indexed="12"/>
      <name val="Arial"/>
      <family val="2"/>
    </font>
    <font>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Verdana"/>
      <family val="2"/>
    </font>
    <font>
      <sz val="11"/>
      <color theme="1"/>
      <name val="Calibri"/>
      <family val="2"/>
      <charset val="1"/>
      <scheme val="minor"/>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2"/>
      <color indexed="8"/>
      <name val="Times New Roman Mon"/>
      <family val="1"/>
    </font>
    <font>
      <b/>
      <sz val="8"/>
      <color indexed="8"/>
      <name val="Arial Mon"/>
      <family val="2"/>
    </font>
    <font>
      <sz val="6"/>
      <color indexed="8"/>
      <name val="Arial Mon"/>
      <family val="2"/>
    </font>
    <font>
      <sz val="10"/>
      <color indexed="8"/>
      <name val="Times New Roman Mon"/>
      <family val="1"/>
    </font>
    <font>
      <b/>
      <sz val="7"/>
      <color indexed="8"/>
      <name val="Arial Mon"/>
      <family val="2"/>
    </font>
    <font>
      <sz val="8"/>
      <color indexed="8"/>
      <name val="Arial Mon"/>
      <family val="2"/>
    </font>
    <font>
      <sz val="7"/>
      <color indexed="8"/>
      <name val="Arial Mon"/>
      <family val="2"/>
    </font>
    <font>
      <b/>
      <sz val="18"/>
      <color indexed="56"/>
      <name val="Cambria"/>
      <family val="2"/>
    </font>
    <font>
      <b/>
      <sz val="11"/>
      <color indexed="8"/>
      <name val="Calibri"/>
      <family val="2"/>
    </font>
    <font>
      <sz val="11"/>
      <color indexed="10"/>
      <name val="Calibri"/>
      <family val="2"/>
    </font>
    <font>
      <sz val="10"/>
      <name val="Arial Mon"/>
      <family val="2"/>
    </font>
    <font>
      <sz val="10"/>
      <color indexed="8"/>
      <name val="Arial"/>
      <family val="2"/>
    </font>
    <font>
      <sz val="11"/>
      <color indexed="8"/>
      <name val="Calibri"/>
      <family val="2"/>
      <charset val="204"/>
    </font>
    <font>
      <sz val="10"/>
      <name val="Palatino"/>
      <family val="1"/>
    </font>
    <font>
      <b/>
      <sz val="11"/>
      <name val="Arial"/>
      <family val="2"/>
    </font>
    <font>
      <sz val="10"/>
      <color indexed="12"/>
      <name val="Arial"/>
      <family val="2"/>
    </font>
    <font>
      <sz val="10"/>
      <color indexed="12"/>
      <name val="Arial"/>
      <family val="2"/>
      <charset val="204"/>
    </font>
    <font>
      <sz val="10"/>
      <color indexed="50"/>
      <name val="MS Sans Serif"/>
      <family val="2"/>
    </font>
    <font>
      <sz val="10"/>
      <name val="Helvetica"/>
      <family val="2"/>
    </font>
    <font>
      <sz val="10"/>
      <color indexed="12"/>
      <name val="Helvetica"/>
      <family val="2"/>
    </font>
    <font>
      <sz val="7"/>
      <name val="TarzanaNarrow"/>
    </font>
    <font>
      <sz val="8"/>
      <name val="Arial"/>
      <family val="2"/>
    </font>
    <font>
      <sz val="10"/>
      <name val="MS Sans Serif"/>
      <family val="2"/>
    </font>
    <font>
      <sz val="10"/>
      <color indexed="24"/>
      <name val="Arial"/>
      <family val="2"/>
    </font>
    <font>
      <sz val="10"/>
      <name val="BERNHARD"/>
    </font>
    <font>
      <sz val="12"/>
      <name val="Arial"/>
      <family val="2"/>
    </font>
    <font>
      <b/>
      <u/>
      <sz val="10"/>
      <name val="MS Sans Serif"/>
      <family val="2"/>
    </font>
    <font>
      <sz val="1"/>
      <color indexed="8"/>
      <name val="Courier"/>
      <family val="3"/>
    </font>
    <font>
      <b/>
      <sz val="12"/>
      <name val="Arial"/>
      <family val="2"/>
    </font>
    <font>
      <b/>
      <sz val="1"/>
      <color indexed="8"/>
      <name val="Courier"/>
      <family val="3"/>
    </font>
    <font>
      <sz val="11"/>
      <name val="Century Gothic"/>
      <family val="2"/>
    </font>
    <font>
      <sz val="8"/>
      <color indexed="8"/>
      <name val="Helvetica"/>
      <family val="2"/>
    </font>
    <font>
      <sz val="10"/>
      <name val="Geneva"/>
    </font>
    <font>
      <sz val="10"/>
      <color indexed="17"/>
      <name val="Times New Roman"/>
      <family val="1"/>
    </font>
    <font>
      <sz val="10"/>
      <color indexed="12"/>
      <name val="Palatino"/>
      <family val="1"/>
    </font>
    <font>
      <b/>
      <i/>
      <sz val="16"/>
      <name val="Helv"/>
    </font>
    <font>
      <b/>
      <sz val="10"/>
      <name val="TarzanaNarrow"/>
    </font>
    <font>
      <b/>
      <sz val="14"/>
      <name val="Arial"/>
      <family val="2"/>
    </font>
    <font>
      <b/>
      <sz val="10"/>
      <color indexed="8"/>
      <name val="Arial"/>
      <family val="2"/>
    </font>
    <font>
      <b/>
      <sz val="10"/>
      <color indexed="39"/>
      <name val="Arial"/>
      <family val="2"/>
    </font>
    <font>
      <sz val="10"/>
      <color indexed="39"/>
      <name val="Arial"/>
      <family val="2"/>
    </font>
    <font>
      <sz val="19"/>
      <color indexed="48"/>
      <name val="Arial"/>
      <family val="2"/>
    </font>
    <font>
      <sz val="10"/>
      <color indexed="10"/>
      <name val="Arial"/>
      <family val="2"/>
    </font>
    <font>
      <sz val="16"/>
      <name val="Wingdings"/>
      <charset val="2"/>
    </font>
    <font>
      <sz val="9"/>
      <name val="Arial"/>
      <family val="2"/>
    </font>
    <font>
      <sz val="11"/>
      <color indexed="0"/>
      <name val="Arial Narrow"/>
      <family val="2"/>
    </font>
    <font>
      <sz val="12"/>
      <name val="Arial MT"/>
    </font>
    <font>
      <sz val="10"/>
      <color indexed="0"/>
      <name val="Arial"/>
      <family val="2"/>
    </font>
    <font>
      <i/>
      <sz val="11"/>
      <color indexed="0"/>
      <name val="Arial Narrow"/>
      <family val="2"/>
    </font>
    <font>
      <b/>
      <sz val="11"/>
      <color indexed="0"/>
      <name val="Arial Narrow"/>
      <family val="2"/>
    </font>
    <font>
      <i/>
      <sz val="9"/>
      <color indexed="0"/>
      <name val="Arial Narrow"/>
      <family val="2"/>
    </font>
    <font>
      <b/>
      <sz val="10"/>
      <color indexed="0"/>
      <name val="Arial"/>
      <family val="2"/>
    </font>
    <font>
      <sz val="11"/>
      <color indexed="1"/>
      <name val="Arial Narrow"/>
      <family val="2"/>
    </font>
    <font>
      <sz val="11"/>
      <color indexed="4"/>
      <name val="Arial Narrow"/>
      <family val="2"/>
    </font>
    <font>
      <b/>
      <sz val="9"/>
      <name val="Palatino"/>
      <family val="1"/>
    </font>
    <font>
      <sz val="9"/>
      <name val="Helvetica-Black"/>
    </font>
    <font>
      <sz val="7"/>
      <name val="Palatino"/>
      <family val="1"/>
    </font>
    <font>
      <sz val="10"/>
      <name val="TarzanaNarrow"/>
    </font>
    <font>
      <sz val="12"/>
      <color indexed="12"/>
      <name val="Helv"/>
    </font>
    <font>
      <sz val="12"/>
      <color indexed="12"/>
      <name val="Times New Roman"/>
      <family val="1"/>
    </font>
    <font>
      <b/>
      <sz val="10"/>
      <name val="Helvetica"/>
      <family val="2"/>
    </font>
    <font>
      <sz val="10"/>
      <color indexed="8"/>
      <name val="MS Sans Serif"/>
      <family val="2"/>
    </font>
    <font>
      <sz val="10"/>
      <name val="Arial"/>
      <family val="2"/>
    </font>
    <font>
      <sz val="11"/>
      <color indexed="8"/>
      <name val="宋体"/>
      <charset val="134"/>
    </font>
    <font>
      <sz val="11"/>
      <color indexed="9"/>
      <name val="宋体"/>
      <charset val="134"/>
    </font>
    <font>
      <sz val="11"/>
      <color indexed="17"/>
      <name val="宋体"/>
      <charset val="134"/>
    </font>
    <font>
      <sz val="11"/>
      <color indexed="20"/>
      <name val="宋体"/>
      <charset val="134"/>
    </font>
    <font>
      <b/>
      <sz val="18"/>
      <color indexed="56"/>
      <name val="宋体"/>
      <charset val="134"/>
    </font>
    <font>
      <b/>
      <sz val="15"/>
      <color indexed="56"/>
      <name val="宋体"/>
      <charset val="134"/>
    </font>
    <font>
      <b/>
      <sz val="13"/>
      <color indexed="56"/>
      <name val="宋体"/>
      <charset val="134"/>
    </font>
    <font>
      <b/>
      <sz val="11"/>
      <color indexed="56"/>
      <name val="宋体"/>
      <charset val="134"/>
    </font>
    <font>
      <b/>
      <sz val="11"/>
      <color indexed="9"/>
      <name val="宋体"/>
      <charset val="134"/>
    </font>
    <font>
      <b/>
      <sz val="11"/>
      <color indexed="8"/>
      <name val="宋体"/>
      <charset val="134"/>
    </font>
    <font>
      <i/>
      <sz val="11"/>
      <color indexed="23"/>
      <name val="宋体"/>
      <charset val="134"/>
    </font>
    <font>
      <sz val="11"/>
      <color indexed="10"/>
      <name val="宋体"/>
      <charset val="134"/>
    </font>
    <font>
      <b/>
      <sz val="11"/>
      <color indexed="52"/>
      <name val="宋体"/>
      <charset val="134"/>
    </font>
    <font>
      <sz val="11"/>
      <color indexed="62"/>
      <name val="宋体"/>
      <charset val="134"/>
    </font>
    <font>
      <b/>
      <sz val="11"/>
      <color indexed="63"/>
      <name val="宋体"/>
      <charset val="134"/>
    </font>
    <font>
      <sz val="11"/>
      <color indexed="60"/>
      <name val="宋体"/>
      <charset val="134"/>
    </font>
    <font>
      <sz val="11"/>
      <color indexed="52"/>
      <name val="宋体"/>
      <charset val="134"/>
    </font>
    <font>
      <sz val="10"/>
      <color theme="1"/>
      <name val="Calibri"/>
      <family val="2"/>
      <scheme val="minor"/>
    </font>
    <font>
      <sz val="10"/>
      <name val="Calibri"/>
      <family val="2"/>
      <scheme val="minor"/>
    </font>
    <font>
      <sz val="10"/>
      <color theme="1"/>
      <name val="Times New Roman"/>
      <family val="1"/>
    </font>
    <font>
      <b/>
      <sz val="10"/>
      <color theme="1"/>
      <name val="Times New Roman"/>
      <family val="1"/>
    </font>
    <font>
      <sz val="11"/>
      <color theme="1"/>
      <name val="Times New Roman"/>
      <family val="1"/>
    </font>
    <font>
      <sz val="9.5"/>
      <color theme="1"/>
      <name val="Times New Roman"/>
      <family val="1"/>
    </font>
    <font>
      <b/>
      <sz val="9.5"/>
      <color theme="1"/>
      <name val="Times New Roman"/>
      <family val="1"/>
    </font>
    <font>
      <sz val="10"/>
      <color indexed="8"/>
      <name val="Arial"/>
      <family val="2"/>
    </font>
    <font>
      <sz val="10"/>
      <color indexed="8"/>
      <name val="Arial"/>
      <family val="2"/>
    </font>
    <font>
      <sz val="10"/>
      <color indexed="8"/>
      <name val="Arial"/>
      <family val="2"/>
    </font>
    <font>
      <sz val="14"/>
      <color theme="1"/>
      <name val="Times New Roman"/>
      <family val="1"/>
      <charset val="204"/>
    </font>
    <font>
      <sz val="10"/>
      <color rgb="FFFFFFFF"/>
      <name val="Times New Roman"/>
      <family val="1"/>
      <charset val="204"/>
    </font>
    <font>
      <sz val="10"/>
      <name val="Times New Roman"/>
      <family val="1"/>
      <charset val="204"/>
    </font>
    <font>
      <b/>
      <sz val="12"/>
      <name val="Times New Roman"/>
      <family val="1"/>
      <charset val="204"/>
    </font>
    <font>
      <b/>
      <sz val="10"/>
      <name val="Times New Roman"/>
      <family val="1"/>
      <charset val="204"/>
    </font>
    <font>
      <sz val="7"/>
      <name val="Times New Roman"/>
      <family val="1"/>
      <charset val="204"/>
    </font>
    <font>
      <sz val="10"/>
      <color theme="1"/>
      <name val="Times New Roman"/>
      <family val="1"/>
      <charset val="204"/>
    </font>
    <font>
      <sz val="7"/>
      <color indexed="8"/>
      <name val="Times New Roman"/>
      <family val="1"/>
      <charset val="204"/>
    </font>
    <font>
      <sz val="10"/>
      <color indexed="8"/>
      <name val="Times New Roman"/>
      <family val="1"/>
      <charset val="204"/>
    </font>
    <font>
      <b/>
      <sz val="7"/>
      <name val="Times New Roman"/>
      <family val="1"/>
      <charset val="204"/>
    </font>
    <font>
      <b/>
      <sz val="10"/>
      <color rgb="FFFFFFFF"/>
      <name val="Times New Roman"/>
      <family val="1"/>
      <charset val="204"/>
    </font>
    <font>
      <sz val="8"/>
      <name val="Times New Roman"/>
      <family val="1"/>
      <charset val="204"/>
    </font>
    <font>
      <sz val="14"/>
      <color rgb="FFFFFFFF"/>
      <name val="Times New Roman"/>
      <family val="1"/>
      <charset val="204"/>
    </font>
    <font>
      <sz val="14"/>
      <name val="Times New Roman"/>
      <family val="1"/>
      <charset val="204"/>
    </font>
    <font>
      <sz val="14"/>
      <color indexed="61"/>
      <name val="Times New Roman"/>
      <family val="1"/>
      <charset val="204"/>
    </font>
    <font>
      <b/>
      <sz val="14"/>
      <name val="Times New Roman"/>
      <family val="1"/>
      <charset val="204"/>
    </font>
    <font>
      <u/>
      <sz val="10"/>
      <color theme="10"/>
      <name val="Arial"/>
      <family val="2"/>
      <charset val="204"/>
    </font>
    <font>
      <i/>
      <sz val="10"/>
      <name val="Times New Roman"/>
      <family val="1"/>
      <charset val="204"/>
    </font>
    <font>
      <sz val="12"/>
      <name val="Times New Roman"/>
      <family val="1"/>
      <charset val="204"/>
    </font>
    <font>
      <b/>
      <sz val="8"/>
      <name val="Times New Roman"/>
      <family val="1"/>
      <charset val="204"/>
    </font>
    <font>
      <sz val="9"/>
      <name val="Times New Roman"/>
      <family val="1"/>
      <charset val="204"/>
    </font>
    <font>
      <b/>
      <sz val="14"/>
      <name val="Times New Roman"/>
      <family val="1"/>
    </font>
    <font>
      <sz val="11"/>
      <name val="Times New Roman"/>
      <family val="1"/>
    </font>
    <font>
      <sz val="11"/>
      <name val="NewtonCTT"/>
    </font>
    <font>
      <b/>
      <sz val="12"/>
      <name val="Times New Roman"/>
      <family val="1"/>
    </font>
    <font>
      <sz val="11.5"/>
      <color rgb="FFFFFFFF"/>
      <name val="NewtonCTT"/>
    </font>
    <font>
      <b/>
      <sz val="12"/>
      <name val="Arial Mon"/>
      <family val="2"/>
    </font>
    <font>
      <b/>
      <sz val="10"/>
      <color indexed="8"/>
      <name val="Times New Roman"/>
      <family val="1"/>
    </font>
    <font>
      <b/>
      <sz val="11"/>
      <color theme="1"/>
      <name val="Times New Roman"/>
      <family val="1"/>
    </font>
    <font>
      <b/>
      <sz val="11"/>
      <name val="Times New Roman"/>
      <family val="1"/>
    </font>
    <font>
      <sz val="11"/>
      <color indexed="10"/>
      <name val="Times New Roman"/>
      <family val="1"/>
    </font>
    <font>
      <sz val="11"/>
      <color indexed="8"/>
      <name val="Times New Roman"/>
      <family val="1"/>
    </font>
  </fonts>
  <fills count="4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44"/>
        <bgColor indexed="64"/>
      </patternFill>
    </fill>
    <fill>
      <patternFill patternType="solid">
        <fgColor indexed="9"/>
      </patternFill>
    </fill>
    <fill>
      <patternFill patternType="solid">
        <fgColor indexed="22"/>
        <bgColor indexed="64"/>
      </patternFill>
    </fill>
    <fill>
      <patternFill patternType="solid">
        <fgColor indexed="43"/>
        <bgColor indexed="64"/>
      </patternFill>
    </fill>
    <fill>
      <patternFill patternType="gray0625"/>
    </fill>
    <fill>
      <patternFill patternType="gray0625">
        <bgColor indexed="43"/>
      </patternFill>
    </fill>
    <fill>
      <patternFill patternType="solid">
        <fgColor indexed="9"/>
        <bgColor indexed="9"/>
      </patternFill>
    </fill>
    <fill>
      <patternFill patternType="gray0625">
        <bgColor indexed="44"/>
      </patternFill>
    </fill>
    <fill>
      <patternFill patternType="solid">
        <fgColor indexed="40"/>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1"/>
        <bgColor indexed="64"/>
      </patternFill>
    </fill>
    <fill>
      <patternFill patternType="solid">
        <fgColor indexed="26"/>
        <bgColor indexed="64"/>
      </patternFill>
    </fill>
    <fill>
      <patternFill patternType="solid">
        <fgColor indexed="15"/>
      </patternFill>
    </fill>
    <fill>
      <patternFill patternType="solid">
        <fgColor indexed="8"/>
      </patternFill>
    </fill>
    <fill>
      <patternFill patternType="solid">
        <fgColor rgb="FFFFFFFF"/>
        <bgColor indexed="64"/>
      </patternFill>
    </fill>
    <fill>
      <patternFill patternType="solid">
        <fgColor theme="0"/>
        <bgColor indexed="64"/>
      </patternFill>
    </fill>
    <fill>
      <patternFill patternType="solid">
        <fgColor theme="2"/>
        <bgColor indexed="64"/>
      </patternFill>
    </fill>
    <fill>
      <patternFill patternType="solid">
        <fgColor rgb="FFD9D9D9"/>
        <bgColor indexed="64"/>
      </patternFill>
    </fill>
    <fill>
      <patternFill patternType="solid">
        <fgColor theme="0" tint="-0.249977111117893"/>
        <bgColor indexed="64"/>
      </patternFill>
    </fill>
  </fills>
  <borders count="4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48"/>
      </left>
      <right style="thin">
        <color indexed="48"/>
      </right>
      <top style="thin">
        <color indexed="48"/>
      </top>
      <bottom style="thin">
        <color indexed="48"/>
      </bottom>
      <diagonal/>
    </border>
    <border>
      <left style="dotted">
        <color indexed="64"/>
      </left>
      <right style="dotted">
        <color indexed="64"/>
      </right>
      <top style="dotted">
        <color indexed="64"/>
      </top>
      <bottom style="dotted">
        <color indexed="64"/>
      </bottom>
      <diagonal/>
    </border>
    <border>
      <left/>
      <right/>
      <top style="double">
        <color indexed="64"/>
      </top>
      <bottom style="double">
        <color indexed="64"/>
      </bottom>
      <diagonal/>
    </border>
    <border>
      <left style="medium">
        <color indexed="10"/>
      </left>
      <right style="medium">
        <color indexed="10"/>
      </right>
      <top style="hair">
        <color indexed="10"/>
      </top>
      <bottom style="hair">
        <color indexed="10"/>
      </bottom>
      <diagonal/>
    </border>
    <border>
      <left style="thin">
        <color indexed="12"/>
      </left>
      <right style="thin">
        <color indexed="12"/>
      </right>
      <top style="thin">
        <color indexed="12"/>
      </top>
      <bottom style="thin">
        <color indexed="12"/>
      </bottom>
      <diagonal/>
    </border>
    <border>
      <left style="medium">
        <color indexed="64"/>
      </left>
      <right/>
      <top/>
      <bottom/>
      <diagonal/>
    </border>
    <border>
      <left style="thin">
        <color indexed="41"/>
      </left>
      <right style="thin">
        <color indexed="48"/>
      </right>
      <top style="medium">
        <color indexed="41"/>
      </top>
      <bottom style="thin">
        <color indexed="48"/>
      </bottom>
      <diagonal/>
    </border>
    <border>
      <left style="thin">
        <color indexed="23"/>
      </left>
      <right/>
      <top/>
      <bottom/>
      <diagonal/>
    </border>
    <border>
      <left style="double">
        <color indexed="64"/>
      </left>
      <right/>
      <top style="double">
        <color indexed="64"/>
      </top>
      <bottom/>
      <diagonal/>
    </border>
    <border>
      <left/>
      <right/>
      <top/>
      <bottom style="hair">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right/>
      <top style="dotted">
        <color indexed="64"/>
      </top>
      <bottom style="dotted">
        <color indexed="64"/>
      </bottom>
      <diagonal/>
    </border>
    <border>
      <left/>
      <right/>
      <top/>
      <bottom style="dotted">
        <color indexed="64"/>
      </bottom>
      <diagonal/>
    </border>
    <border>
      <left style="medium">
        <color indexed="64"/>
      </left>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thin">
        <color indexed="64"/>
      </left>
      <right style="thin">
        <color indexed="64"/>
      </right>
      <top/>
      <bottom style="thin">
        <color indexed="64"/>
      </bottom>
      <diagonal/>
    </border>
  </borders>
  <cellStyleXfs count="4208">
    <xf numFmtId="0" fontId="0" fillId="0" borderId="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26" fillId="0" borderId="0" applyNumberFormat="0" applyFill="0" applyBorder="0" applyAlignment="0" applyProtection="0"/>
    <xf numFmtId="0" fontId="27" fillId="3" borderId="0" applyNumberFormat="0" applyBorder="0" applyAlignment="0" applyProtection="0"/>
    <xf numFmtId="0" fontId="28" fillId="20" borderId="1" applyNumberFormat="0" applyAlignment="0" applyProtection="0"/>
    <xf numFmtId="0" fontId="29" fillId="21" borderId="2" applyNumberFormat="0" applyAlignment="0" applyProtection="0"/>
    <xf numFmtId="43" fontId="16" fillId="0" borderId="0" applyFont="0" applyFill="0" applyBorder="0" applyAlignment="0" applyProtection="0"/>
    <xf numFmtId="41" fontId="19" fillId="0" borderId="0" applyFont="0" applyFill="0" applyBorder="0" applyAlignment="0" applyProtection="0"/>
    <xf numFmtId="43" fontId="30" fillId="0" borderId="0" applyFont="0" applyFill="0" applyBorder="0" applyAlignment="0" applyProtection="0"/>
    <xf numFmtId="168" fontId="19" fillId="0" borderId="0" applyFont="0" applyFill="0" applyBorder="0" applyAlignment="0" applyProtection="0"/>
    <xf numFmtId="5" fontId="17" fillId="0" borderId="0" applyFont="0" applyFill="0" applyBorder="0" applyAlignment="0" applyProtection="0"/>
    <xf numFmtId="5" fontId="17" fillId="0" borderId="0" applyFont="0" applyFill="0" applyBorder="0" applyAlignment="0" applyProtection="0"/>
    <xf numFmtId="168" fontId="19" fillId="0" borderId="0" applyFont="0" applyFill="0" applyBorder="0" applyAlignment="0" applyProtection="0"/>
    <xf numFmtId="5" fontId="17" fillId="0" borderId="0" applyFont="0" applyFill="0" applyBorder="0" applyAlignment="0" applyProtection="0"/>
    <xf numFmtId="43" fontId="19" fillId="0" borderId="0" applyFont="0" applyFill="0" applyBorder="0" applyAlignment="0" applyProtection="0"/>
    <xf numFmtId="43" fontId="30" fillId="0" borderId="0" applyFont="0" applyFill="0" applyBorder="0" applyAlignment="0" applyProtection="0"/>
    <xf numFmtId="43" fontId="20" fillId="0" borderId="0" applyFont="0" applyFill="0" applyBorder="0" applyAlignment="0" applyProtection="0"/>
    <xf numFmtId="43" fontId="22" fillId="0" borderId="0" applyFont="0" applyFill="0" applyBorder="0" applyAlignment="0" applyProtection="0"/>
    <xf numFmtId="43" fontId="20" fillId="0" borderId="0" applyFont="0" applyFill="0" applyBorder="0" applyAlignment="0" applyProtection="0"/>
    <xf numFmtId="43" fontId="16" fillId="0" borderId="0" applyFont="0" applyFill="0" applyBorder="0" applyAlignment="0" applyProtection="0"/>
    <xf numFmtId="43" fontId="18" fillId="0" borderId="0" applyFont="0" applyFill="0" applyBorder="0" applyAlignment="0" applyProtection="0"/>
    <xf numFmtId="44" fontId="20" fillId="0" borderId="0" applyFont="0" applyFill="0" applyBorder="0" applyAlignment="0" applyProtection="0"/>
    <xf numFmtId="174" fontId="19" fillId="0" borderId="0" applyFont="0" applyFill="0" applyBorder="0" applyAlignment="0" applyProtection="0"/>
    <xf numFmtId="0" fontId="31" fillId="0" borderId="0" applyNumberFormat="0" applyFill="0" applyBorder="0" applyAlignment="0" applyProtection="0"/>
    <xf numFmtId="22" fontId="32" fillId="0" borderId="0" applyFont="0" applyFill="0" applyBorder="0" applyAlignment="0" applyProtection="0"/>
    <xf numFmtId="14" fontId="33" fillId="0" borderId="0" applyFont="0" applyFill="0" applyBorder="0" applyAlignment="0" applyProtection="0"/>
    <xf numFmtId="17" fontId="33" fillId="0" borderId="0" applyFont="0" applyFill="0" applyBorder="0" applyAlignment="0" applyProtection="0"/>
    <xf numFmtId="176" fontId="33" fillId="0" borderId="0" applyFont="0" applyFill="0" applyBorder="0" applyAlignment="0" applyProtection="0"/>
    <xf numFmtId="177" fontId="33" fillId="0" borderId="0" applyFont="0" applyFill="0" applyBorder="0" applyAlignment="0" applyProtection="0"/>
    <xf numFmtId="3" fontId="34" fillId="0" borderId="0" applyFont="0" applyFill="0" applyBorder="0" applyAlignment="0" applyProtection="0"/>
    <xf numFmtId="4" fontId="34" fillId="0" borderId="0" applyFont="0" applyFill="0" applyBorder="0" applyAlignment="0" applyProtection="0"/>
    <xf numFmtId="20" fontId="33" fillId="0" borderId="0" applyFont="0" applyFill="0" applyBorder="0" applyAlignment="0" applyProtection="0"/>
    <xf numFmtId="0" fontId="35" fillId="4" borderId="0" applyNumberFormat="0" applyBorder="0" applyAlignment="0" applyProtection="0"/>
    <xf numFmtId="0" fontId="21" fillId="0" borderId="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7" borderId="1" applyNumberFormat="0" applyAlignment="0" applyProtection="0"/>
    <xf numFmtId="0" fontId="40" fillId="0" borderId="6" applyNumberFormat="0" applyFill="0" applyAlignment="0" applyProtection="0"/>
    <xf numFmtId="0" fontId="41" fillId="22" borderId="0" applyNumberFormat="0" applyBorder="0" applyAlignment="0" applyProtection="0"/>
    <xf numFmtId="0" fontId="19" fillId="0" borderId="0"/>
    <xf numFmtId="0" fontId="19" fillId="0" borderId="0"/>
    <xf numFmtId="0" fontId="17" fillId="0" borderId="0"/>
    <xf numFmtId="0" fontId="20" fillId="0" borderId="0"/>
    <xf numFmtId="0" fontId="17" fillId="0" borderId="0"/>
    <xf numFmtId="0" fontId="19" fillId="0" borderId="0"/>
    <xf numFmtId="0" fontId="20" fillId="0" borderId="0"/>
    <xf numFmtId="0" fontId="22" fillId="0" borderId="0"/>
    <xf numFmtId="0" fontId="20" fillId="0" borderId="0"/>
    <xf numFmtId="0" fontId="22" fillId="0" borderId="0"/>
    <xf numFmtId="0" fontId="18" fillId="0" borderId="0"/>
    <xf numFmtId="0" fontId="20" fillId="23" borderId="7" applyNumberFormat="0" applyFont="0" applyAlignment="0" applyProtection="0"/>
    <xf numFmtId="0" fontId="42" fillId="20" borderId="8" applyNumberFormat="0" applyAlignment="0" applyProtection="0"/>
    <xf numFmtId="9" fontId="20" fillId="0" borderId="0" applyFont="0" applyFill="0" applyBorder="0" applyAlignment="0" applyProtection="0"/>
    <xf numFmtId="9" fontId="22" fillId="0" borderId="0" applyFont="0" applyFill="0" applyBorder="0" applyAlignment="0" applyProtection="0"/>
    <xf numFmtId="0" fontId="43" fillId="0" borderId="9" applyNumberFormat="0" applyFill="0" applyBorder="0" applyAlignment="0" applyProtection="0"/>
    <xf numFmtId="0" fontId="44" fillId="0" borderId="9" applyNumberFormat="0" applyFill="0" applyBorder="0" applyAlignment="0" applyProtection="0"/>
    <xf numFmtId="0" fontId="45" fillId="0" borderId="9" applyNumberFormat="0" applyFill="0" applyBorder="0" applyAlignment="0" applyProtection="0"/>
    <xf numFmtId="0" fontId="46" fillId="0" borderId="0" applyNumberFormat="0" applyFill="0" applyBorder="0" applyAlignment="0" applyProtection="0"/>
    <xf numFmtId="0" fontId="47" fillId="0" borderId="10" applyNumberFormat="0" applyFill="0" applyAlignment="0" applyProtection="0"/>
    <xf numFmtId="0" fontId="48" fillId="0" borderId="0" applyNumberFormat="0" applyFill="0" applyBorder="0" applyAlignment="0" applyProtection="0"/>
    <xf numFmtId="0" fontId="49" fillId="0" borderId="0"/>
    <xf numFmtId="0" fontId="17" fillId="0" borderId="0"/>
    <xf numFmtId="0" fontId="50" fillId="0" borderId="0"/>
    <xf numFmtId="0" fontId="22" fillId="0" borderId="0"/>
    <xf numFmtId="43" fontId="22" fillId="0" borderId="0" applyFont="0" applyFill="0" applyBorder="0" applyAlignment="0" applyProtection="0"/>
    <xf numFmtId="0" fontId="16" fillId="0" borderId="0">
      <protection locked="0"/>
    </xf>
    <xf numFmtId="170" fontId="54" fillId="0" borderId="0" applyFont="0" applyFill="0" applyBorder="0" applyAlignment="0" applyProtection="0"/>
    <xf numFmtId="43" fontId="16" fillId="0" borderId="0" applyFont="0" applyFill="0" applyBorder="0" applyAlignment="0" applyProtection="0"/>
    <xf numFmtId="43" fontId="57" fillId="0" borderId="0" applyFont="0" applyFill="0" applyBorder="0" applyAlignment="0" applyProtection="0"/>
    <xf numFmtId="170" fontId="54" fillId="0" borderId="0" applyFont="0" applyFill="0" applyBorder="0" applyAlignment="0" applyProtection="0"/>
    <xf numFmtId="170" fontId="24" fillId="0" borderId="0" applyFont="0" applyFill="0" applyBorder="0" applyAlignment="0" applyProtection="0"/>
    <xf numFmtId="43" fontId="58" fillId="0" borderId="0" applyFont="0" applyFill="0" applyBorder="0" applyAlignment="0" applyProtection="0">
      <alignment vertical="center"/>
    </xf>
    <xf numFmtId="179" fontId="17" fillId="0" borderId="0" applyFont="0" applyFill="0" applyBorder="0" applyAlignment="0" applyProtection="0"/>
    <xf numFmtId="43" fontId="17" fillId="0" borderId="0" applyFont="0" applyFill="0" applyBorder="0" applyAlignment="0" applyProtection="0"/>
    <xf numFmtId="175" fontId="22" fillId="0" borderId="0" applyFont="0" applyFill="0" applyBorder="0" applyAlignment="0" applyProtection="0"/>
    <xf numFmtId="43" fontId="17" fillId="0" borderId="0" applyFont="0" applyFill="0" applyBorder="0" applyAlignment="0" applyProtection="0"/>
    <xf numFmtId="43" fontId="30" fillId="0" borderId="0" applyFont="0" applyFill="0" applyBorder="0" applyAlignment="0" applyProtection="0"/>
    <xf numFmtId="43" fontId="15" fillId="0" borderId="0" applyFont="0" applyFill="0" applyBorder="0" applyAlignment="0" applyProtection="0"/>
    <xf numFmtId="0" fontId="16" fillId="0" borderId="0" applyFont="0" applyFill="0" applyBorder="0" applyAlignment="0" applyProtection="0"/>
    <xf numFmtId="43" fontId="22" fillId="0" borderId="0" applyFont="0" applyFill="0" applyBorder="0" applyAlignment="0" applyProtection="0"/>
    <xf numFmtId="168" fontId="17" fillId="0" borderId="0" applyFont="0" applyFill="0" applyBorder="0" applyAlignment="0" applyProtection="0"/>
    <xf numFmtId="168" fontId="22" fillId="0" borderId="0" applyFont="0" applyFill="0" applyBorder="0" applyAlignment="0" applyProtection="0"/>
    <xf numFmtId="43" fontId="17" fillId="0" borderId="0" applyFont="0" applyFill="0" applyBorder="0" applyAlignment="0" applyProtection="0"/>
    <xf numFmtId="43" fontId="22" fillId="0" borderId="0" applyFont="0" applyFill="0" applyBorder="0" applyAlignment="0" applyProtection="0"/>
    <xf numFmtId="5" fontId="17" fillId="0" borderId="0" applyFont="0" applyFill="0" applyBorder="0" applyAlignment="0" applyProtection="0"/>
    <xf numFmtId="180" fontId="17" fillId="0" borderId="0" applyFont="0" applyFill="0" applyBorder="0" applyAlignment="0" applyProtection="0"/>
    <xf numFmtId="170" fontId="17" fillId="0" borderId="0" applyFont="0" applyFill="0" applyBorder="0" applyAlignment="0" applyProtection="0"/>
    <xf numFmtId="168" fontId="17" fillId="0" borderId="0" applyFont="0" applyFill="0" applyBorder="0" applyAlignment="0" applyProtection="0"/>
    <xf numFmtId="43" fontId="58" fillId="0" borderId="0" applyFont="0" applyFill="0" applyBorder="0" applyAlignment="0" applyProtection="0">
      <alignment vertical="center"/>
    </xf>
    <xf numFmtId="43" fontId="17" fillId="0" borderId="0" applyFont="0" applyFill="0" applyBorder="0" applyAlignment="0" applyProtection="0"/>
    <xf numFmtId="43" fontId="22" fillId="0" borderId="0" applyFont="0" applyFill="0" applyBorder="0" applyAlignment="0" applyProtection="0"/>
    <xf numFmtId="168" fontId="22" fillId="0" borderId="0" applyFont="0" applyFill="0" applyBorder="0" applyAlignment="0" applyProtection="0"/>
    <xf numFmtId="43" fontId="16" fillId="0" borderId="0" applyFont="0" applyFill="0" applyBorder="0" applyAlignment="0" applyProtection="0"/>
    <xf numFmtId="166" fontId="17"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168" fontId="17" fillId="0" borderId="0" applyFont="0" applyFill="0" applyBorder="0" applyAlignment="0" applyProtection="0"/>
    <xf numFmtId="166" fontId="22"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168" fontId="17" fillId="0" borderId="0" applyFont="0" applyFill="0" applyBorder="0" applyAlignment="0" applyProtection="0"/>
    <xf numFmtId="43" fontId="16" fillId="0" borderId="0" applyFont="0" applyFill="0" applyBorder="0" applyAlignment="0" applyProtection="0"/>
    <xf numFmtId="43" fontId="60" fillId="0" borderId="0" applyFont="0" applyFill="0" applyBorder="0" applyAlignment="0" applyProtection="0">
      <alignment vertical="top"/>
    </xf>
    <xf numFmtId="43" fontId="61" fillId="0" borderId="0" applyFont="0" applyFill="0" applyBorder="0" applyAlignment="0" applyProtection="0"/>
    <xf numFmtId="43" fontId="17" fillId="0" borderId="0" applyFont="0" applyFill="0" applyBorder="0" applyAlignment="0" applyProtection="0"/>
    <xf numFmtId="5" fontId="17" fillId="0" borderId="0" applyFont="0" applyFill="0" applyBorder="0" applyAlignment="0" applyProtection="0"/>
    <xf numFmtId="5" fontId="17" fillId="0" borderId="0" applyFont="0" applyFill="0" applyBorder="0" applyAlignment="0" applyProtection="0"/>
    <xf numFmtId="43" fontId="61" fillId="0" borderId="0" applyFont="0" applyFill="0" applyBorder="0" applyAlignment="0" applyProtection="0"/>
    <xf numFmtId="5" fontId="17" fillId="0" borderId="0" applyFont="0" applyFill="0" applyBorder="0" applyAlignment="0" applyProtection="0"/>
    <xf numFmtId="43" fontId="15"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43" fontId="22" fillId="0" borderId="0" applyFont="0" applyFill="0" applyBorder="0" applyAlignment="0" applyProtection="0"/>
    <xf numFmtId="168" fontId="22" fillId="0" borderId="0" applyFont="0" applyFill="0" applyBorder="0" applyAlignment="0" applyProtection="0"/>
    <xf numFmtId="43" fontId="22" fillId="0" borderId="0" applyFont="0" applyFill="0" applyBorder="0" applyAlignment="0" applyProtection="0"/>
    <xf numFmtId="175" fontId="17" fillId="0" borderId="0" applyFont="0" applyFill="0" applyBorder="0" applyAlignment="0" applyProtection="0"/>
    <xf numFmtId="175" fontId="17" fillId="0" borderId="0" applyFont="0" applyFill="0" applyBorder="0" applyAlignment="0" applyProtection="0"/>
    <xf numFmtId="166" fontId="17" fillId="0" borderId="0" applyFont="0" applyFill="0" applyBorder="0" applyAlignment="0" applyProtection="0"/>
    <xf numFmtId="43" fontId="17" fillId="0" borderId="0" applyFont="0" applyFill="0" applyBorder="0" applyAlignment="0" applyProtection="0"/>
    <xf numFmtId="182" fontId="17" fillId="0" borderId="0" applyFont="0" applyFill="0" applyBorder="0" applyAlignment="0" applyProtection="0"/>
    <xf numFmtId="43" fontId="22" fillId="0" borderId="0" applyFont="0" applyFill="0" applyBorder="0" applyAlignment="0" applyProtection="0"/>
    <xf numFmtId="0"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58" fillId="0" borderId="0" applyFont="0" applyFill="0" applyBorder="0" applyAlignment="0" applyProtection="0">
      <alignment vertical="center"/>
    </xf>
    <xf numFmtId="44" fontId="17" fillId="0" borderId="0" applyFont="0" applyFill="0" applyBorder="0" applyAlignment="0" applyProtection="0"/>
    <xf numFmtId="44" fontId="58" fillId="0" borderId="0" applyFont="0" applyFill="0" applyBorder="0" applyAlignment="0" applyProtection="0">
      <alignment vertical="center"/>
    </xf>
    <xf numFmtId="0" fontId="55" fillId="0" borderId="0" applyNumberFormat="0" applyFill="0" applyBorder="0" applyAlignment="0" applyProtection="0">
      <alignment vertical="top"/>
      <protection locked="0"/>
    </xf>
    <xf numFmtId="0" fontId="16" fillId="0" borderId="0">
      <alignment horizontal="left" vertical="top"/>
      <protection locked="0"/>
    </xf>
    <xf numFmtId="0" fontId="15" fillId="0" borderId="0"/>
    <xf numFmtId="0" fontId="58" fillId="0" borderId="0">
      <alignment vertical="center"/>
    </xf>
    <xf numFmtId="0" fontId="22" fillId="0" borderId="0"/>
    <xf numFmtId="0" fontId="17" fillId="0" borderId="0"/>
    <xf numFmtId="0" fontId="16" fillId="0" borderId="0"/>
    <xf numFmtId="0" fontId="60" fillId="0" borderId="0">
      <alignment vertical="top"/>
    </xf>
    <xf numFmtId="0" fontId="62" fillId="0" borderId="0">
      <alignment vertical="top"/>
    </xf>
    <xf numFmtId="0" fontId="22" fillId="0" borderId="0"/>
    <xf numFmtId="0" fontId="17" fillId="0" borderId="0"/>
    <xf numFmtId="0" fontId="22" fillId="0" borderId="0"/>
    <xf numFmtId="0" fontId="22" fillId="0" borderId="0"/>
    <xf numFmtId="0" fontId="58" fillId="0" borderId="0">
      <alignment vertical="center"/>
    </xf>
    <xf numFmtId="0" fontId="22" fillId="0" borderId="0"/>
    <xf numFmtId="0" fontId="22" fillId="0" borderId="0"/>
    <xf numFmtId="0" fontId="17" fillId="0" borderId="0"/>
    <xf numFmtId="0" fontId="17" fillId="0" borderId="0"/>
    <xf numFmtId="0" fontId="16" fillId="0" borderId="0"/>
    <xf numFmtId="0" fontId="61" fillId="0" borderId="0"/>
    <xf numFmtId="0" fontId="15" fillId="0" borderId="0"/>
    <xf numFmtId="0" fontId="16" fillId="0" borderId="0"/>
    <xf numFmtId="0" fontId="17" fillId="0" borderId="0"/>
    <xf numFmtId="0" fontId="17" fillId="0" borderId="0"/>
    <xf numFmtId="0" fontId="22" fillId="0" borderId="0"/>
    <xf numFmtId="0" fontId="60" fillId="0" borderId="0">
      <alignment vertical="top"/>
    </xf>
    <xf numFmtId="0" fontId="30" fillId="0" borderId="0"/>
    <xf numFmtId="0" fontId="15" fillId="0" borderId="0"/>
    <xf numFmtId="0" fontId="16" fillId="0" borderId="0"/>
    <xf numFmtId="0" fontId="16" fillId="0" borderId="0"/>
    <xf numFmtId="0" fontId="16" fillId="0" borderId="0"/>
    <xf numFmtId="0" fontId="17" fillId="0" borderId="0"/>
    <xf numFmtId="0" fontId="22" fillId="0" borderId="0"/>
    <xf numFmtId="9" fontId="17" fillId="0" borderId="0" applyFont="0" applyFill="0" applyBorder="0" applyAlignment="0" applyProtection="0"/>
    <xf numFmtId="9" fontId="1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6" fillId="0" borderId="0" applyFont="0" applyFill="0" applyBorder="0" applyAlignment="0" applyProtection="0"/>
    <xf numFmtId="9" fontId="60" fillId="0" borderId="0" applyFont="0" applyFill="0" applyBorder="0" applyAlignment="0" applyProtection="0">
      <alignment vertical="top"/>
    </xf>
    <xf numFmtId="4" fontId="63" fillId="25" borderId="17" applyNumberFormat="0" applyProtection="0">
      <alignment horizontal="left" vertical="center" indent="1"/>
    </xf>
    <xf numFmtId="0" fontId="17" fillId="0" borderId="0"/>
    <xf numFmtId="41" fontId="17" fillId="0" borderId="0" applyFont="0" applyFill="0" applyBorder="0" applyAlignment="0" applyProtection="0"/>
    <xf numFmtId="175" fontId="22" fillId="0" borderId="0" applyFont="0" applyFill="0" applyBorder="0" applyAlignment="0" applyProtection="0"/>
    <xf numFmtId="0" fontId="14" fillId="0" borderId="0"/>
    <xf numFmtId="175" fontId="17" fillId="0" borderId="0" applyFont="0" applyFill="0" applyBorder="0" applyAlignment="0" applyProtection="0"/>
    <xf numFmtId="43" fontId="16"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43" fontId="60" fillId="0" borderId="0" applyFont="0" applyFill="0" applyBorder="0" applyAlignment="0" applyProtection="0">
      <alignment vertical="top"/>
    </xf>
    <xf numFmtId="43" fontId="30" fillId="0" borderId="0" applyFont="0" applyFill="0" applyBorder="0" applyAlignment="0" applyProtection="0"/>
    <xf numFmtId="43" fontId="60" fillId="0" borderId="0" applyFont="0" applyFill="0" applyBorder="0" applyAlignment="0" applyProtection="0">
      <alignment vertical="top"/>
    </xf>
    <xf numFmtId="43" fontId="22" fillId="0" borderId="0" applyFont="0" applyFill="0" applyBorder="0" applyAlignment="0" applyProtection="0"/>
    <xf numFmtId="43" fontId="22" fillId="0" borderId="0" applyFont="0" applyFill="0" applyBorder="0" applyAlignment="0" applyProtection="0"/>
    <xf numFmtId="168" fontId="22" fillId="0" borderId="0" applyFont="0" applyFill="0" applyBorder="0" applyAlignment="0" applyProtection="0"/>
    <xf numFmtId="43" fontId="22" fillId="0" borderId="0" applyFont="0" applyFill="0" applyBorder="0" applyAlignment="0" applyProtection="0"/>
    <xf numFmtId="168" fontId="22" fillId="0" borderId="0" applyFont="0" applyFill="0" applyBorder="0" applyAlignment="0" applyProtection="0"/>
    <xf numFmtId="43" fontId="22" fillId="0" borderId="0" applyFont="0" applyFill="0" applyBorder="0" applyAlignment="0" applyProtection="0"/>
    <xf numFmtId="0" fontId="64" fillId="0" borderId="0" applyNumberFormat="0" applyFill="0" applyBorder="0" applyAlignment="0" applyProtection="0">
      <alignment vertical="top"/>
      <protection locked="0"/>
    </xf>
    <xf numFmtId="0" fontId="60" fillId="0" borderId="0">
      <alignment vertical="top"/>
    </xf>
    <xf numFmtId="0" fontId="17" fillId="0" borderId="0"/>
    <xf numFmtId="0" fontId="62" fillId="0" borderId="0">
      <alignment vertical="top"/>
    </xf>
    <xf numFmtId="0" fontId="22" fillId="0" borderId="0"/>
    <xf numFmtId="0" fontId="22" fillId="0" borderId="0"/>
    <xf numFmtId="0" fontId="22" fillId="0" borderId="0"/>
    <xf numFmtId="0" fontId="22" fillId="0" borderId="0"/>
    <xf numFmtId="0" fontId="22" fillId="0" borderId="0"/>
    <xf numFmtId="0" fontId="62" fillId="0" borderId="0">
      <alignment vertical="top"/>
    </xf>
    <xf numFmtId="0" fontId="16" fillId="0" borderId="0"/>
    <xf numFmtId="9" fontId="60" fillId="0" borderId="0" applyFont="0" applyFill="0" applyBorder="0" applyAlignment="0" applyProtection="0">
      <alignment vertical="top"/>
    </xf>
    <xf numFmtId="9" fontId="60" fillId="0" borderId="0" applyFont="0" applyFill="0" applyBorder="0" applyAlignment="0" applyProtection="0">
      <alignment vertical="top"/>
    </xf>
    <xf numFmtId="41"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6" fillId="0" borderId="0" applyFont="0" applyFill="0" applyBorder="0" applyAlignment="0" applyProtection="0"/>
    <xf numFmtId="44" fontId="17" fillId="0" borderId="0" applyFont="0" applyFill="0" applyBorder="0" applyAlignment="0" applyProtection="0"/>
    <xf numFmtId="174"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6" fillId="0" borderId="0"/>
    <xf numFmtId="0" fontId="17" fillId="23" borderId="7" applyNumberFormat="0" applyFont="0" applyAlignment="0" applyProtection="0"/>
    <xf numFmtId="9" fontId="17"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43" fontId="30" fillId="0" borderId="0" applyFont="0" applyFill="0" applyBorder="0" applyAlignment="0" applyProtection="0"/>
    <xf numFmtId="165" fontId="17" fillId="0" borderId="0" applyFont="0" applyFill="0" applyBorder="0" applyAlignment="0" applyProtection="0"/>
    <xf numFmtId="167" fontId="17" fillId="0" borderId="0" applyFont="0" applyFill="0" applyBorder="0" applyAlignment="0" applyProtection="0"/>
    <xf numFmtId="43" fontId="12" fillId="0" borderId="0" applyFont="0" applyFill="0" applyBorder="0" applyAlignment="0" applyProtection="0"/>
    <xf numFmtId="43" fontId="22" fillId="0" borderId="0" applyFont="0" applyFill="0" applyBorder="0" applyAlignment="0" applyProtection="0"/>
    <xf numFmtId="43" fontId="17" fillId="0" borderId="0" applyFont="0" applyFill="0" applyBorder="0" applyAlignment="0" applyProtection="0"/>
    <xf numFmtId="168" fontId="17" fillId="0" borderId="0" applyFont="0" applyFill="0" applyBorder="0" applyAlignment="0" applyProtection="0"/>
    <xf numFmtId="43" fontId="62" fillId="0" borderId="0" applyFont="0" applyFill="0" applyBorder="0" applyAlignment="0" applyProtection="0">
      <alignment vertical="top"/>
    </xf>
    <xf numFmtId="43" fontId="22" fillId="0" borderId="0" applyFont="0" applyFill="0" applyBorder="0" applyAlignment="0" applyProtection="0"/>
    <xf numFmtId="43" fontId="17" fillId="0" borderId="0" applyFont="0" applyFill="0" applyBorder="0" applyAlignment="0" applyProtection="0"/>
    <xf numFmtId="0" fontId="12" fillId="0" borderId="0"/>
    <xf numFmtId="0" fontId="17" fillId="0" borderId="0"/>
    <xf numFmtId="0" fontId="22" fillId="0" borderId="0"/>
    <xf numFmtId="0" fontId="22" fillId="0" borderId="0"/>
    <xf numFmtId="0" fontId="17" fillId="0" borderId="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66" fillId="12" borderId="0" applyNumberFormat="0" applyBorder="0" applyAlignment="0" applyProtection="0"/>
    <xf numFmtId="0" fontId="66" fillId="12" borderId="0" applyNumberFormat="0" applyBorder="0" applyAlignment="0" applyProtection="0"/>
    <xf numFmtId="0" fontId="66" fillId="12" borderId="0" applyNumberFormat="0" applyBorder="0" applyAlignment="0" applyProtection="0"/>
    <xf numFmtId="0" fontId="66" fillId="12" borderId="0" applyNumberFormat="0" applyBorder="0" applyAlignment="0" applyProtection="0"/>
    <xf numFmtId="0" fontId="66" fillId="12" borderId="0" applyNumberFormat="0" applyBorder="0" applyAlignment="0" applyProtection="0"/>
    <xf numFmtId="0" fontId="66" fillId="12" borderId="0" applyNumberFormat="0" applyBorder="0" applyAlignment="0" applyProtection="0"/>
    <xf numFmtId="0" fontId="66" fillId="12" borderId="0" applyNumberFormat="0" applyBorder="0" applyAlignment="0" applyProtection="0"/>
    <xf numFmtId="0" fontId="66" fillId="12" borderId="0" applyNumberFormat="0" applyBorder="0" applyAlignment="0" applyProtection="0"/>
    <xf numFmtId="0" fontId="66" fillId="12" borderId="0" applyNumberFormat="0" applyBorder="0" applyAlignment="0" applyProtection="0"/>
    <xf numFmtId="0" fontId="66" fillId="12" borderId="0" applyNumberFormat="0" applyBorder="0" applyAlignment="0" applyProtection="0"/>
    <xf numFmtId="0" fontId="66" fillId="12" borderId="0" applyNumberFormat="0" applyBorder="0" applyAlignment="0" applyProtection="0"/>
    <xf numFmtId="0" fontId="66" fillId="9" borderId="0" applyNumberFormat="0" applyBorder="0" applyAlignment="0" applyProtection="0"/>
    <xf numFmtId="0" fontId="66" fillId="9" borderId="0" applyNumberFormat="0" applyBorder="0" applyAlignment="0" applyProtection="0"/>
    <xf numFmtId="0" fontId="66" fillId="9" borderId="0" applyNumberFormat="0" applyBorder="0" applyAlignment="0" applyProtection="0"/>
    <xf numFmtId="0" fontId="66" fillId="9" borderId="0" applyNumberFormat="0" applyBorder="0" applyAlignment="0" applyProtection="0"/>
    <xf numFmtId="0" fontId="66" fillId="9" borderId="0" applyNumberFormat="0" applyBorder="0" applyAlignment="0" applyProtection="0"/>
    <xf numFmtId="0" fontId="66" fillId="9" borderId="0" applyNumberFormat="0" applyBorder="0" applyAlignment="0" applyProtection="0"/>
    <xf numFmtId="0" fontId="66" fillId="9" borderId="0" applyNumberFormat="0" applyBorder="0" applyAlignment="0" applyProtection="0"/>
    <xf numFmtId="0" fontId="66" fillId="9" borderId="0" applyNumberFormat="0" applyBorder="0" applyAlignment="0" applyProtection="0"/>
    <xf numFmtId="0" fontId="66" fillId="9" borderId="0" applyNumberFormat="0" applyBorder="0" applyAlignment="0" applyProtection="0"/>
    <xf numFmtId="0" fontId="66" fillId="9"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0" borderId="0" applyNumberFormat="0" applyBorder="0" applyAlignment="0" applyProtection="0"/>
    <xf numFmtId="0" fontId="66" fillId="10" borderId="0" applyNumberFormat="0" applyBorder="0" applyAlignment="0" applyProtection="0"/>
    <xf numFmtId="0" fontId="66" fillId="10" borderId="0" applyNumberFormat="0" applyBorder="0" applyAlignment="0" applyProtection="0"/>
    <xf numFmtId="0" fontId="66" fillId="10" borderId="0" applyNumberFormat="0" applyBorder="0" applyAlignment="0" applyProtection="0"/>
    <xf numFmtId="0" fontId="66" fillId="10" borderId="0" applyNumberFormat="0" applyBorder="0" applyAlignment="0" applyProtection="0"/>
    <xf numFmtId="0" fontId="66" fillId="10" borderId="0" applyNumberFormat="0" applyBorder="0" applyAlignment="0" applyProtection="0"/>
    <xf numFmtId="0" fontId="66" fillId="10" borderId="0" applyNumberFormat="0" applyBorder="0" applyAlignment="0" applyProtection="0"/>
    <xf numFmtId="0" fontId="66" fillId="10" borderId="0" applyNumberFormat="0" applyBorder="0" applyAlignment="0" applyProtection="0"/>
    <xf numFmtId="0" fontId="66" fillId="10" borderId="0" applyNumberFormat="0" applyBorder="0" applyAlignment="0" applyProtection="0"/>
    <xf numFmtId="0" fontId="66" fillId="10"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4" borderId="0" applyNumberFormat="0" applyBorder="0" applyAlignment="0" applyProtection="0"/>
    <xf numFmtId="0" fontId="66" fillId="14" borderId="0" applyNumberFormat="0" applyBorder="0" applyAlignment="0" applyProtection="0"/>
    <xf numFmtId="0" fontId="66" fillId="14" borderId="0" applyNumberFormat="0" applyBorder="0" applyAlignment="0" applyProtection="0"/>
    <xf numFmtId="0" fontId="66" fillId="14" borderId="0" applyNumberFormat="0" applyBorder="0" applyAlignment="0" applyProtection="0"/>
    <xf numFmtId="0" fontId="66" fillId="14" borderId="0" applyNumberFormat="0" applyBorder="0" applyAlignment="0" applyProtection="0"/>
    <xf numFmtId="0" fontId="66" fillId="14" borderId="0" applyNumberFormat="0" applyBorder="0" applyAlignment="0" applyProtection="0"/>
    <xf numFmtId="0" fontId="66" fillId="14" borderId="0" applyNumberFormat="0" applyBorder="0" applyAlignment="0" applyProtection="0"/>
    <xf numFmtId="0" fontId="66" fillId="14" borderId="0" applyNumberFormat="0" applyBorder="0" applyAlignment="0" applyProtection="0"/>
    <xf numFmtId="0" fontId="66" fillId="14" borderId="0" applyNumberFormat="0" applyBorder="0" applyAlignment="0" applyProtection="0"/>
    <xf numFmtId="0" fontId="66" fillId="14"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5" borderId="0" applyNumberFormat="0" applyBorder="0" applyAlignment="0" applyProtection="0"/>
    <xf numFmtId="0" fontId="66" fillId="15" borderId="0" applyNumberFormat="0" applyBorder="0" applyAlignment="0" applyProtection="0"/>
    <xf numFmtId="0" fontId="66" fillId="15" borderId="0" applyNumberFormat="0" applyBorder="0" applyAlignment="0" applyProtection="0"/>
    <xf numFmtId="0" fontId="66" fillId="15" borderId="0" applyNumberFormat="0" applyBorder="0" applyAlignment="0" applyProtection="0"/>
    <xf numFmtId="0" fontId="66" fillId="15" borderId="0" applyNumberFormat="0" applyBorder="0" applyAlignment="0" applyProtection="0"/>
    <xf numFmtId="0" fontId="66" fillId="15" borderId="0" applyNumberFormat="0" applyBorder="0" applyAlignment="0" applyProtection="0"/>
    <xf numFmtId="0" fontId="66" fillId="15" borderId="0" applyNumberFormat="0" applyBorder="0" applyAlignment="0" applyProtection="0"/>
    <xf numFmtId="0" fontId="66" fillId="15" borderId="0" applyNumberFormat="0" applyBorder="0" applyAlignment="0" applyProtection="0"/>
    <xf numFmtId="0" fontId="66" fillId="15"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6" borderId="0" applyNumberFormat="0" applyBorder="0" applyAlignment="0" applyProtection="0"/>
    <xf numFmtId="0" fontId="66" fillId="16" borderId="0" applyNumberFormat="0" applyBorder="0" applyAlignment="0" applyProtection="0"/>
    <xf numFmtId="0" fontId="66" fillId="16" borderId="0" applyNumberFormat="0" applyBorder="0" applyAlignment="0" applyProtection="0"/>
    <xf numFmtId="0" fontId="66" fillId="16" borderId="0" applyNumberFormat="0" applyBorder="0" applyAlignment="0" applyProtection="0"/>
    <xf numFmtId="0" fontId="66" fillId="16" borderId="0" applyNumberFormat="0" applyBorder="0" applyAlignment="0" applyProtection="0"/>
    <xf numFmtId="0" fontId="66" fillId="16" borderId="0" applyNumberFormat="0" applyBorder="0" applyAlignment="0" applyProtection="0"/>
    <xf numFmtId="0" fontId="66" fillId="16" borderId="0" applyNumberFormat="0" applyBorder="0" applyAlignment="0" applyProtection="0"/>
    <xf numFmtId="0" fontId="66" fillId="16" borderId="0" applyNumberFormat="0" applyBorder="0" applyAlignment="0" applyProtection="0"/>
    <xf numFmtId="0" fontId="66" fillId="16"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7" borderId="0" applyNumberFormat="0" applyBorder="0" applyAlignment="0" applyProtection="0"/>
    <xf numFmtId="0" fontId="66" fillId="17" borderId="0" applyNumberFormat="0" applyBorder="0" applyAlignment="0" applyProtection="0"/>
    <xf numFmtId="0" fontId="66" fillId="17" borderId="0" applyNumberFormat="0" applyBorder="0" applyAlignment="0" applyProtection="0"/>
    <xf numFmtId="0" fontId="66" fillId="17" borderId="0" applyNumberFormat="0" applyBorder="0" applyAlignment="0" applyProtection="0"/>
    <xf numFmtId="0" fontId="66" fillId="17" borderId="0" applyNumberFormat="0" applyBorder="0" applyAlignment="0" applyProtection="0"/>
    <xf numFmtId="0" fontId="66" fillId="17" borderId="0" applyNumberFormat="0" applyBorder="0" applyAlignment="0" applyProtection="0"/>
    <xf numFmtId="0" fontId="66" fillId="17" borderId="0" applyNumberFormat="0" applyBorder="0" applyAlignment="0" applyProtection="0"/>
    <xf numFmtId="0" fontId="66" fillId="17" borderId="0" applyNumberFormat="0" applyBorder="0" applyAlignment="0" applyProtection="0"/>
    <xf numFmtId="0" fontId="66" fillId="17"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8" borderId="0" applyNumberFormat="0" applyBorder="0" applyAlignment="0" applyProtection="0"/>
    <xf numFmtId="0" fontId="66" fillId="18" borderId="0" applyNumberFormat="0" applyBorder="0" applyAlignment="0" applyProtection="0"/>
    <xf numFmtId="0" fontId="66" fillId="18" borderId="0" applyNumberFormat="0" applyBorder="0" applyAlignment="0" applyProtection="0"/>
    <xf numFmtId="0" fontId="66" fillId="18" borderId="0" applyNumberFormat="0" applyBorder="0" applyAlignment="0" applyProtection="0"/>
    <xf numFmtId="0" fontId="66" fillId="18" borderId="0" applyNumberFormat="0" applyBorder="0" applyAlignment="0" applyProtection="0"/>
    <xf numFmtId="0" fontId="66" fillId="18" borderId="0" applyNumberFormat="0" applyBorder="0" applyAlignment="0" applyProtection="0"/>
    <xf numFmtId="0" fontId="66" fillId="18" borderId="0" applyNumberFormat="0" applyBorder="0" applyAlignment="0" applyProtection="0"/>
    <xf numFmtId="0" fontId="66" fillId="18" borderId="0" applyNumberFormat="0" applyBorder="0" applyAlignment="0" applyProtection="0"/>
    <xf numFmtId="0" fontId="66" fillId="18" borderId="0" applyNumberFormat="0" applyBorder="0" applyAlignment="0" applyProtection="0"/>
    <xf numFmtId="0" fontId="66" fillId="18"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4" borderId="0" applyNumberFormat="0" applyBorder="0" applyAlignment="0" applyProtection="0"/>
    <xf numFmtId="0" fontId="66" fillId="14" borderId="0" applyNumberFormat="0" applyBorder="0" applyAlignment="0" applyProtection="0"/>
    <xf numFmtId="0" fontId="66" fillId="14" borderId="0" applyNumberFormat="0" applyBorder="0" applyAlignment="0" applyProtection="0"/>
    <xf numFmtId="0" fontId="66" fillId="14" borderId="0" applyNumberFormat="0" applyBorder="0" applyAlignment="0" applyProtection="0"/>
    <xf numFmtId="0" fontId="66" fillId="14" borderId="0" applyNumberFormat="0" applyBorder="0" applyAlignment="0" applyProtection="0"/>
    <xf numFmtId="0" fontId="66" fillId="14" borderId="0" applyNumberFormat="0" applyBorder="0" applyAlignment="0" applyProtection="0"/>
    <xf numFmtId="0" fontId="66" fillId="14" borderId="0" applyNumberFormat="0" applyBorder="0" applyAlignment="0" applyProtection="0"/>
    <xf numFmtId="0" fontId="66" fillId="14" borderId="0" applyNumberFormat="0" applyBorder="0" applyAlignment="0" applyProtection="0"/>
    <xf numFmtId="0" fontId="66" fillId="14" borderId="0" applyNumberFormat="0" applyBorder="0" applyAlignment="0" applyProtection="0"/>
    <xf numFmtId="0" fontId="66" fillId="14" borderId="0" applyNumberFormat="0" applyBorder="0" applyAlignment="0" applyProtection="0"/>
    <xf numFmtId="0" fontId="66" fillId="14" borderId="0" applyNumberFormat="0" applyBorder="0" applyAlignment="0" applyProtection="0"/>
    <xf numFmtId="0" fontId="66" fillId="19" borderId="0" applyNumberFormat="0" applyBorder="0" applyAlignment="0" applyProtection="0"/>
    <xf numFmtId="0" fontId="66" fillId="19" borderId="0" applyNumberFormat="0" applyBorder="0" applyAlignment="0" applyProtection="0"/>
    <xf numFmtId="0" fontId="66" fillId="19" borderId="0" applyNumberFormat="0" applyBorder="0" applyAlignment="0" applyProtection="0"/>
    <xf numFmtId="0" fontId="66" fillId="19" borderId="0" applyNumberFormat="0" applyBorder="0" applyAlignment="0" applyProtection="0"/>
    <xf numFmtId="0" fontId="66" fillId="19" borderId="0" applyNumberFormat="0" applyBorder="0" applyAlignment="0" applyProtection="0"/>
    <xf numFmtId="0" fontId="66" fillId="19" borderId="0" applyNumberFormat="0" applyBorder="0" applyAlignment="0" applyProtection="0"/>
    <xf numFmtId="0" fontId="66" fillId="19" borderId="0" applyNumberFormat="0" applyBorder="0" applyAlignment="0" applyProtection="0"/>
    <xf numFmtId="0" fontId="66" fillId="19" borderId="0" applyNumberFormat="0" applyBorder="0" applyAlignment="0" applyProtection="0"/>
    <xf numFmtId="0" fontId="66" fillId="19" borderId="0" applyNumberFormat="0" applyBorder="0" applyAlignment="0" applyProtection="0"/>
    <xf numFmtId="0" fontId="66" fillId="19" borderId="0" applyNumberFormat="0" applyBorder="0" applyAlignment="0" applyProtection="0"/>
    <xf numFmtId="0" fontId="66" fillId="19"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8" fillId="20" borderId="1" applyNumberFormat="0" applyAlignment="0" applyProtection="0"/>
    <xf numFmtId="0" fontId="68" fillId="20" borderId="1" applyNumberFormat="0" applyAlignment="0" applyProtection="0"/>
    <xf numFmtId="0" fontId="68" fillId="20" borderId="1" applyNumberFormat="0" applyAlignment="0" applyProtection="0"/>
    <xf numFmtId="0" fontId="68" fillId="20" borderId="1" applyNumberFormat="0" applyAlignment="0" applyProtection="0"/>
    <xf numFmtId="0" fontId="68" fillId="20" borderId="1" applyNumberFormat="0" applyAlignment="0" applyProtection="0"/>
    <xf numFmtId="0" fontId="68" fillId="20" borderId="1" applyNumberFormat="0" applyAlignment="0" applyProtection="0"/>
    <xf numFmtId="0" fontId="68" fillId="20" borderId="1" applyNumberFormat="0" applyAlignment="0" applyProtection="0"/>
    <xf numFmtId="0" fontId="68" fillId="20" borderId="1" applyNumberFormat="0" applyAlignment="0" applyProtection="0"/>
    <xf numFmtId="0" fontId="68" fillId="20" borderId="1" applyNumberFormat="0" applyAlignment="0" applyProtection="0"/>
    <xf numFmtId="0" fontId="68" fillId="20" borderId="1" applyNumberFormat="0" applyAlignment="0" applyProtection="0"/>
    <xf numFmtId="0" fontId="68" fillId="20" borderId="1" applyNumberFormat="0" applyAlignment="0" applyProtection="0"/>
    <xf numFmtId="0" fontId="69" fillId="21" borderId="2" applyNumberFormat="0" applyAlignment="0" applyProtection="0"/>
    <xf numFmtId="0" fontId="69" fillId="21" borderId="2" applyNumberFormat="0" applyAlignment="0" applyProtection="0"/>
    <xf numFmtId="0" fontId="69" fillId="21" borderId="2" applyNumberFormat="0" applyAlignment="0" applyProtection="0"/>
    <xf numFmtId="0" fontId="69" fillId="21" borderId="2" applyNumberFormat="0" applyAlignment="0" applyProtection="0"/>
    <xf numFmtId="0" fontId="69" fillId="21" borderId="2" applyNumberFormat="0" applyAlignment="0" applyProtection="0"/>
    <xf numFmtId="0" fontId="69" fillId="21" borderId="2" applyNumberFormat="0" applyAlignment="0" applyProtection="0"/>
    <xf numFmtId="0" fontId="69" fillId="21" borderId="2" applyNumberFormat="0" applyAlignment="0" applyProtection="0"/>
    <xf numFmtId="0" fontId="69" fillId="21" borderId="2" applyNumberFormat="0" applyAlignment="0" applyProtection="0"/>
    <xf numFmtId="0" fontId="69" fillId="21" borderId="2" applyNumberFormat="0" applyAlignment="0" applyProtection="0"/>
    <xf numFmtId="0" fontId="69" fillId="21" borderId="2" applyNumberFormat="0" applyAlignment="0" applyProtection="0"/>
    <xf numFmtId="0" fontId="69" fillId="21" borderId="2" applyNumberFormat="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183" fontId="17" fillId="0" borderId="0" applyFill="0" applyBorder="0" applyAlignment="0" applyProtection="0"/>
    <xf numFmtId="184"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0" fillId="0" borderId="0" applyFont="0" applyFill="0" applyBorder="0" applyAlignment="0" applyProtection="0"/>
    <xf numFmtId="8" fontId="17" fillId="0" borderId="0" applyFont="0" applyFill="0" applyBorder="0" applyAlignment="0" applyProtection="0"/>
    <xf numFmtId="185" fontId="59" fillId="0" borderId="0" applyFont="0" applyFill="0" applyBorder="0" applyAlignment="0" applyProtection="0"/>
    <xf numFmtId="168" fontId="22" fillId="0" borderId="0" applyFont="0" applyFill="0" applyBorder="0" applyAlignment="0" applyProtection="0"/>
    <xf numFmtId="43"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70" fillId="0" borderId="0" applyFont="0" applyFill="0" applyBorder="0" applyAlignment="0" applyProtection="0"/>
    <xf numFmtId="171" fontId="70"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0" fontId="17" fillId="0" borderId="0"/>
    <xf numFmtId="0" fontId="17" fillId="0" borderId="0"/>
    <xf numFmtId="0" fontId="17" fillId="0" borderId="0"/>
    <xf numFmtId="43" fontId="16" fillId="0" borderId="0" applyFont="0" applyFill="0" applyBorder="0" applyAlignment="0" applyProtection="0"/>
    <xf numFmtId="168" fontId="22" fillId="0" borderId="0" applyFont="0" applyFill="0" applyBorder="0" applyAlignment="0" applyProtection="0"/>
    <xf numFmtId="171"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0"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22" fillId="0" borderId="0" applyFont="0" applyFill="0" applyBorder="0" applyAlignment="0" applyProtection="0"/>
    <xf numFmtId="178" fontId="22" fillId="0" borderId="0" applyFont="0" applyFill="0" applyBorder="0" applyAlignment="0" applyProtection="0"/>
    <xf numFmtId="0" fontId="17" fillId="0" borderId="0" applyFont="0" applyFill="0" applyBorder="0" applyAlignment="0" applyProtection="0"/>
    <xf numFmtId="168" fontId="22" fillId="0" borderId="0" applyFont="0" applyFill="0" applyBorder="0" applyAlignment="0" applyProtection="0"/>
    <xf numFmtId="0" fontId="17"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43" fontId="2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8" fontId="17" fillId="0" borderId="0" applyFont="0" applyFill="0" applyBorder="0" applyAlignment="0" applyProtection="0"/>
    <xf numFmtId="165" fontId="17" fillId="0" borderId="0" applyFont="0" applyFill="0" applyBorder="0" applyAlignment="0" applyProtection="0"/>
    <xf numFmtId="168" fontId="17" fillId="0" borderId="0" applyFont="0" applyFill="0" applyBorder="0" applyAlignment="0" applyProtection="0"/>
    <xf numFmtId="180" fontId="17" fillId="0" borderId="0" applyFont="0" applyFill="0" applyBorder="0" applyAlignment="0" applyProtection="0"/>
    <xf numFmtId="180" fontId="17" fillId="0" borderId="0" applyFont="0" applyFill="0" applyBorder="0" applyAlignment="0" applyProtection="0"/>
    <xf numFmtId="180" fontId="17" fillId="0" borderId="0" applyFont="0" applyFill="0" applyBorder="0" applyAlignment="0" applyProtection="0"/>
    <xf numFmtId="43" fontId="16" fillId="0" borderId="0" applyFont="0" applyFill="0" applyBorder="0" applyAlignment="0" applyProtection="0"/>
    <xf numFmtId="43" fontId="30" fillId="0" borderId="0" applyFont="0" applyFill="0" applyBorder="0" applyAlignment="0" applyProtection="0"/>
    <xf numFmtId="43" fontId="62" fillId="0" borderId="0" applyFont="0" applyFill="0" applyBorder="0" applyAlignment="0" applyProtection="0">
      <alignment vertical="top"/>
    </xf>
    <xf numFmtId="43" fontId="22"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0" fontId="17" fillId="0" borderId="0"/>
    <xf numFmtId="168" fontId="71" fillId="0" borderId="0" applyFont="0" applyFill="0" applyBorder="0" applyAlignment="0" applyProtection="0"/>
    <xf numFmtId="43" fontId="30"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70" fontId="17" fillId="0" borderId="0" applyFont="0" applyFill="0" applyBorder="0" applyAlignment="0" applyProtection="0"/>
    <xf numFmtId="171" fontId="71" fillId="0" borderId="0" applyFont="0" applyFill="0" applyBorder="0" applyAlignment="0" applyProtection="0"/>
    <xf numFmtId="0" fontId="17" fillId="0" borderId="0"/>
    <xf numFmtId="43" fontId="11"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30"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0" fontId="17" fillId="0" borderId="0" applyFont="0" applyFill="0" applyBorder="0" applyAlignment="0" applyProtection="0"/>
    <xf numFmtId="168" fontId="17" fillId="0" borderId="0" applyFont="0" applyFill="0" applyBorder="0" applyAlignment="0" applyProtection="0"/>
    <xf numFmtId="43" fontId="17" fillId="0" borderId="0" applyFont="0" applyFill="0" applyBorder="0" applyAlignment="0" applyProtection="0"/>
    <xf numFmtId="170"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71" fontId="17" fillId="0" borderId="0" applyFont="0" applyFill="0" applyBorder="0" applyAlignment="0" applyProtection="0"/>
    <xf numFmtId="43" fontId="16" fillId="0" borderId="0" applyFont="0" applyFill="0" applyBorder="0" applyAlignment="0" applyProtection="0"/>
    <xf numFmtId="171"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3" fillId="4"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74" fillId="0" borderId="3" applyNumberFormat="0" applyFill="0" applyAlignment="0" applyProtection="0"/>
    <xf numFmtId="0" fontId="74" fillId="0" borderId="3" applyNumberFormat="0" applyFill="0" applyAlignment="0" applyProtection="0"/>
    <xf numFmtId="0" fontId="74" fillId="0" borderId="3" applyNumberFormat="0" applyFill="0" applyAlignment="0" applyProtection="0"/>
    <xf numFmtId="0" fontId="74" fillId="0" borderId="3" applyNumberFormat="0" applyFill="0" applyAlignment="0" applyProtection="0"/>
    <xf numFmtId="0" fontId="74" fillId="0" borderId="3" applyNumberFormat="0" applyFill="0" applyAlignment="0" applyProtection="0"/>
    <xf numFmtId="0" fontId="74" fillId="0" borderId="3" applyNumberFormat="0" applyFill="0" applyAlignment="0" applyProtection="0"/>
    <xf numFmtId="0" fontId="74" fillId="0" borderId="3" applyNumberFormat="0" applyFill="0" applyAlignment="0" applyProtection="0"/>
    <xf numFmtId="0" fontId="74" fillId="0" borderId="3" applyNumberFormat="0" applyFill="0" applyAlignment="0" applyProtection="0"/>
    <xf numFmtId="0" fontId="74" fillId="0" borderId="3" applyNumberFormat="0" applyFill="0" applyAlignment="0" applyProtection="0"/>
    <xf numFmtId="0" fontId="74" fillId="0" borderId="3" applyNumberFormat="0" applyFill="0" applyAlignment="0" applyProtection="0"/>
    <xf numFmtId="0" fontId="74" fillId="0" borderId="3" applyNumberFormat="0" applyFill="0" applyAlignment="0" applyProtection="0"/>
    <xf numFmtId="0" fontId="75" fillId="0" borderId="4" applyNumberFormat="0" applyFill="0" applyAlignment="0" applyProtection="0"/>
    <xf numFmtId="0" fontId="75" fillId="0" borderId="4" applyNumberFormat="0" applyFill="0" applyAlignment="0" applyProtection="0"/>
    <xf numFmtId="0" fontId="75" fillId="0" borderId="4" applyNumberFormat="0" applyFill="0" applyAlignment="0" applyProtection="0"/>
    <xf numFmtId="0" fontId="75" fillId="0" borderId="4" applyNumberFormat="0" applyFill="0" applyAlignment="0" applyProtection="0"/>
    <xf numFmtId="0" fontId="75" fillId="0" borderId="4" applyNumberFormat="0" applyFill="0" applyAlignment="0" applyProtection="0"/>
    <xf numFmtId="0" fontId="75" fillId="0" borderId="4" applyNumberFormat="0" applyFill="0" applyAlignment="0" applyProtection="0"/>
    <xf numFmtId="0" fontId="75" fillId="0" borderId="4" applyNumberFormat="0" applyFill="0" applyAlignment="0" applyProtection="0"/>
    <xf numFmtId="0" fontId="75" fillId="0" borderId="4" applyNumberFormat="0" applyFill="0" applyAlignment="0" applyProtection="0"/>
    <xf numFmtId="0" fontId="75" fillId="0" borderId="4" applyNumberFormat="0" applyFill="0" applyAlignment="0" applyProtection="0"/>
    <xf numFmtId="0" fontId="75" fillId="0" borderId="4"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5" applyNumberFormat="0" applyFill="0" applyAlignment="0" applyProtection="0"/>
    <xf numFmtId="0" fontId="76" fillId="0" borderId="5" applyNumberFormat="0" applyFill="0" applyAlignment="0" applyProtection="0"/>
    <xf numFmtId="0" fontId="76" fillId="0" borderId="5" applyNumberFormat="0" applyFill="0" applyAlignment="0" applyProtection="0"/>
    <xf numFmtId="0" fontId="76" fillId="0" borderId="5" applyNumberFormat="0" applyFill="0" applyAlignment="0" applyProtection="0"/>
    <xf numFmtId="0" fontId="76" fillId="0" borderId="5" applyNumberFormat="0" applyFill="0" applyAlignment="0" applyProtection="0"/>
    <xf numFmtId="0" fontId="76" fillId="0" borderId="5" applyNumberFormat="0" applyFill="0" applyAlignment="0" applyProtection="0"/>
    <xf numFmtId="0" fontId="76" fillId="0" borderId="5" applyNumberFormat="0" applyFill="0" applyAlignment="0" applyProtection="0"/>
    <xf numFmtId="0" fontId="76" fillId="0" borderId="5" applyNumberFormat="0" applyFill="0" applyAlignment="0" applyProtection="0"/>
    <xf numFmtId="0" fontId="76" fillId="0" borderId="5"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55" fillId="0" borderId="0" applyNumberFormat="0" applyFill="0" applyBorder="0" applyAlignment="0" applyProtection="0">
      <alignment vertical="top"/>
      <protection locked="0"/>
    </xf>
    <xf numFmtId="0" fontId="77" fillId="7" borderId="1" applyNumberFormat="0" applyAlignment="0" applyProtection="0"/>
    <xf numFmtId="0" fontId="77" fillId="7" borderId="1" applyNumberFormat="0" applyAlignment="0" applyProtection="0"/>
    <xf numFmtId="0" fontId="77" fillId="7" borderId="1" applyNumberFormat="0" applyAlignment="0" applyProtection="0"/>
    <xf numFmtId="0" fontId="77" fillId="7" borderId="1" applyNumberFormat="0" applyAlignment="0" applyProtection="0"/>
    <xf numFmtId="0" fontId="77" fillId="7" borderId="1" applyNumberFormat="0" applyAlignment="0" applyProtection="0"/>
    <xf numFmtId="0" fontId="77" fillId="7" borderId="1" applyNumberFormat="0" applyAlignment="0" applyProtection="0"/>
    <xf numFmtId="0" fontId="77" fillId="7" borderId="1" applyNumberFormat="0" applyAlignment="0" applyProtection="0"/>
    <xf numFmtId="0" fontId="77" fillId="7" borderId="1" applyNumberFormat="0" applyAlignment="0" applyProtection="0"/>
    <xf numFmtId="0" fontId="77" fillId="7" borderId="1" applyNumberFormat="0" applyAlignment="0" applyProtection="0"/>
    <xf numFmtId="0" fontId="77" fillId="7" borderId="1" applyNumberFormat="0" applyAlignment="0" applyProtection="0"/>
    <xf numFmtId="0" fontId="77" fillId="7" borderId="1" applyNumberFormat="0" applyAlignment="0" applyProtection="0"/>
    <xf numFmtId="0" fontId="78" fillId="0" borderId="6" applyNumberFormat="0" applyFill="0" applyAlignment="0" applyProtection="0"/>
    <xf numFmtId="0" fontId="78" fillId="0" borderId="6" applyNumberFormat="0" applyFill="0" applyAlignment="0" applyProtection="0"/>
    <xf numFmtId="0" fontId="78" fillId="0" borderId="6" applyNumberFormat="0" applyFill="0" applyAlignment="0" applyProtection="0"/>
    <xf numFmtId="0" fontId="78" fillId="0" borderId="6" applyNumberFormat="0" applyFill="0" applyAlignment="0" applyProtection="0"/>
    <xf numFmtId="0" fontId="78" fillId="0" borderId="6" applyNumberFormat="0" applyFill="0" applyAlignment="0" applyProtection="0"/>
    <xf numFmtId="0" fontId="78" fillId="0" borderId="6" applyNumberFormat="0" applyFill="0" applyAlignment="0" applyProtection="0"/>
    <xf numFmtId="0" fontId="78" fillId="0" borderId="6" applyNumberFormat="0" applyFill="0" applyAlignment="0" applyProtection="0"/>
    <xf numFmtId="0" fontId="78" fillId="0" borderId="6" applyNumberFormat="0" applyFill="0" applyAlignment="0" applyProtection="0"/>
    <xf numFmtId="0" fontId="78" fillId="0" borderId="6" applyNumberFormat="0" applyFill="0" applyAlignment="0" applyProtection="0"/>
    <xf numFmtId="0" fontId="78" fillId="0" borderId="6" applyNumberFormat="0" applyFill="0" applyAlignment="0" applyProtection="0"/>
    <xf numFmtId="0" fontId="78" fillId="0" borderId="6" applyNumberFormat="0" applyFill="0" applyAlignment="0" applyProtection="0"/>
    <xf numFmtId="0" fontId="79" fillId="22" borderId="0" applyNumberFormat="0" applyBorder="0" applyAlignment="0" applyProtection="0"/>
    <xf numFmtId="0" fontId="79" fillId="22" borderId="0" applyNumberFormat="0" applyBorder="0" applyAlignment="0" applyProtection="0"/>
    <xf numFmtId="0" fontId="79" fillId="22" borderId="0" applyNumberFormat="0" applyBorder="0" applyAlignment="0" applyProtection="0"/>
    <xf numFmtId="0" fontId="79" fillId="22" borderId="0" applyNumberFormat="0" applyBorder="0" applyAlignment="0" applyProtection="0"/>
    <xf numFmtId="0" fontId="79" fillId="22" borderId="0" applyNumberFormat="0" applyBorder="0" applyAlignment="0" applyProtection="0"/>
    <xf numFmtId="0" fontId="79" fillId="22" borderId="0" applyNumberFormat="0" applyBorder="0" applyAlignment="0" applyProtection="0"/>
    <xf numFmtId="0" fontId="79" fillId="22" borderId="0" applyNumberFormat="0" applyBorder="0" applyAlignment="0" applyProtection="0"/>
    <xf numFmtId="0" fontId="79" fillId="22" borderId="0" applyNumberFormat="0" applyBorder="0" applyAlignment="0" applyProtection="0"/>
    <xf numFmtId="0" fontId="79" fillId="22" borderId="0" applyNumberFormat="0" applyBorder="0" applyAlignment="0" applyProtection="0"/>
    <xf numFmtId="0" fontId="79" fillId="22" borderId="0" applyNumberFormat="0" applyBorder="0" applyAlignment="0" applyProtection="0"/>
    <xf numFmtId="0" fontId="79" fillId="22" borderId="0" applyNumberFormat="0" applyBorder="0" applyAlignment="0" applyProtection="0"/>
    <xf numFmtId="0" fontId="22" fillId="0" borderId="0"/>
    <xf numFmtId="0" fontId="17" fillId="0" borderId="0"/>
    <xf numFmtId="0" fontId="17" fillId="0" borderId="0"/>
    <xf numFmtId="0" fontId="17" fillId="0" borderId="0"/>
    <xf numFmtId="0" fontId="17" fillId="0" borderId="0"/>
    <xf numFmtId="0" fontId="17" fillId="0" borderId="0"/>
    <xf numFmtId="0" fontId="70" fillId="0" borderId="0"/>
    <xf numFmtId="0" fontId="11" fillId="0" borderId="0"/>
    <xf numFmtId="0" fontId="11" fillId="0" borderId="0"/>
    <xf numFmtId="0" fontId="11" fillId="0" borderId="0"/>
    <xf numFmtId="0" fontId="11" fillId="0" borderId="0"/>
    <xf numFmtId="0" fontId="22" fillId="0" borderId="0"/>
    <xf numFmtId="0" fontId="22" fillId="0" borderId="0"/>
    <xf numFmtId="0" fontId="22" fillId="0" borderId="0"/>
    <xf numFmtId="0" fontId="59" fillId="0" borderId="0"/>
    <xf numFmtId="0" fontId="59" fillId="0" borderId="0"/>
    <xf numFmtId="0" fontId="17" fillId="0" borderId="0"/>
    <xf numFmtId="0" fontId="17" fillId="0" borderId="0"/>
    <xf numFmtId="0" fontId="16" fillId="0" borderId="0"/>
    <xf numFmtId="0" fontId="17" fillId="0" borderId="0"/>
    <xf numFmtId="0" fontId="17" fillId="0" borderId="0"/>
    <xf numFmtId="0" fontId="11" fillId="0" borderId="0"/>
    <xf numFmtId="0" fontId="22" fillId="0" borderId="0"/>
    <xf numFmtId="0" fontId="30" fillId="0" borderId="0"/>
    <xf numFmtId="0" fontId="30" fillId="0" borderId="0"/>
    <xf numFmtId="0" fontId="30" fillId="0" borderId="0"/>
    <xf numFmtId="0" fontId="30" fillId="0" borderId="0"/>
    <xf numFmtId="0" fontId="11" fillId="0" borderId="0"/>
    <xf numFmtId="0" fontId="11" fillId="0" borderId="0"/>
    <xf numFmtId="0" fontId="11" fillId="0" borderId="0"/>
    <xf numFmtId="0" fontId="22" fillId="0" borderId="0"/>
    <xf numFmtId="0" fontId="30" fillId="0" borderId="0"/>
    <xf numFmtId="0" fontId="22" fillId="0" borderId="0"/>
    <xf numFmtId="0" fontId="22" fillId="0" borderId="0"/>
    <xf numFmtId="0" fontId="22" fillId="0" borderId="0"/>
    <xf numFmtId="0" fontId="30" fillId="0" borderId="0"/>
    <xf numFmtId="0" fontId="30" fillId="0" borderId="0"/>
    <xf numFmtId="0" fontId="22" fillId="0" borderId="0"/>
    <xf numFmtId="0" fontId="22" fillId="0" borderId="0"/>
    <xf numFmtId="0" fontId="22" fillId="0" borderId="0"/>
    <xf numFmtId="0" fontId="22" fillId="0" borderId="0"/>
    <xf numFmtId="0" fontId="17" fillId="0" borderId="0"/>
    <xf numFmtId="0" fontId="17" fillId="0" borderId="0"/>
    <xf numFmtId="0" fontId="17"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1" fillId="0" borderId="0"/>
    <xf numFmtId="0" fontId="11" fillId="0" borderId="0"/>
    <xf numFmtId="0" fontId="11" fillId="0" borderId="0"/>
    <xf numFmtId="0" fontId="22" fillId="0" borderId="0"/>
    <xf numFmtId="0" fontId="22" fillId="0" borderId="0"/>
    <xf numFmtId="0" fontId="22" fillId="0" borderId="0"/>
    <xf numFmtId="0" fontId="17" fillId="0" borderId="0"/>
    <xf numFmtId="0" fontId="17" fillId="0" borderId="0"/>
    <xf numFmtId="0" fontId="17" fillId="0" borderId="0"/>
    <xf numFmtId="0" fontId="17" fillId="0" borderId="0"/>
    <xf numFmtId="0" fontId="17" fillId="0" borderId="0"/>
    <xf numFmtId="0" fontId="11" fillId="0" borderId="0"/>
    <xf numFmtId="0" fontId="22" fillId="0" borderId="0"/>
    <xf numFmtId="0" fontId="59" fillId="0" borderId="0"/>
    <xf numFmtId="0" fontId="59" fillId="0" borderId="0"/>
    <xf numFmtId="0" fontId="71" fillId="0" borderId="0"/>
    <xf numFmtId="0" fontId="70" fillId="0" borderId="0"/>
    <xf numFmtId="0" fontId="17" fillId="0" borderId="0"/>
    <xf numFmtId="0" fontId="22" fillId="0" borderId="0"/>
    <xf numFmtId="0" fontId="22" fillId="0" borderId="0"/>
    <xf numFmtId="0" fontId="60" fillId="0" borderId="0">
      <alignment vertical="top"/>
    </xf>
    <xf numFmtId="0" fontId="22" fillId="0" borderId="0"/>
    <xf numFmtId="0" fontId="59" fillId="0" borderId="0"/>
    <xf numFmtId="0" fontId="60" fillId="0" borderId="0">
      <alignment vertical="top"/>
    </xf>
    <xf numFmtId="0" fontId="16" fillId="0" borderId="0"/>
    <xf numFmtId="0" fontId="11" fillId="0" borderId="0"/>
    <xf numFmtId="0" fontId="11" fillId="0" borderId="0"/>
    <xf numFmtId="0" fontId="11" fillId="0" borderId="0"/>
    <xf numFmtId="0" fontId="11" fillId="0" borderId="0"/>
    <xf numFmtId="0" fontId="11" fillId="0" borderId="0"/>
    <xf numFmtId="0" fontId="17" fillId="0" borderId="0"/>
    <xf numFmtId="0" fontId="17" fillId="0" borderId="0"/>
    <xf numFmtId="0" fontId="17" fillId="0" borderId="0"/>
    <xf numFmtId="0" fontId="17" fillId="0" borderId="0"/>
    <xf numFmtId="0" fontId="11" fillId="0" borderId="0"/>
    <xf numFmtId="0" fontId="11" fillId="0" borderId="0"/>
    <xf numFmtId="0" fontId="11" fillId="0" borderId="0"/>
    <xf numFmtId="0" fontId="11" fillId="0" borderId="0"/>
    <xf numFmtId="0" fontId="17" fillId="0" borderId="0"/>
    <xf numFmtId="0" fontId="17" fillId="0" borderId="0"/>
    <xf numFmtId="0" fontId="17" fillId="0" borderId="0"/>
    <xf numFmtId="0" fontId="22" fillId="0" borderId="0"/>
    <xf numFmtId="0" fontId="22" fillId="0" borderId="0"/>
    <xf numFmtId="0" fontId="17" fillId="0" borderId="0"/>
    <xf numFmtId="0" fontId="17" fillId="0" borderId="0"/>
    <xf numFmtId="0" fontId="17" fillId="0" borderId="0"/>
    <xf numFmtId="0" fontId="22" fillId="23" borderId="7" applyNumberFormat="0" applyFont="0" applyAlignment="0" applyProtection="0"/>
    <xf numFmtId="0" fontId="22" fillId="23" borderId="7" applyNumberFormat="0" applyFont="0" applyAlignment="0" applyProtection="0"/>
    <xf numFmtId="0" fontId="22" fillId="23" borderId="7" applyNumberFormat="0" applyFont="0" applyAlignment="0" applyProtection="0"/>
    <xf numFmtId="0" fontId="22" fillId="23" borderId="7" applyNumberFormat="0" applyFont="0" applyAlignment="0" applyProtection="0"/>
    <xf numFmtId="0" fontId="17" fillId="23" borderId="7" applyNumberFormat="0" applyFont="0" applyAlignment="0" applyProtection="0"/>
    <xf numFmtId="0" fontId="22" fillId="23" borderId="7" applyNumberFormat="0" applyFont="0" applyAlignment="0" applyProtection="0"/>
    <xf numFmtId="0" fontId="22" fillId="23" borderId="7" applyNumberFormat="0" applyFont="0" applyAlignment="0" applyProtection="0"/>
    <xf numFmtId="0" fontId="22" fillId="23" borderId="7" applyNumberFormat="0" applyFont="0" applyAlignment="0" applyProtection="0"/>
    <xf numFmtId="0" fontId="22" fillId="23" borderId="7" applyNumberFormat="0" applyFont="0" applyAlignment="0" applyProtection="0"/>
    <xf numFmtId="0" fontId="22" fillId="23" borderId="7" applyNumberFormat="0" applyFont="0" applyAlignment="0" applyProtection="0"/>
    <xf numFmtId="0" fontId="80" fillId="20" borderId="8" applyNumberFormat="0" applyAlignment="0" applyProtection="0"/>
    <xf numFmtId="0" fontId="80" fillId="20" borderId="8" applyNumberFormat="0" applyAlignment="0" applyProtection="0"/>
    <xf numFmtId="0" fontId="80" fillId="20" borderId="8" applyNumberFormat="0" applyAlignment="0" applyProtection="0"/>
    <xf numFmtId="0" fontId="80" fillId="20" borderId="8" applyNumberFormat="0" applyAlignment="0" applyProtection="0"/>
    <xf numFmtId="0" fontId="80" fillId="20" borderId="8" applyNumberFormat="0" applyAlignment="0" applyProtection="0"/>
    <xf numFmtId="0" fontId="80" fillId="20" borderId="8" applyNumberFormat="0" applyAlignment="0" applyProtection="0"/>
    <xf numFmtId="0" fontId="80" fillId="20" borderId="8" applyNumberFormat="0" applyAlignment="0" applyProtection="0"/>
    <xf numFmtId="0" fontId="80" fillId="20" borderId="8" applyNumberFormat="0" applyAlignment="0" applyProtection="0"/>
    <xf numFmtId="0" fontId="80" fillId="20" borderId="8" applyNumberFormat="0" applyAlignment="0" applyProtection="0"/>
    <xf numFmtId="0" fontId="80" fillId="20" borderId="8" applyNumberFormat="0" applyAlignment="0" applyProtection="0"/>
    <xf numFmtId="0" fontId="80" fillId="20" borderId="8" applyNumberFormat="0" applyAlignment="0" applyProtection="0"/>
    <xf numFmtId="9" fontId="17" fillId="0" borderId="0" applyFont="0" applyFill="0" applyBorder="0" applyAlignment="0" applyProtection="0"/>
    <xf numFmtId="9" fontId="17" fillId="0" borderId="0" applyFont="0" applyFill="0" applyBorder="0" applyAlignment="0" applyProtection="0"/>
    <xf numFmtId="9" fontId="16" fillId="0" borderId="0" applyFont="0" applyFill="0" applyBorder="0" applyAlignment="0" applyProtection="0"/>
    <xf numFmtId="9" fontId="7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59" fillId="0" borderId="0" applyFont="0" applyFill="0" applyBorder="0" applyAlignment="0" applyProtection="0"/>
    <xf numFmtId="9" fontId="17" fillId="0" borderId="0" applyFont="0" applyFill="0" applyBorder="0" applyAlignment="0" applyProtection="0"/>
    <xf numFmtId="9" fontId="57" fillId="0" borderId="0" applyFont="0" applyFill="0" applyBorder="0" applyAlignment="0" applyProtection="0"/>
    <xf numFmtId="9" fontId="60" fillId="0" borderId="0" applyFont="0" applyFill="0" applyBorder="0" applyAlignment="0" applyProtection="0">
      <alignment vertical="top"/>
    </xf>
    <xf numFmtId="0" fontId="81" fillId="24" borderId="0">
      <alignment horizontal="center" vertical="center"/>
    </xf>
    <xf numFmtId="0" fontId="82" fillId="24" borderId="0">
      <alignment horizontal="right" vertical="center"/>
    </xf>
    <xf numFmtId="0" fontId="83" fillId="24" borderId="0">
      <alignment horizontal="left" vertical="center"/>
    </xf>
    <xf numFmtId="0" fontId="84" fillId="26" borderId="0">
      <alignment horizontal="right" vertical="center"/>
    </xf>
    <xf numFmtId="0" fontId="82" fillId="24" borderId="0">
      <alignment horizontal="center" vertical="center"/>
    </xf>
    <xf numFmtId="0" fontId="85" fillId="24" borderId="0">
      <alignment horizontal="center" vertical="center"/>
    </xf>
    <xf numFmtId="0" fontId="82" fillId="24" borderId="0">
      <alignment horizontal="left" vertical="top"/>
    </xf>
    <xf numFmtId="0" fontId="86" fillId="24" borderId="0">
      <alignment horizontal="center" vertical="center"/>
    </xf>
    <xf numFmtId="0" fontId="87" fillId="24" borderId="0">
      <alignment horizontal="center" vertical="center"/>
    </xf>
    <xf numFmtId="0" fontId="87" fillId="24" borderId="0">
      <alignment horizontal="left" vertical="center"/>
    </xf>
    <xf numFmtId="0" fontId="87" fillId="24" borderId="0">
      <alignment horizontal="right" vertical="center"/>
    </xf>
    <xf numFmtId="0" fontId="86" fillId="24" borderId="0">
      <alignment horizontal="right" vertical="top"/>
    </xf>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17" fillId="0" borderId="0"/>
    <xf numFmtId="43" fontId="91" fillId="0" borderId="0" applyFont="0" applyFill="0" applyBorder="0" applyAlignment="0" applyProtection="0"/>
    <xf numFmtId="173" fontId="17" fillId="0" borderId="0" applyFont="0" applyFill="0" applyBorder="0" applyAlignment="0" applyProtection="0"/>
    <xf numFmtId="0" fontId="92" fillId="0" borderId="0">
      <alignment vertical="top"/>
    </xf>
    <xf numFmtId="173" fontId="17" fillId="0" borderId="0" applyFont="0" applyFill="0" applyBorder="0" applyAlignment="0" applyProtection="0"/>
    <xf numFmtId="0" fontId="17" fillId="0" borderId="0"/>
    <xf numFmtId="43" fontId="93" fillId="0" borderId="0" applyFont="0" applyFill="0" applyBorder="0" applyAlignment="0" applyProtection="0"/>
    <xf numFmtId="0" fontId="10" fillId="0" borderId="0"/>
    <xf numFmtId="43" fontId="17" fillId="0" borderId="0" applyFont="0" applyFill="0" applyBorder="0" applyAlignment="0" applyProtection="0"/>
    <xf numFmtId="0" fontId="62" fillId="0" borderId="0">
      <alignment vertical="top"/>
    </xf>
    <xf numFmtId="0" fontId="62" fillId="0" borderId="0">
      <alignment vertical="top"/>
    </xf>
    <xf numFmtId="0" fontId="92" fillId="0" borderId="0">
      <alignment vertical="top"/>
    </xf>
    <xf numFmtId="0" fontId="58" fillId="0" borderId="0"/>
    <xf numFmtId="170" fontId="17" fillId="0" borderId="0" applyFont="0" applyFill="0" applyBorder="0" applyAlignment="0" applyProtection="0"/>
    <xf numFmtId="0" fontId="94" fillId="0" borderId="0"/>
    <xf numFmtId="0" fontId="17" fillId="0" borderId="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2" fillId="0" borderId="0"/>
    <xf numFmtId="0" fontId="17" fillId="0" borderId="0"/>
    <xf numFmtId="0" fontId="22" fillId="0" borderId="0"/>
    <xf numFmtId="0" fontId="17" fillId="0" borderId="0"/>
    <xf numFmtId="0" fontId="17" fillId="0" borderId="0"/>
    <xf numFmtId="0" fontId="22" fillId="0" borderId="0"/>
    <xf numFmtId="0" fontId="17" fillId="0" borderId="0"/>
    <xf numFmtId="0" fontId="17" fillId="0" borderId="0"/>
    <xf numFmtId="0" fontId="17" fillId="0" borderId="0"/>
    <xf numFmtId="0" fontId="22" fillId="0" borderId="0"/>
    <xf numFmtId="0" fontId="17" fillId="0" borderId="0"/>
    <xf numFmtId="0" fontId="22"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2" fillId="0" borderId="0"/>
    <xf numFmtId="0" fontId="17" fillId="0" borderId="0"/>
    <xf numFmtId="0" fontId="22"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2"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2"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2"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2" fillId="0" borderId="0"/>
    <xf numFmtId="0" fontId="17" fillId="0" borderId="0"/>
    <xf numFmtId="0" fontId="22" fillId="0" borderId="0"/>
    <xf numFmtId="0" fontId="17" fillId="0" borderId="0"/>
    <xf numFmtId="0" fontId="17" fillId="0" borderId="0"/>
    <xf numFmtId="0" fontId="22" fillId="0" borderId="0"/>
    <xf numFmtId="0" fontId="17" fillId="0" borderId="0"/>
    <xf numFmtId="0" fontId="17" fillId="0" borderId="0"/>
    <xf numFmtId="0" fontId="17" fillId="0" borderId="0"/>
    <xf numFmtId="0" fontId="17" fillId="0" borderId="0"/>
    <xf numFmtId="0" fontId="17" fillId="0" borderId="0"/>
    <xf numFmtId="0" fontId="22"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2"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2" fillId="0" borderId="0"/>
    <xf numFmtId="0" fontId="17" fillId="0" borderId="0"/>
    <xf numFmtId="0" fontId="22" fillId="0" borderId="0"/>
    <xf numFmtId="0" fontId="17" fillId="0" borderId="0"/>
    <xf numFmtId="0" fontId="17" fillId="0" borderId="0"/>
    <xf numFmtId="0" fontId="22" fillId="0" borderId="0"/>
    <xf numFmtId="0" fontId="17" fillId="0" borderId="0"/>
    <xf numFmtId="0" fontId="17" fillId="0" borderId="0"/>
    <xf numFmtId="0" fontId="17" fillId="0" borderId="0"/>
    <xf numFmtId="0" fontId="22" fillId="0" borderId="0"/>
    <xf numFmtId="0" fontId="17" fillId="0" borderId="0"/>
    <xf numFmtId="0" fontId="22"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2" fillId="0" borderId="0"/>
    <xf numFmtId="0" fontId="17" fillId="0" borderId="0"/>
    <xf numFmtId="0" fontId="22"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2"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2"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2"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2" fillId="0" borderId="0"/>
    <xf numFmtId="0" fontId="17" fillId="0" borderId="0"/>
    <xf numFmtId="0" fontId="22" fillId="0" borderId="0"/>
    <xf numFmtId="0" fontId="17" fillId="0" borderId="0"/>
    <xf numFmtId="0" fontId="17" fillId="0" borderId="0"/>
    <xf numFmtId="0" fontId="22" fillId="0" borderId="0"/>
    <xf numFmtId="0" fontId="17" fillId="0" borderId="0"/>
    <xf numFmtId="0" fontId="17" fillId="0" borderId="0"/>
    <xf numFmtId="0" fontId="17" fillId="0" borderId="0"/>
    <xf numFmtId="0" fontId="22" fillId="0" borderId="0"/>
    <xf numFmtId="0" fontId="17" fillId="0" borderId="0"/>
    <xf numFmtId="0" fontId="22"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2" fillId="0" borderId="0"/>
    <xf numFmtId="0" fontId="17" fillId="0" borderId="0"/>
    <xf numFmtId="0" fontId="22"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2"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2"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2"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2" fillId="0" borderId="0"/>
    <xf numFmtId="0" fontId="17" fillId="0" borderId="0"/>
    <xf numFmtId="0" fontId="22" fillId="0" borderId="0"/>
    <xf numFmtId="0" fontId="17" fillId="0" borderId="0"/>
    <xf numFmtId="0" fontId="17" fillId="0" borderId="0"/>
    <xf numFmtId="0" fontId="22" fillId="0" borderId="0"/>
    <xf numFmtId="0" fontId="17" fillId="0" borderId="0"/>
    <xf numFmtId="0" fontId="17" fillId="0" borderId="0"/>
    <xf numFmtId="0" fontId="17" fillId="0" borderId="0"/>
    <xf numFmtId="0" fontId="22" fillId="0" borderId="0"/>
    <xf numFmtId="0" fontId="17" fillId="0" borderId="0"/>
    <xf numFmtId="0" fontId="22"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2" fillId="0" borderId="0"/>
    <xf numFmtId="0" fontId="17" fillId="0" borderId="0"/>
    <xf numFmtId="0" fontId="22" fillId="0" borderId="0"/>
    <xf numFmtId="0" fontId="17" fillId="0" borderId="0"/>
    <xf numFmtId="0" fontId="17" fillId="0" borderId="0"/>
    <xf numFmtId="0" fontId="22" fillId="0" borderId="0"/>
    <xf numFmtId="0" fontId="17" fillId="0" borderId="0"/>
    <xf numFmtId="0" fontId="17" fillId="0" borderId="0"/>
    <xf numFmtId="0" fontId="17" fillId="0" borderId="0"/>
    <xf numFmtId="0" fontId="22" fillId="0" borderId="0"/>
    <xf numFmtId="0" fontId="17" fillId="0" borderId="0"/>
    <xf numFmtId="0" fontId="22"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2" fillId="0" borderId="0"/>
    <xf numFmtId="0" fontId="17" fillId="0" borderId="0"/>
    <xf numFmtId="0" fontId="22" fillId="0" borderId="0"/>
    <xf numFmtId="0" fontId="17" fillId="0" borderId="0"/>
    <xf numFmtId="0" fontId="17" fillId="0" borderId="0"/>
    <xf numFmtId="0" fontId="22" fillId="0" borderId="0"/>
    <xf numFmtId="0" fontId="17" fillId="0" borderId="0"/>
    <xf numFmtId="0" fontId="17" fillId="0" borderId="0"/>
    <xf numFmtId="0" fontId="17" fillId="0" borderId="0"/>
    <xf numFmtId="0" fontId="22" fillId="0" borderId="0"/>
    <xf numFmtId="0" fontId="17" fillId="0" borderId="0"/>
    <xf numFmtId="0" fontId="22"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2" fillId="0" borderId="0"/>
    <xf numFmtId="0" fontId="17" fillId="0" borderId="0"/>
    <xf numFmtId="0" fontId="22" fillId="0" borderId="0"/>
    <xf numFmtId="0" fontId="17" fillId="0" borderId="0"/>
    <xf numFmtId="0" fontId="17" fillId="0" borderId="0"/>
    <xf numFmtId="0" fontId="22" fillId="0" borderId="0"/>
    <xf numFmtId="0" fontId="17" fillId="0" borderId="0"/>
    <xf numFmtId="0" fontId="17" fillId="0" borderId="0"/>
    <xf numFmtId="0" fontId="17" fillId="0" borderId="0"/>
    <xf numFmtId="0" fontId="22" fillId="0" borderId="0"/>
    <xf numFmtId="0" fontId="17" fillId="0" borderId="0"/>
    <xf numFmtId="0" fontId="22"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2" fillId="0" borderId="0"/>
    <xf numFmtId="0" fontId="17" fillId="0" borderId="0"/>
    <xf numFmtId="0" fontId="22" fillId="0" borderId="0"/>
    <xf numFmtId="0" fontId="17" fillId="0" borderId="0"/>
    <xf numFmtId="0" fontId="17" fillId="0" borderId="0"/>
    <xf numFmtId="0" fontId="22" fillId="0" borderId="0"/>
    <xf numFmtId="0" fontId="17" fillId="0" borderId="0"/>
    <xf numFmtId="0" fontId="17" fillId="0" borderId="0"/>
    <xf numFmtId="0" fontId="17" fillId="0" borderId="0"/>
    <xf numFmtId="0" fontId="22" fillId="0" borderId="0"/>
    <xf numFmtId="0" fontId="17" fillId="0" borderId="0"/>
    <xf numFmtId="0" fontId="22"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2" fillId="0" borderId="0"/>
    <xf numFmtId="0" fontId="17" fillId="0" borderId="0"/>
    <xf numFmtId="0" fontId="22"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2" fillId="0" borderId="0"/>
    <xf numFmtId="0" fontId="17" fillId="0" borderId="0"/>
    <xf numFmtId="0" fontId="17" fillId="0" borderId="0"/>
    <xf numFmtId="0" fontId="17" fillId="0" borderId="0"/>
    <xf numFmtId="0" fontId="22"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2"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pplyNumberFormat="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39" fontId="17" fillId="0" borderId="0" applyFont="0" applyFill="0" applyBorder="0" applyAlignment="0" applyProtection="0"/>
    <xf numFmtId="49" fontId="95" fillId="27" borderId="0"/>
    <xf numFmtId="186" fontId="96" fillId="0" borderId="18" applyNumberFormat="0" applyFill="0" applyAlignment="0" applyProtection="0"/>
    <xf numFmtId="186" fontId="96" fillId="0" borderId="18" applyNumberFormat="0" applyFill="0" applyAlignment="0" applyProtection="0"/>
    <xf numFmtId="186" fontId="96" fillId="0" borderId="18" applyNumberFormat="0" applyFill="0" applyAlignment="0" applyProtection="0"/>
    <xf numFmtId="186" fontId="97" fillId="0" borderId="18" applyNumberFormat="0" applyFill="0" applyAlignment="0" applyProtection="0"/>
    <xf numFmtId="186" fontId="97" fillId="0" borderId="18" applyNumberFormat="0" applyFill="0" applyAlignment="0" applyProtection="0"/>
    <xf numFmtId="186" fontId="97" fillId="0" borderId="18" applyNumberFormat="0" applyFill="0" applyAlignment="0" applyProtection="0"/>
    <xf numFmtId="186" fontId="96" fillId="0" borderId="18" applyNumberFormat="0" applyFill="0" applyAlignment="0" applyProtection="0"/>
    <xf numFmtId="186" fontId="97" fillId="0" borderId="18" applyNumberFormat="0" applyFill="0" applyAlignment="0" applyProtection="0"/>
    <xf numFmtId="186" fontId="96" fillId="0" borderId="18" applyNumberFormat="0" applyFill="0" applyAlignment="0" applyProtection="0"/>
    <xf numFmtId="186" fontId="96" fillId="0" borderId="18" applyNumberFormat="0" applyFill="0" applyAlignment="0" applyProtection="0"/>
    <xf numFmtId="186" fontId="96" fillId="0" borderId="18" applyNumberFormat="0" applyFill="0" applyAlignment="0" applyProtection="0"/>
    <xf numFmtId="186" fontId="97" fillId="0" borderId="18" applyNumberFormat="0" applyFill="0" applyAlignment="0" applyProtection="0"/>
    <xf numFmtId="186" fontId="96" fillId="0" borderId="18" applyNumberFormat="0" applyFill="0" applyAlignment="0" applyProtection="0"/>
    <xf numFmtId="186" fontId="96" fillId="0" borderId="18" applyNumberFormat="0" applyFill="0" applyAlignment="0" applyProtection="0"/>
    <xf numFmtId="186" fontId="96" fillId="0" borderId="18" applyNumberFormat="0" applyFill="0" applyAlignment="0" applyProtection="0"/>
    <xf numFmtId="186" fontId="96" fillId="0" borderId="18" applyNumberFormat="0" applyFill="0" applyAlignment="0" applyProtection="0"/>
    <xf numFmtId="186" fontId="96" fillId="0" borderId="18" applyNumberFormat="0" applyFill="0" applyAlignment="0" applyProtection="0"/>
    <xf numFmtId="186" fontId="96" fillId="0" borderId="18" applyNumberFormat="0" applyFill="0" applyAlignment="0" applyProtection="0"/>
    <xf numFmtId="186" fontId="96" fillId="0" borderId="18" applyNumberFormat="0" applyFill="0" applyAlignment="0" applyProtection="0"/>
    <xf numFmtId="186" fontId="96" fillId="0" borderId="18" applyNumberFormat="0" applyFill="0" applyAlignment="0" applyProtection="0"/>
    <xf numFmtId="186" fontId="96" fillId="0" borderId="18" applyNumberFormat="0" applyFill="0" applyAlignment="0" applyProtection="0"/>
    <xf numFmtId="186" fontId="96" fillId="0" borderId="18" applyNumberFormat="0" applyFill="0" applyAlignment="0" applyProtection="0"/>
    <xf numFmtId="186" fontId="96" fillId="0" borderId="18" applyNumberFormat="0" applyFill="0" applyAlignment="0" applyProtection="0"/>
    <xf numFmtId="0" fontId="98" fillId="28" borderId="0"/>
    <xf numFmtId="0" fontId="99" fillId="0" borderId="0" applyNumberFormat="0" applyFill="0" applyBorder="0" applyAlignment="0"/>
    <xf numFmtId="0" fontId="100" fillId="0" borderId="0" applyNumberFormat="0" applyFill="0" applyBorder="0" applyAlignment="0">
      <protection locked="0"/>
    </xf>
    <xf numFmtId="187" fontId="23" fillId="0" borderId="0"/>
    <xf numFmtId="0" fontId="23" fillId="0" borderId="0" applyFill="0" applyBorder="0" applyAlignment="0"/>
    <xf numFmtId="0" fontId="51" fillId="0" borderId="0" applyFill="0" applyBorder="0" applyAlignment="0"/>
    <xf numFmtId="0" fontId="51"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51" fillId="0" borderId="0" applyFill="0" applyBorder="0" applyAlignment="0"/>
    <xf numFmtId="49" fontId="101" fillId="0" borderId="0">
      <alignment horizontal="right" vertical="center"/>
    </xf>
    <xf numFmtId="3" fontId="102" fillId="0" borderId="0">
      <alignment vertical="top" wrapText="1"/>
    </xf>
    <xf numFmtId="0" fontId="23" fillId="0" borderId="0" applyFont="0" applyFill="0" applyBorder="0" applyAlignment="0" applyProtection="0"/>
    <xf numFmtId="188" fontId="103" fillId="0" borderId="0" applyFont="0" applyFill="0" applyBorder="0" applyAlignment="0" applyProtection="0"/>
    <xf numFmtId="189" fontId="103" fillId="0" borderId="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68" fontId="17" fillId="0" borderId="0" applyFont="0" applyFill="0" applyBorder="0" applyAlignment="0" applyProtection="0"/>
    <xf numFmtId="43" fontId="30" fillId="0" borderId="0" applyFont="0" applyFill="0" applyBorder="0" applyAlignment="0" applyProtection="0"/>
    <xf numFmtId="190" fontId="62" fillId="0" borderId="0" applyFont="0" applyFill="0" applyBorder="0" applyAlignment="0" applyProtection="0">
      <alignment vertical="top"/>
    </xf>
    <xf numFmtId="3" fontId="104" fillId="0" borderId="0" applyFont="0" applyFill="0" applyBorder="0" applyAlignment="0" applyProtection="0"/>
    <xf numFmtId="0" fontId="105" fillId="0" borderId="0"/>
    <xf numFmtId="0" fontId="34" fillId="0" borderId="0"/>
    <xf numFmtId="0" fontId="34" fillId="0" borderId="0"/>
    <xf numFmtId="0" fontId="105" fillId="0" borderId="0"/>
    <xf numFmtId="0" fontId="34" fillId="0" borderId="0"/>
    <xf numFmtId="0" fontId="51" fillId="0" borderId="0" applyFont="0" applyFill="0" applyBorder="0" applyAlignment="0" applyProtection="0"/>
    <xf numFmtId="191" fontId="104" fillId="0" borderId="0" applyFont="0" applyFill="0" applyBorder="0" applyAlignment="0" applyProtection="0"/>
    <xf numFmtId="15" fontId="106" fillId="0" borderId="0" applyFont="0" applyFill="0" applyBorder="0" applyAlignment="0" applyProtection="0"/>
    <xf numFmtId="14" fontId="62" fillId="0" borderId="0" applyFill="0" applyBorder="0" applyAlignment="0"/>
    <xf numFmtId="17" fontId="107" fillId="29" borderId="0"/>
    <xf numFmtId="188" fontId="17" fillId="0" borderId="0" applyFont="0" applyFill="0" applyBorder="0" applyAlignment="0"/>
    <xf numFmtId="38" fontId="103" fillId="0" borderId="19">
      <alignment vertical="center"/>
    </xf>
    <xf numFmtId="0" fontId="108" fillId="0" borderId="0">
      <protection locked="0"/>
    </xf>
    <xf numFmtId="192" fontId="53" fillId="0" borderId="0" applyFont="0" applyFill="0" applyBorder="0" applyAlignment="0" applyProtection="0"/>
    <xf numFmtId="193" fontId="53" fillId="0" borderId="0" applyFont="0" applyFill="0" applyBorder="0" applyAlignment="0" applyProtection="0"/>
    <xf numFmtId="194" fontId="53" fillId="0" borderId="0" applyFont="0" applyFill="0" applyBorder="0" applyAlignment="0" applyProtection="0"/>
    <xf numFmtId="0" fontId="109" fillId="27" borderId="0" applyNumberFormat="0" applyFill="0" applyBorder="0"/>
    <xf numFmtId="0" fontId="110" fillId="0" borderId="0">
      <protection locked="0"/>
    </xf>
    <xf numFmtId="0" fontId="110" fillId="0" borderId="0">
      <protection locked="0"/>
    </xf>
    <xf numFmtId="0" fontId="23" fillId="0" borderId="0" applyFill="0" applyBorder="0" applyAlignment="0"/>
    <xf numFmtId="0" fontId="51" fillId="0" borderId="0" applyFill="0" applyBorder="0" applyAlignment="0"/>
    <xf numFmtId="0" fontId="23" fillId="0" borderId="0" applyFill="0" applyBorder="0" applyAlignment="0"/>
    <xf numFmtId="0" fontId="23" fillId="0" borderId="0" applyFill="0" applyBorder="0" applyAlignment="0"/>
    <xf numFmtId="0" fontId="51" fillId="0" borderId="0" applyFill="0" applyBorder="0" applyAlignment="0"/>
    <xf numFmtId="190" fontId="17" fillId="0" borderId="0" applyFont="0" applyFill="0" applyBorder="0" applyAlignment="0" applyProtection="0"/>
    <xf numFmtId="195" fontId="17" fillId="0" borderId="0" applyFont="0" applyFill="0" applyBorder="0" applyAlignment="0" applyProtection="0"/>
    <xf numFmtId="196" fontId="111" fillId="0" borderId="0" applyFont="0" applyFill="0" applyBorder="0" applyAlignment="0" applyProtection="0"/>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2" fontId="52" fillId="0" borderId="0" applyFill="0" applyBorder="0" applyAlignment="0" applyProtection="0"/>
    <xf numFmtId="171" fontId="17" fillId="30" borderId="15" applyNumberFormat="0" applyFont="0" applyBorder="0" applyAlignment="0" applyProtection="0">
      <alignment horizontal="center"/>
    </xf>
    <xf numFmtId="0" fontId="112" fillId="31" borderId="20" applyNumberFormat="0" applyAlignment="0">
      <protection locked="0"/>
    </xf>
    <xf numFmtId="0" fontId="17" fillId="32" borderId="15" applyFont="0">
      <alignment horizontal="center"/>
    </xf>
    <xf numFmtId="197" fontId="113" fillId="0" borderId="0"/>
    <xf numFmtId="198" fontId="113" fillId="0" borderId="0"/>
    <xf numFmtId="199" fontId="113" fillId="0" borderId="0"/>
    <xf numFmtId="0" fontId="109" fillId="0" borderId="14">
      <alignment horizontal="left" vertical="center"/>
    </xf>
    <xf numFmtId="0" fontId="17" fillId="0" borderId="0" applyFill="0"/>
    <xf numFmtId="0" fontId="114" fillId="0" borderId="0" applyNumberFormat="0" applyFill="0" applyBorder="0" applyAlignment="0" applyProtection="0"/>
    <xf numFmtId="0" fontId="23" fillId="0" borderId="0" applyFill="0" applyBorder="0" applyAlignment="0"/>
    <xf numFmtId="0" fontId="51" fillId="0" borderId="0" applyFill="0" applyBorder="0" applyAlignment="0"/>
    <xf numFmtId="0" fontId="23" fillId="0" borderId="0" applyFill="0" applyBorder="0" applyAlignment="0"/>
    <xf numFmtId="0" fontId="23" fillId="0" borderId="0" applyFill="0" applyBorder="0" applyAlignment="0"/>
    <xf numFmtId="0" fontId="51" fillId="0" borderId="0" applyFill="0" applyBorder="0" applyAlignment="0"/>
    <xf numFmtId="0" fontId="115" fillId="0" borderId="21" applyFont="0" applyBorder="0"/>
    <xf numFmtId="0" fontId="17" fillId="0" borderId="0" applyFont="0" applyFill="0" applyBorder="0" applyAlignment="0" applyProtection="0"/>
    <xf numFmtId="169" fontId="17" fillId="0" borderId="0" applyFont="0" applyFill="0" applyBorder="0" applyAlignment="0" applyProtection="0"/>
    <xf numFmtId="200" fontId="17" fillId="0" borderId="0" applyFont="0" applyFill="0" applyBorder="0" applyAlignment="0" applyProtection="0"/>
    <xf numFmtId="201" fontId="17" fillId="0" borderId="0" applyFont="0" applyFill="0" applyBorder="0" applyAlignment="0" applyProtection="0"/>
    <xf numFmtId="202" fontId="109" fillId="0" borderId="0">
      <alignment horizontal="center"/>
    </xf>
    <xf numFmtId="203" fontId="17" fillId="0" borderId="0" applyFont="0" applyFill="0" applyBorder="0" applyAlignment="0" applyProtection="0">
      <alignment horizontal="right"/>
    </xf>
    <xf numFmtId="0" fontId="116" fillId="0" borderId="0"/>
    <xf numFmtId="204" fontId="117" fillId="0" borderId="0">
      <alignment horizontal="right"/>
    </xf>
    <xf numFmtId="205" fontId="62" fillId="26" borderId="0">
      <alignment horizontal="right"/>
    </xf>
    <xf numFmtId="0" fontId="118" fillId="27" borderId="22">
      <alignment horizontal="left" vertical="center"/>
    </xf>
    <xf numFmtId="4" fontId="119" fillId="22" borderId="17" applyNumberFormat="0" applyProtection="0">
      <alignment vertical="center"/>
    </xf>
    <xf numFmtId="4" fontId="120" fillId="28" borderId="17" applyNumberFormat="0" applyProtection="0">
      <alignment vertical="center"/>
    </xf>
    <xf numFmtId="4" fontId="119" fillId="28" borderId="17" applyNumberFormat="0" applyProtection="0">
      <alignment horizontal="left" vertical="center" indent="1"/>
    </xf>
    <xf numFmtId="0" fontId="119" fillId="28" borderId="17" applyNumberFormat="0" applyProtection="0">
      <alignment horizontal="left" vertical="top" indent="1"/>
    </xf>
    <xf numFmtId="4" fontId="119" fillId="33" borderId="0" applyNumberFormat="0" applyProtection="0">
      <alignment horizontal="left" vertical="center" indent="1"/>
    </xf>
    <xf numFmtId="4" fontId="62" fillId="3" borderId="17" applyNumberFormat="0" applyProtection="0">
      <alignment horizontal="right" vertical="center"/>
    </xf>
    <xf numFmtId="4" fontId="62" fillId="9" borderId="17" applyNumberFormat="0" applyProtection="0">
      <alignment horizontal="right" vertical="center"/>
    </xf>
    <xf numFmtId="4" fontId="62" fillId="17" borderId="17" applyNumberFormat="0" applyProtection="0">
      <alignment horizontal="right" vertical="center"/>
    </xf>
    <xf numFmtId="4" fontId="62" fillId="11" borderId="17" applyNumberFormat="0" applyProtection="0">
      <alignment horizontal="right" vertical="center"/>
    </xf>
    <xf numFmtId="4" fontId="62" fillId="15" borderId="17" applyNumberFormat="0" applyProtection="0">
      <alignment horizontal="right" vertical="center"/>
    </xf>
    <xf numFmtId="4" fontId="62" fillId="19" borderId="17" applyNumberFormat="0" applyProtection="0">
      <alignment horizontal="right" vertical="center"/>
    </xf>
    <xf numFmtId="4" fontId="62" fillId="18" borderId="17" applyNumberFormat="0" applyProtection="0">
      <alignment horizontal="right" vertical="center"/>
    </xf>
    <xf numFmtId="4" fontId="62" fillId="34" borderId="17" applyNumberFormat="0" applyProtection="0">
      <alignment horizontal="right" vertical="center"/>
    </xf>
    <xf numFmtId="4" fontId="62" fillId="10" borderId="17" applyNumberFormat="0" applyProtection="0">
      <alignment horizontal="right" vertical="center"/>
    </xf>
    <xf numFmtId="4" fontId="119" fillId="35" borderId="23" applyNumberFormat="0" applyProtection="0">
      <alignment horizontal="left" vertical="center" indent="1"/>
    </xf>
    <xf numFmtId="4" fontId="62" fillId="36" borderId="0" applyNumberFormat="0" applyProtection="0">
      <alignment horizontal="left" vertical="center" indent="1"/>
    </xf>
    <xf numFmtId="4" fontId="63" fillId="37" borderId="0" applyNumberFormat="0" applyProtection="0">
      <alignment horizontal="left" vertical="center" indent="1"/>
    </xf>
    <xf numFmtId="4" fontId="62" fillId="38" borderId="17" applyNumberFormat="0" applyProtection="0">
      <alignment horizontal="right" vertical="center"/>
    </xf>
    <xf numFmtId="4" fontId="62" fillId="36" borderId="0" applyNumberFormat="0" applyProtection="0">
      <alignment horizontal="left" vertical="center" indent="1"/>
    </xf>
    <xf numFmtId="4" fontId="62" fillId="33" borderId="0" applyNumberFormat="0" applyProtection="0">
      <alignment horizontal="left" vertical="center" indent="1"/>
    </xf>
    <xf numFmtId="0" fontId="17" fillId="37" borderId="17" applyNumberFormat="0" applyProtection="0">
      <alignment horizontal="left" vertical="center" indent="1"/>
    </xf>
    <xf numFmtId="0" fontId="17" fillId="37" borderId="17" applyNumberFormat="0" applyProtection="0">
      <alignment horizontal="left" vertical="top" indent="1"/>
    </xf>
    <xf numFmtId="0" fontId="17" fillId="33" borderId="17" applyNumberFormat="0" applyProtection="0">
      <alignment horizontal="left" vertical="center" indent="1"/>
    </xf>
    <xf numFmtId="0" fontId="17" fillId="33" borderId="17" applyNumberFormat="0" applyProtection="0">
      <alignment horizontal="left" vertical="top" indent="1"/>
    </xf>
    <xf numFmtId="0" fontId="17" fillId="25" borderId="17" applyNumberFormat="0" applyProtection="0">
      <alignment horizontal="left" vertical="center" indent="1"/>
    </xf>
    <xf numFmtId="0" fontId="17" fillId="25" borderId="17" applyNumberFormat="0" applyProtection="0">
      <alignment horizontal="left" vertical="top" indent="1"/>
    </xf>
    <xf numFmtId="0" fontId="17" fillId="39" borderId="17" applyNumberFormat="0" applyProtection="0">
      <alignment horizontal="left" vertical="center" indent="1"/>
    </xf>
    <xf numFmtId="0" fontId="17" fillId="39" borderId="17" applyNumberFormat="0" applyProtection="0">
      <alignment horizontal="left" vertical="top" indent="1"/>
    </xf>
    <xf numFmtId="4" fontId="62" fillId="40" borderId="17" applyNumberFormat="0" applyProtection="0">
      <alignment vertical="center"/>
    </xf>
    <xf numFmtId="4" fontId="121" fillId="40" borderId="17" applyNumberFormat="0" applyProtection="0">
      <alignment vertical="center"/>
    </xf>
    <xf numFmtId="4" fontId="62" fillId="40" borderId="17" applyNumberFormat="0" applyProtection="0">
      <alignment horizontal="left" vertical="center" indent="1"/>
    </xf>
    <xf numFmtId="0" fontId="62" fillId="40" borderId="17" applyNumberFormat="0" applyProtection="0">
      <alignment horizontal="left" vertical="top" indent="1"/>
    </xf>
    <xf numFmtId="4" fontId="62" fillId="36" borderId="17" applyNumberFormat="0" applyProtection="0">
      <alignment horizontal="right" vertical="center"/>
    </xf>
    <xf numFmtId="4" fontId="121" fillId="36" borderId="17" applyNumberFormat="0" applyProtection="0">
      <alignment horizontal="right" vertical="center"/>
    </xf>
    <xf numFmtId="0" fontId="62" fillId="33" borderId="17" applyNumberFormat="0" applyProtection="0">
      <alignment horizontal="left" vertical="top" indent="1"/>
    </xf>
    <xf numFmtId="4" fontId="122" fillId="41" borderId="0" applyNumberFormat="0" applyProtection="0">
      <alignment horizontal="left" vertical="center" indent="1"/>
    </xf>
    <xf numFmtId="4" fontId="123" fillId="36" borderId="17" applyNumberFormat="0" applyProtection="0">
      <alignment horizontal="right" vertical="center"/>
    </xf>
    <xf numFmtId="0" fontId="124" fillId="27" borderId="24" applyProtection="0">
      <alignment horizontal="center" vertical="center"/>
    </xf>
    <xf numFmtId="0" fontId="125" fillId="0" borderId="0"/>
    <xf numFmtId="0" fontId="17" fillId="27" borderId="0"/>
    <xf numFmtId="0" fontId="17" fillId="0" borderId="25"/>
    <xf numFmtId="0" fontId="17" fillId="0" borderId="0"/>
    <xf numFmtId="0" fontId="126" fillId="0" borderId="0"/>
    <xf numFmtId="0" fontId="127" fillId="0" borderId="0"/>
    <xf numFmtId="0" fontId="128" fillId="0" borderId="0"/>
    <xf numFmtId="0" fontId="129" fillId="0" borderId="0"/>
    <xf numFmtId="0" fontId="130" fillId="0" borderId="0"/>
    <xf numFmtId="0" fontId="127" fillId="0" borderId="0"/>
    <xf numFmtId="0" fontId="131" fillId="0" borderId="0"/>
    <xf numFmtId="0" fontId="127" fillId="0" borderId="0"/>
    <xf numFmtId="0" fontId="132" fillId="0" borderId="0"/>
    <xf numFmtId="0" fontId="133" fillId="0" borderId="0"/>
    <xf numFmtId="0" fontId="127" fillId="0" borderId="0"/>
    <xf numFmtId="0" fontId="128" fillId="42" borderId="0"/>
    <xf numFmtId="0" fontId="126" fillId="42" borderId="0"/>
    <xf numFmtId="0" fontId="134" fillId="26" borderId="0"/>
    <xf numFmtId="0" fontId="126" fillId="26" borderId="0"/>
    <xf numFmtId="0" fontId="129" fillId="0" borderId="0"/>
    <xf numFmtId="0" fontId="126" fillId="17" borderId="0"/>
    <xf numFmtId="206" fontId="135" fillId="0" borderId="9" applyBorder="0" applyProtection="0">
      <alignment horizontal="right" vertical="center"/>
    </xf>
    <xf numFmtId="0" fontId="136" fillId="0" borderId="0" applyFill="0" applyBorder="0" applyProtection="0">
      <alignment horizontal="left"/>
    </xf>
    <xf numFmtId="0" fontId="137" fillId="0" borderId="12" applyFill="0" applyBorder="0" applyProtection="0">
      <alignment horizontal="left" vertical="top"/>
    </xf>
    <xf numFmtId="0" fontId="117" fillId="0" borderId="0" applyFill="0" applyBorder="0">
      <alignment vertical="center"/>
    </xf>
    <xf numFmtId="0" fontId="138" fillId="0" borderId="0">
      <alignment vertical="center"/>
    </xf>
    <xf numFmtId="0" fontId="138" fillId="0" borderId="26" applyAlignment="0"/>
    <xf numFmtId="193" fontId="53" fillId="0" borderId="0" applyFont="0" applyFill="0" applyBorder="0" applyAlignment="0" applyProtection="0"/>
    <xf numFmtId="192" fontId="139" fillId="28" borderId="0" applyFont="0" applyFill="0" applyBorder="0" applyAlignment="0" applyProtection="0"/>
    <xf numFmtId="40" fontId="140" fillId="0" borderId="0" applyNumberFormat="0" applyFill="0" applyBorder="0" applyAlignment="0">
      <protection locked="0"/>
    </xf>
    <xf numFmtId="1" fontId="141" fillId="0" borderId="16" applyFont="0" applyFill="0" applyBorder="0" applyAlignment="0" applyProtection="0">
      <alignment horizontal="left"/>
    </xf>
    <xf numFmtId="0" fontId="142" fillId="0" borderId="0"/>
    <xf numFmtId="0" fontId="9" fillId="0" borderId="0"/>
    <xf numFmtId="0" fontId="8" fillId="0" borderId="0"/>
    <xf numFmtId="43" fontId="8" fillId="0" borderId="0" applyFont="0" applyFill="0" applyBorder="0" applyAlignment="0" applyProtection="0"/>
    <xf numFmtId="0" fontId="143" fillId="0" borderId="0"/>
    <xf numFmtId="43" fontId="17" fillId="0" borderId="0" applyFont="0" applyFill="0" applyBorder="0" applyAlignment="0" applyProtection="0"/>
    <xf numFmtId="0" fontId="22" fillId="0" borderId="0"/>
    <xf numFmtId="182" fontId="17" fillId="0" borderId="0" applyFont="0" applyFill="0" applyBorder="0" applyAlignment="0" applyProtection="0"/>
    <xf numFmtId="0" fontId="64" fillId="0" borderId="0" applyNumberFormat="0" applyFill="0" applyBorder="0" applyAlignment="0" applyProtection="0">
      <alignment vertical="top"/>
      <protection locked="0"/>
    </xf>
    <xf numFmtId="0" fontId="7" fillId="0" borderId="0"/>
    <xf numFmtId="172" fontId="16" fillId="0" borderId="0" applyFont="0" applyFill="0" applyBorder="0" applyAlignment="0" applyProtection="0"/>
    <xf numFmtId="9" fontId="58" fillId="0" borderId="0" applyFont="0" applyFill="0" applyBorder="0" applyAlignment="0" applyProtection="0"/>
    <xf numFmtId="43" fontId="30" fillId="0" borderId="0" applyFont="0" applyFill="0" applyBorder="0" applyAlignment="0" applyProtection="0"/>
    <xf numFmtId="0" fontId="6" fillId="0" borderId="0"/>
    <xf numFmtId="43" fontId="30" fillId="0" borderId="0" applyFont="0" applyFill="0" applyBorder="0" applyAlignment="0" applyProtection="0"/>
    <xf numFmtId="43"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43" fontId="60" fillId="0" borderId="0" applyFont="0" applyFill="0" applyBorder="0" applyAlignment="0" applyProtection="0">
      <alignment vertical="top"/>
    </xf>
    <xf numFmtId="43" fontId="60" fillId="0" borderId="0" applyFont="0" applyFill="0" applyBorder="0" applyAlignment="0" applyProtection="0">
      <alignment vertical="top"/>
    </xf>
    <xf numFmtId="43" fontId="60" fillId="0" borderId="0" applyFont="0" applyFill="0" applyBorder="0" applyAlignment="0" applyProtection="0">
      <alignment vertical="top"/>
    </xf>
    <xf numFmtId="43" fontId="6" fillId="0" borderId="0" applyFont="0" applyFill="0" applyBorder="0" applyAlignment="0" applyProtection="0"/>
    <xf numFmtId="43" fontId="6" fillId="0" borderId="0" applyFont="0" applyFill="0" applyBorder="0" applyAlignment="0" applyProtection="0"/>
    <xf numFmtId="43" fontId="61" fillId="0" borderId="0" applyFont="0" applyFill="0" applyBorder="0" applyAlignment="0" applyProtection="0"/>
    <xf numFmtId="43" fontId="22" fillId="0" borderId="0" applyFont="0" applyFill="0" applyBorder="0" applyAlignment="0" applyProtection="0"/>
    <xf numFmtId="43" fontId="6" fillId="0" borderId="0" applyFont="0" applyFill="0" applyBorder="0" applyAlignment="0" applyProtection="0"/>
    <xf numFmtId="43" fontId="22" fillId="0" borderId="0" applyFont="0" applyFill="0" applyBorder="0" applyAlignment="0" applyProtection="0"/>
    <xf numFmtId="182"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0" fillId="0" borderId="0" applyFont="0" applyFill="0" applyBorder="0" applyAlignment="0" applyProtection="0"/>
    <xf numFmtId="0" fontId="22" fillId="0" borderId="0"/>
    <xf numFmtId="0" fontId="17" fillId="0" borderId="0"/>
    <xf numFmtId="0" fontId="30" fillId="0" borderId="0"/>
    <xf numFmtId="0" fontId="16" fillId="0" borderId="0"/>
    <xf numFmtId="0" fontId="6" fillId="0" borderId="0"/>
    <xf numFmtId="0" fontId="6" fillId="0" borderId="0"/>
    <xf numFmtId="0" fontId="17" fillId="0" borderId="0"/>
    <xf numFmtId="0" fontId="17" fillId="0" borderId="0"/>
    <xf numFmtId="0" fontId="17" fillId="0" borderId="0"/>
    <xf numFmtId="0" fontId="22" fillId="0" borderId="0"/>
    <xf numFmtId="0" fontId="22"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0" fontId="5" fillId="0" borderId="0"/>
    <xf numFmtId="0" fontId="4" fillId="0" borderId="0"/>
    <xf numFmtId="201" fontId="4" fillId="0" borderId="0" applyFont="0" applyFill="0" applyBorder="0" applyAlignment="0" applyProtection="0"/>
    <xf numFmtId="0" fontId="3" fillId="0" borderId="0"/>
    <xf numFmtId="0" fontId="2" fillId="0" borderId="0"/>
    <xf numFmtId="0" fontId="1" fillId="0" borderId="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24"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24"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24"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24"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24"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24"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144" fillId="2" borderId="0" applyNumberFormat="0" applyBorder="0" applyAlignment="0" applyProtection="0">
      <alignment vertical="center"/>
    </xf>
    <xf numFmtId="0" fontId="144" fillId="3" borderId="0" applyNumberFormat="0" applyBorder="0" applyAlignment="0" applyProtection="0">
      <alignment vertical="center"/>
    </xf>
    <xf numFmtId="0" fontId="144" fillId="4" borderId="0" applyNumberFormat="0" applyBorder="0" applyAlignment="0" applyProtection="0">
      <alignment vertical="center"/>
    </xf>
    <xf numFmtId="0" fontId="144" fillId="5" borderId="0" applyNumberFormat="0" applyBorder="0" applyAlignment="0" applyProtection="0">
      <alignment vertical="center"/>
    </xf>
    <xf numFmtId="0" fontId="144" fillId="6" borderId="0" applyNumberFormat="0" applyBorder="0" applyAlignment="0" applyProtection="0">
      <alignment vertical="center"/>
    </xf>
    <xf numFmtId="0" fontId="144" fillId="7" borderId="0" applyNumberFormat="0" applyBorder="0" applyAlignment="0" applyProtection="0">
      <alignment vertical="center"/>
    </xf>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24"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24"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24"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24"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24"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24"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144" fillId="8" borderId="0" applyNumberFormat="0" applyBorder="0" applyAlignment="0" applyProtection="0">
      <alignment vertical="center"/>
    </xf>
    <xf numFmtId="0" fontId="144" fillId="9" borderId="0" applyNumberFormat="0" applyBorder="0" applyAlignment="0" applyProtection="0">
      <alignment vertical="center"/>
    </xf>
    <xf numFmtId="0" fontId="144" fillId="10" borderId="0" applyNumberFormat="0" applyBorder="0" applyAlignment="0" applyProtection="0">
      <alignment vertical="center"/>
    </xf>
    <xf numFmtId="0" fontId="144" fillId="5" borderId="0" applyNumberFormat="0" applyBorder="0" applyAlignment="0" applyProtection="0">
      <alignment vertical="center"/>
    </xf>
    <xf numFmtId="0" fontId="144" fillId="8" borderId="0" applyNumberFormat="0" applyBorder="0" applyAlignment="0" applyProtection="0">
      <alignment vertical="center"/>
    </xf>
    <xf numFmtId="0" fontId="144" fillId="11" borderId="0" applyNumberFormat="0" applyBorder="0" applyAlignment="0" applyProtection="0">
      <alignment vertical="center"/>
    </xf>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145" fillId="12" borderId="0" applyNumberFormat="0" applyBorder="0" applyAlignment="0" applyProtection="0">
      <alignment vertical="center"/>
    </xf>
    <xf numFmtId="0" fontId="145" fillId="9" borderId="0" applyNumberFormat="0" applyBorder="0" applyAlignment="0" applyProtection="0">
      <alignment vertical="center"/>
    </xf>
    <xf numFmtId="0" fontId="145" fillId="10" borderId="0" applyNumberFormat="0" applyBorder="0" applyAlignment="0" applyProtection="0">
      <alignment vertical="center"/>
    </xf>
    <xf numFmtId="0" fontId="145" fillId="13" borderId="0" applyNumberFormat="0" applyBorder="0" applyAlignment="0" applyProtection="0">
      <alignment vertical="center"/>
    </xf>
    <xf numFmtId="0" fontId="145" fillId="14" borderId="0" applyNumberFormat="0" applyBorder="0" applyAlignment="0" applyProtection="0">
      <alignment vertical="center"/>
    </xf>
    <xf numFmtId="0" fontId="145" fillId="15" borderId="0" applyNumberFormat="0" applyBorder="0" applyAlignment="0" applyProtection="0">
      <alignment vertical="center"/>
    </xf>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27" fillId="3" borderId="0" applyNumberFormat="0" applyBorder="0" applyAlignment="0" applyProtection="0"/>
    <xf numFmtId="0" fontId="28" fillId="20" borderId="1" applyNumberFormat="0" applyAlignment="0" applyProtection="0"/>
    <xf numFmtId="0" fontId="29" fillId="21" borderId="2" applyNumberFormat="0" applyAlignment="0" applyProtection="0"/>
    <xf numFmtId="41" fontId="22" fillId="0" borderId="0" applyFont="0" applyFill="0" applyBorder="0" applyAlignment="0" applyProtection="0"/>
    <xf numFmtId="43" fontId="16" fillId="0" borderId="0" applyFont="0" applyFill="0" applyBorder="0" applyAlignment="0" applyProtection="0"/>
    <xf numFmtId="170" fontId="54"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30" fillId="0" borderId="0" applyFont="0" applyFill="0" applyBorder="0" applyAlignment="0" applyProtection="0"/>
    <xf numFmtId="168" fontId="17"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8" fontId="22" fillId="0" borderId="0" applyFont="0" applyFill="0" applyBorder="0" applyAlignment="0" applyProtection="0"/>
    <xf numFmtId="43" fontId="17" fillId="0" borderId="0" applyFont="0" applyFill="0" applyBorder="0" applyAlignment="0" applyProtection="0"/>
    <xf numFmtId="168" fontId="17" fillId="0" borderId="0" applyFont="0" applyFill="0" applyBorder="0" applyAlignment="0" applyProtection="0"/>
    <xf numFmtId="43" fontId="22" fillId="0" borderId="0" applyFont="0" applyFill="0" applyBorder="0" applyAlignment="0" applyProtection="0"/>
    <xf numFmtId="171" fontId="2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78" fontId="22" fillId="0" borderId="0" applyFont="0" applyFill="0" applyBorder="0" applyAlignment="0" applyProtection="0"/>
    <xf numFmtId="168" fontId="17" fillId="0" borderId="0" applyFont="0" applyFill="0" applyBorder="0" applyAlignment="0" applyProtection="0"/>
    <xf numFmtId="175" fontId="17" fillId="0" borderId="0" applyFont="0" applyFill="0" applyBorder="0" applyAlignment="0" applyProtection="0"/>
    <xf numFmtId="168" fontId="22" fillId="0" borderId="0" applyFont="0" applyFill="0" applyBorder="0" applyAlignment="0" applyProtection="0"/>
    <xf numFmtId="178" fontId="22" fillId="0" borderId="0" applyFont="0" applyFill="0" applyBorder="0" applyAlignment="0" applyProtection="0"/>
    <xf numFmtId="0" fontId="17" fillId="0" borderId="0" applyFont="0" applyFill="0" applyBorder="0" applyAlignment="0" applyProtection="0"/>
    <xf numFmtId="43" fontId="30" fillId="0" borderId="0" applyFont="0" applyFill="0" applyBorder="0" applyAlignment="0" applyProtection="0"/>
    <xf numFmtId="166" fontId="17" fillId="0" borderId="0" applyFont="0" applyFill="0" applyBorder="0" applyAlignment="0" applyProtection="0"/>
    <xf numFmtId="43" fontId="60" fillId="0" borderId="0" applyFont="0" applyFill="0" applyBorder="0" applyAlignment="0" applyProtection="0">
      <alignment vertical="top"/>
    </xf>
    <xf numFmtId="43" fontId="30" fillId="0" borderId="0" applyFont="0" applyFill="0" applyBorder="0" applyAlignment="0" applyProtection="0"/>
    <xf numFmtId="43" fontId="30" fillId="0" borderId="0" applyFont="0" applyFill="0" applyBorder="0" applyAlignment="0" applyProtection="0"/>
    <xf numFmtId="43" fontId="93" fillId="0" borderId="0" applyFont="0" applyFill="0" applyBorder="0" applyAlignment="0" applyProtection="0"/>
    <xf numFmtId="43" fontId="30"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22" fillId="0" borderId="0" applyFont="0" applyFill="0" applyBorder="0" applyAlignment="0" applyProtection="0"/>
    <xf numFmtId="171" fontId="24" fillId="0" borderId="0" applyFont="0" applyFill="0" applyBorder="0" applyAlignment="0" applyProtection="0"/>
    <xf numFmtId="0" fontId="17" fillId="0" borderId="0"/>
    <xf numFmtId="43" fontId="3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0" fillId="0" borderId="0" applyFont="0" applyFill="0" applyBorder="0" applyAlignment="0" applyProtection="0"/>
    <xf numFmtId="168" fontId="2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2" fillId="0" borderId="0" applyFont="0" applyFill="0" applyBorder="0" applyAlignment="0" applyProtection="0"/>
    <xf numFmtId="207"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30" fillId="0" borderId="0" applyFont="0" applyFill="0" applyBorder="0" applyAlignment="0" applyProtection="0"/>
    <xf numFmtId="43" fontId="1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8" fontId="59" fillId="0" borderId="0" applyFont="0" applyFill="0" applyBorder="0" applyAlignment="0" applyProtection="0"/>
    <xf numFmtId="43" fontId="17"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31" fillId="0" borderId="0" applyNumberFormat="0" applyFill="0" applyBorder="0" applyAlignment="0" applyProtection="0"/>
    <xf numFmtId="0" fontId="35" fillId="4"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7" borderId="1" applyNumberFormat="0" applyAlignment="0" applyProtection="0"/>
    <xf numFmtId="0" fontId="40" fillId="0" borderId="6" applyNumberFormat="0" applyFill="0" applyAlignment="0" applyProtection="0"/>
    <xf numFmtId="0" fontId="41" fillId="22" borderId="0" applyNumberFormat="0" applyBorder="0" applyAlignment="0" applyProtection="0"/>
    <xf numFmtId="0" fontId="17" fillId="0" borderId="0"/>
    <xf numFmtId="0" fontId="17" fillId="0" borderId="0"/>
    <xf numFmtId="0" fontId="16" fillId="0" borderId="0"/>
    <xf numFmtId="0" fontId="22" fillId="0" borderId="0"/>
    <xf numFmtId="0" fontId="17" fillId="0" borderId="0"/>
    <xf numFmtId="0" fontId="70" fillId="0" borderId="0"/>
    <xf numFmtId="0" fontId="16" fillId="0" borderId="0"/>
    <xf numFmtId="0" fontId="1" fillId="0" borderId="0"/>
    <xf numFmtId="0" fontId="30" fillId="0" borderId="0"/>
    <xf numFmtId="0" fontId="30" fillId="0" borderId="0"/>
    <xf numFmtId="0" fontId="30" fillId="0" borderId="0"/>
    <xf numFmtId="0" fontId="30" fillId="0" borderId="0"/>
    <xf numFmtId="0" fontId="17" fillId="0" borderId="0"/>
    <xf numFmtId="0" fontId="30" fillId="0" borderId="0"/>
    <xf numFmtId="0" fontId="30" fillId="0" borderId="0"/>
    <xf numFmtId="0" fontId="30" fillId="0" borderId="0"/>
    <xf numFmtId="0" fontId="17" fillId="0" borderId="0"/>
    <xf numFmtId="0" fontId="22" fillId="0" borderId="0"/>
    <xf numFmtId="0" fontId="17" fillId="0" borderId="0"/>
    <xf numFmtId="0" fontId="1" fillId="0" borderId="0"/>
    <xf numFmtId="0" fontId="22" fillId="0" borderId="0"/>
    <xf numFmtId="0" fontId="22" fillId="0" borderId="0"/>
    <xf numFmtId="0" fontId="1" fillId="0" borderId="0"/>
    <xf numFmtId="0" fontId="22" fillId="0" borderId="0"/>
    <xf numFmtId="0" fontId="17" fillId="0" borderId="0"/>
    <xf numFmtId="0" fontId="17" fillId="0" borderId="0"/>
    <xf numFmtId="0" fontId="17" fillId="0" borderId="0"/>
    <xf numFmtId="0" fontId="17" fillId="0" borderId="0"/>
    <xf numFmtId="0" fontId="1" fillId="0" borderId="0"/>
    <xf numFmtId="0" fontId="22" fillId="0" borderId="0"/>
    <xf numFmtId="0" fontId="1" fillId="0" borderId="0"/>
    <xf numFmtId="0" fontId="16" fillId="0" borderId="0"/>
    <xf numFmtId="0" fontId="17" fillId="0" borderId="0"/>
    <xf numFmtId="0" fontId="62" fillId="0" borderId="0">
      <alignment vertical="top"/>
    </xf>
    <xf numFmtId="0" fontId="17" fillId="0" borderId="0"/>
    <xf numFmtId="0" fontId="62" fillId="0" borderId="0">
      <alignment vertical="top"/>
    </xf>
    <xf numFmtId="0" fontId="58" fillId="0" borderId="0"/>
    <xf numFmtId="0" fontId="22" fillId="0" borderId="0"/>
    <xf numFmtId="0" fontId="22" fillId="0" borderId="0"/>
    <xf numFmtId="0" fontId="59" fillId="0" borderId="0"/>
    <xf numFmtId="0" fontId="30" fillId="0" borderId="0"/>
    <xf numFmtId="0" fontId="22" fillId="0" borderId="0"/>
    <xf numFmtId="0" fontId="22" fillId="0" borderId="0"/>
    <xf numFmtId="0" fontId="22" fillId="0" borderId="0"/>
    <xf numFmtId="0" fontId="1" fillId="0" borderId="0"/>
    <xf numFmtId="0" fontId="22" fillId="0" borderId="0"/>
    <xf numFmtId="0" fontId="17" fillId="23" borderId="7" applyNumberFormat="0" applyFont="0" applyAlignment="0" applyProtection="0"/>
    <xf numFmtId="0" fontId="42" fillId="20" borderId="8" applyNumberFormat="0" applyAlignment="0" applyProtection="0"/>
    <xf numFmtId="0" fontId="46" fillId="0" borderId="0" applyNumberFormat="0" applyFill="0" applyBorder="0" applyAlignment="0" applyProtection="0"/>
    <xf numFmtId="0" fontId="47" fillId="0" borderId="10" applyNumberFormat="0" applyFill="0" applyAlignment="0" applyProtection="0"/>
    <xf numFmtId="0" fontId="48" fillId="0" borderId="0" applyNumberFormat="0" applyFill="0" applyBorder="0" applyAlignment="0" applyProtection="0"/>
    <xf numFmtId="0" fontId="146" fillId="4" borderId="0" applyNumberFormat="0" applyBorder="0" applyAlignment="0" applyProtection="0">
      <alignment vertical="center"/>
    </xf>
    <xf numFmtId="0" fontId="147" fillId="3" borderId="0" applyNumberFormat="0" applyBorder="0" applyAlignment="0" applyProtection="0">
      <alignment vertical="center"/>
    </xf>
    <xf numFmtId="0" fontId="145" fillId="16" borderId="0" applyNumberFormat="0" applyBorder="0" applyAlignment="0" applyProtection="0">
      <alignment vertical="center"/>
    </xf>
    <xf numFmtId="0" fontId="145" fillId="17" borderId="0" applyNumberFormat="0" applyBorder="0" applyAlignment="0" applyProtection="0">
      <alignment vertical="center"/>
    </xf>
    <xf numFmtId="0" fontId="145" fillId="18" borderId="0" applyNumberFormat="0" applyBorder="0" applyAlignment="0" applyProtection="0">
      <alignment vertical="center"/>
    </xf>
    <xf numFmtId="0" fontId="145" fillId="13" borderId="0" applyNumberFormat="0" applyBorder="0" applyAlignment="0" applyProtection="0">
      <alignment vertical="center"/>
    </xf>
    <xf numFmtId="0" fontId="145" fillId="14" borderId="0" applyNumberFormat="0" applyBorder="0" applyAlignment="0" applyProtection="0">
      <alignment vertical="center"/>
    </xf>
    <xf numFmtId="0" fontId="145" fillId="19" borderId="0" applyNumberFormat="0" applyBorder="0" applyAlignment="0" applyProtection="0">
      <alignment vertical="center"/>
    </xf>
    <xf numFmtId="0" fontId="148" fillId="0" borderId="0" applyNumberFormat="0" applyFill="0" applyBorder="0" applyAlignment="0" applyProtection="0">
      <alignment vertical="center"/>
    </xf>
    <xf numFmtId="0" fontId="149" fillId="0" borderId="3" applyNumberFormat="0" applyFill="0" applyAlignment="0" applyProtection="0">
      <alignment vertical="center"/>
    </xf>
    <xf numFmtId="0" fontId="150" fillId="0" borderId="4" applyNumberFormat="0" applyFill="0" applyAlignment="0" applyProtection="0">
      <alignment vertical="center"/>
    </xf>
    <xf numFmtId="0" fontId="151" fillId="0" borderId="5" applyNumberFormat="0" applyFill="0" applyAlignment="0" applyProtection="0">
      <alignment vertical="center"/>
    </xf>
    <xf numFmtId="0" fontId="151" fillId="0" borderId="0" applyNumberFormat="0" applyFill="0" applyBorder="0" applyAlignment="0" applyProtection="0">
      <alignment vertical="center"/>
    </xf>
    <xf numFmtId="0" fontId="152" fillId="21" borderId="2" applyNumberFormat="0" applyAlignment="0" applyProtection="0">
      <alignment vertical="center"/>
    </xf>
    <xf numFmtId="0" fontId="153" fillId="0" borderId="10" applyNumberFormat="0" applyFill="0" applyAlignment="0" applyProtection="0">
      <alignment vertical="center"/>
    </xf>
    <xf numFmtId="0" fontId="17" fillId="23" borderId="7" applyNumberFormat="0" applyFont="0" applyAlignment="0" applyProtection="0">
      <alignment vertical="center"/>
    </xf>
    <xf numFmtId="0" fontId="154" fillId="0" borderId="0" applyNumberFormat="0" applyFill="0" applyBorder="0" applyAlignment="0" applyProtection="0">
      <alignment vertical="center"/>
    </xf>
    <xf numFmtId="0" fontId="155" fillId="0" borderId="0" applyNumberFormat="0" applyFill="0" applyBorder="0" applyAlignment="0" applyProtection="0">
      <alignment vertical="center"/>
    </xf>
    <xf numFmtId="0" fontId="156" fillId="20" borderId="1" applyNumberFormat="0" applyAlignment="0" applyProtection="0">
      <alignment vertical="center"/>
    </xf>
    <xf numFmtId="0" fontId="157" fillId="7" borderId="1" applyNumberFormat="0" applyAlignment="0" applyProtection="0">
      <alignment vertical="center"/>
    </xf>
    <xf numFmtId="0" fontId="158" fillId="20" borderId="8" applyNumberFormat="0" applyAlignment="0" applyProtection="0">
      <alignment vertical="center"/>
    </xf>
    <xf numFmtId="0" fontId="159" fillId="22" borderId="0" applyNumberFormat="0" applyBorder="0" applyAlignment="0" applyProtection="0">
      <alignment vertical="center"/>
    </xf>
    <xf numFmtId="0" fontId="160" fillId="0" borderId="6" applyNumberFormat="0" applyFill="0" applyAlignment="0" applyProtection="0">
      <alignment vertical="center"/>
    </xf>
    <xf numFmtId="0" fontId="16" fillId="0" borderId="0"/>
    <xf numFmtId="0" fontId="168" fillId="0" borderId="0">
      <alignment vertical="top"/>
    </xf>
    <xf numFmtId="0" fontId="168" fillId="0" borderId="0">
      <alignment vertical="top"/>
    </xf>
    <xf numFmtId="0" fontId="168" fillId="0" borderId="0">
      <alignment vertical="top"/>
    </xf>
    <xf numFmtId="0" fontId="168" fillId="0" borderId="0">
      <alignment vertical="top"/>
    </xf>
    <xf numFmtId="0" fontId="168" fillId="0" borderId="0">
      <alignment vertical="top"/>
    </xf>
    <xf numFmtId="0" fontId="62" fillId="0" borderId="0">
      <alignment vertical="top"/>
    </xf>
    <xf numFmtId="0" fontId="62" fillId="0" borderId="0">
      <alignment vertical="top"/>
    </xf>
    <xf numFmtId="0" fontId="62" fillId="0" borderId="0">
      <alignment vertical="top"/>
    </xf>
    <xf numFmtId="0" fontId="62" fillId="0" borderId="0">
      <alignment vertical="top"/>
    </xf>
    <xf numFmtId="43" fontId="17" fillId="0" borderId="0" quotePrefix="1" applyFont="0" applyFill="0" applyBorder="0" applyAlignment="0">
      <protection locked="0"/>
    </xf>
    <xf numFmtId="0" fontId="17" fillId="0" borderId="0"/>
    <xf numFmtId="43" fontId="17" fillId="0" borderId="0" quotePrefix="1" applyFont="0" applyFill="0" applyBorder="0" applyAlignment="0">
      <protection locked="0"/>
    </xf>
    <xf numFmtId="0" fontId="17" fillId="0" borderId="0"/>
    <xf numFmtId="43" fontId="17" fillId="0" borderId="0" quotePrefix="1" applyFont="0" applyFill="0" applyBorder="0" applyAlignment="0">
      <protection locked="0"/>
    </xf>
    <xf numFmtId="0" fontId="17" fillId="0" borderId="0"/>
    <xf numFmtId="43" fontId="17" fillId="0" borderId="0" quotePrefix="1" applyFont="0" applyFill="0" applyBorder="0" applyAlignment="0">
      <protection locked="0"/>
    </xf>
    <xf numFmtId="0" fontId="17" fillId="0" borderId="0"/>
    <xf numFmtId="43" fontId="17" fillId="0" borderId="0" quotePrefix="1" applyFont="0" applyFill="0" applyBorder="0" applyAlignment="0">
      <protection locked="0"/>
    </xf>
    <xf numFmtId="0" fontId="169" fillId="0" borderId="0">
      <alignment vertical="top"/>
    </xf>
    <xf numFmtId="0" fontId="169" fillId="0" borderId="0">
      <alignment vertical="top"/>
    </xf>
    <xf numFmtId="0" fontId="169" fillId="0" borderId="0">
      <alignment vertical="top"/>
    </xf>
    <xf numFmtId="0" fontId="169" fillId="0" borderId="0">
      <alignment vertical="top"/>
    </xf>
    <xf numFmtId="0" fontId="169" fillId="0" borderId="0">
      <alignment vertical="top"/>
    </xf>
    <xf numFmtId="0" fontId="169" fillId="0" borderId="0">
      <alignment vertical="top"/>
    </xf>
    <xf numFmtId="0" fontId="169" fillId="0" borderId="0">
      <alignment vertical="top"/>
    </xf>
    <xf numFmtId="0" fontId="169" fillId="0" borderId="0">
      <alignment vertical="top"/>
    </xf>
    <xf numFmtId="0" fontId="169" fillId="0" borderId="0">
      <alignment vertical="top"/>
    </xf>
    <xf numFmtId="0" fontId="169" fillId="0" borderId="0">
      <alignment vertical="top"/>
    </xf>
    <xf numFmtId="0" fontId="169" fillId="0" borderId="0">
      <alignment vertical="top"/>
    </xf>
    <xf numFmtId="0" fontId="169" fillId="0" borderId="0">
      <alignment vertical="top"/>
    </xf>
    <xf numFmtId="0" fontId="169" fillId="0" borderId="0">
      <alignment vertical="top"/>
    </xf>
    <xf numFmtId="0" fontId="169" fillId="0" borderId="0">
      <alignment vertical="top"/>
    </xf>
    <xf numFmtId="0" fontId="170" fillId="0" borderId="0">
      <alignment vertical="top"/>
    </xf>
    <xf numFmtId="0" fontId="170" fillId="0" borderId="0">
      <alignment vertical="top"/>
    </xf>
    <xf numFmtId="0" fontId="187" fillId="0" borderId="0" applyNumberFormat="0" applyFill="0" applyBorder="0" applyAlignment="0" applyProtection="0"/>
  </cellStyleXfs>
  <cellXfs count="288">
    <xf numFmtId="0" fontId="0" fillId="0" borderId="0" xfId="0"/>
    <xf numFmtId="0" fontId="23" fillId="0" borderId="0" xfId="66" applyFont="1"/>
    <xf numFmtId="0" fontId="163" fillId="0" borderId="0" xfId="0" applyFont="1" applyAlignment="1"/>
    <xf numFmtId="0" fontId="163" fillId="0" borderId="0" xfId="0" applyFont="1" applyAlignment="1">
      <alignment vertical="center"/>
    </xf>
    <xf numFmtId="0" fontId="17" fillId="0" borderId="0" xfId="66" applyFont="1" applyAlignment="1"/>
    <xf numFmtId="0" fontId="161" fillId="0" borderId="0" xfId="0" applyFont="1" applyAlignment="1"/>
    <xf numFmtId="0" fontId="163" fillId="0" borderId="0" xfId="0" applyFont="1" applyAlignment="1">
      <alignment horizontal="left" vertical="center"/>
    </xf>
    <xf numFmtId="0" fontId="23" fillId="0" borderId="0" xfId="66" applyFont="1" applyAlignment="1">
      <alignment horizontal="left"/>
    </xf>
    <xf numFmtId="0" fontId="164" fillId="0" borderId="0" xfId="0" applyFont="1" applyAlignment="1">
      <alignment vertical="center"/>
    </xf>
    <xf numFmtId="171" fontId="165" fillId="0" borderId="0" xfId="31" applyNumberFormat="1" applyFont="1"/>
    <xf numFmtId="171" fontId="166" fillId="0" borderId="11" xfId="31" applyNumberFormat="1" applyFont="1" applyBorder="1" applyAlignment="1">
      <alignment horizontal="center" vertical="center" wrapText="1"/>
    </xf>
    <xf numFmtId="0" fontId="166" fillId="0" borderId="11" xfId="0" applyFont="1" applyBorder="1" applyAlignment="1">
      <alignment horizontal="left" vertical="center" wrapText="1"/>
    </xf>
    <xf numFmtId="0" fontId="167" fillId="0" borderId="11" xfId="0" applyFont="1" applyBorder="1" applyAlignment="1">
      <alignment vertical="center" wrapText="1"/>
    </xf>
    <xf numFmtId="0" fontId="166" fillId="0" borderId="11" xfId="0" applyFont="1" applyBorder="1" applyAlignment="1">
      <alignment vertical="center" wrapText="1"/>
    </xf>
    <xf numFmtId="0" fontId="167" fillId="0" borderId="11" xfId="0" applyFont="1" applyBorder="1" applyAlignment="1">
      <alignment horizontal="left" vertical="center" wrapText="1"/>
    </xf>
    <xf numFmtId="0" fontId="165" fillId="0" borderId="0" xfId="0" applyFont="1" applyAlignment="1"/>
    <xf numFmtId="171" fontId="23" fillId="0" borderId="0" xfId="31" applyNumberFormat="1" applyFont="1"/>
    <xf numFmtId="0" fontId="162" fillId="0" borderId="0" xfId="66" applyFont="1"/>
    <xf numFmtId="0" fontId="164" fillId="0" borderId="0" xfId="0" applyFont="1" applyAlignment="1">
      <alignment horizontal="left" vertical="center"/>
    </xf>
    <xf numFmtId="14" fontId="163" fillId="0" borderId="0" xfId="31" applyNumberFormat="1" applyFont="1" applyAlignment="1">
      <alignment vertical="center"/>
    </xf>
    <xf numFmtId="0" fontId="17" fillId="0" borderId="0" xfId="66" applyFill="1"/>
    <xf numFmtId="171" fontId="17" fillId="0" borderId="0" xfId="31" applyNumberFormat="1" applyFont="1" applyFill="1"/>
    <xf numFmtId="0" fontId="163" fillId="0" borderId="0" xfId="0" applyFont="1" applyAlignment="1">
      <alignment vertical="center"/>
    </xf>
    <xf numFmtId="168" fontId="0" fillId="0" borderId="0" xfId="0" applyNumberFormat="1"/>
    <xf numFmtId="209" fontId="162" fillId="0" borderId="0" xfId="29" applyNumberFormat="1" applyFont="1"/>
    <xf numFmtId="43" fontId="23" fillId="0" borderId="0" xfId="66" applyNumberFormat="1" applyFont="1"/>
    <xf numFmtId="0" fontId="173" fillId="0" borderId="27" xfId="0" applyFont="1" applyBorder="1" applyAlignment="1">
      <alignment horizontal="center" vertical="center" wrapText="1"/>
    </xf>
    <xf numFmtId="0" fontId="173" fillId="0" borderId="28" xfId="0" applyFont="1" applyBorder="1" applyAlignment="1">
      <alignment horizontal="center" vertical="center" wrapText="1"/>
    </xf>
    <xf numFmtId="0" fontId="173" fillId="0" borderId="29" xfId="0" applyFont="1" applyBorder="1" applyAlignment="1">
      <alignment vertical="center" wrapText="1"/>
    </xf>
    <xf numFmtId="0" fontId="173" fillId="0" borderId="30" xfId="0" applyFont="1" applyBorder="1" applyAlignment="1">
      <alignment vertical="center" wrapText="1"/>
    </xf>
    <xf numFmtId="43" fontId="0" fillId="0" borderId="0" xfId="4184" applyFont="1">
      <protection locked="0"/>
    </xf>
    <xf numFmtId="43" fontId="173" fillId="0" borderId="30" xfId="4184" applyFont="1" applyBorder="1" applyAlignment="1">
      <alignment vertical="center" wrapText="1"/>
      <protection locked="0"/>
    </xf>
    <xf numFmtId="0" fontId="173" fillId="0" borderId="29" xfId="0" applyFont="1" applyBorder="1" applyAlignment="1">
      <alignment horizontal="center" vertical="center" wrapText="1"/>
    </xf>
    <xf numFmtId="0" fontId="173" fillId="0" borderId="0" xfId="0" applyFont="1" applyAlignment="1">
      <alignment horizontal="justify" vertical="center"/>
    </xf>
    <xf numFmtId="0" fontId="173" fillId="0" borderId="0" xfId="0" applyFont="1" applyAlignment="1">
      <alignment vertical="center"/>
    </xf>
    <xf numFmtId="0" fontId="175" fillId="0" borderId="0" xfId="0" applyFont="1" applyBorder="1" applyAlignment="1">
      <alignment horizontal="center" vertical="center" wrapText="1"/>
    </xf>
    <xf numFmtId="0" fontId="175" fillId="0" borderId="0" xfId="0" applyFont="1" applyAlignment="1">
      <alignment horizontal="justify" vertical="center"/>
    </xf>
    <xf numFmtId="0" fontId="173" fillId="0" borderId="29" xfId="0" applyFont="1" applyBorder="1" applyAlignment="1">
      <alignment horizontal="justify" vertical="center" wrapText="1"/>
    </xf>
    <xf numFmtId="0" fontId="173" fillId="0" borderId="30" xfId="0" applyFont="1" applyBorder="1" applyAlignment="1">
      <alignment horizontal="justify" vertical="center" wrapText="1"/>
    </xf>
    <xf numFmtId="0" fontId="175" fillId="0" borderId="30" xfId="0" applyFont="1" applyBorder="1" applyAlignment="1">
      <alignment horizontal="right" vertical="center" wrapText="1"/>
    </xf>
    <xf numFmtId="0" fontId="173" fillId="0" borderId="30" xfId="0" applyFont="1" applyBorder="1" applyAlignment="1">
      <alignment horizontal="right" vertical="center" wrapText="1"/>
    </xf>
    <xf numFmtId="0" fontId="175" fillId="0" borderId="0" xfId="0" applyFont="1" applyAlignment="1">
      <alignment vertical="center"/>
    </xf>
    <xf numFmtId="0" fontId="173" fillId="0" borderId="0" xfId="0" applyFont="1" applyAlignment="1">
      <alignment horizontal="left" vertical="center" indent="2"/>
    </xf>
    <xf numFmtId="4" fontId="173" fillId="0" borderId="30" xfId="0" applyNumberFormat="1" applyFont="1" applyBorder="1" applyAlignment="1">
      <alignment vertical="center" wrapText="1"/>
    </xf>
    <xf numFmtId="4" fontId="173" fillId="0" borderId="30" xfId="0" applyNumberFormat="1" applyFont="1" applyBorder="1" applyAlignment="1">
      <alignment horizontal="right" vertical="center" wrapText="1"/>
    </xf>
    <xf numFmtId="43" fontId="173" fillId="0" borderId="30" xfId="4184" applyFont="1" applyBorder="1" applyAlignment="1">
      <alignment horizontal="justify" vertical="center" wrapText="1"/>
      <protection locked="0"/>
    </xf>
    <xf numFmtId="43" fontId="175" fillId="0" borderId="30" xfId="4184" applyFont="1" applyBorder="1" applyAlignment="1">
      <alignment horizontal="right" vertical="center" wrapText="1"/>
      <protection locked="0"/>
    </xf>
    <xf numFmtId="43" fontId="173" fillId="0" borderId="30" xfId="4184" applyFont="1" applyBorder="1" applyAlignment="1">
      <alignment horizontal="right" vertical="center" wrapText="1"/>
      <protection locked="0"/>
    </xf>
    <xf numFmtId="0" fontId="173" fillId="0" borderId="30" xfId="0" applyFont="1" applyBorder="1" applyAlignment="1">
      <alignment horizontal="center" vertical="center" wrapText="1"/>
    </xf>
    <xf numFmtId="0" fontId="175" fillId="0" borderId="30" xfId="0" applyFont="1" applyBorder="1" applyAlignment="1">
      <alignment vertical="center" wrapText="1"/>
    </xf>
    <xf numFmtId="43" fontId="175" fillId="0" borderId="30" xfId="4184" applyFont="1" applyBorder="1" applyAlignment="1">
      <alignment vertical="center" wrapText="1"/>
      <protection locked="0"/>
    </xf>
    <xf numFmtId="0" fontId="182" fillId="0" borderId="0" xfId="0" applyFont="1" applyAlignment="1">
      <alignment vertical="center"/>
    </xf>
    <xf numFmtId="0" fontId="175" fillId="0" borderId="39" xfId="0" applyFont="1" applyBorder="1" applyAlignment="1">
      <alignment horizontal="justify" vertical="center" wrapText="1"/>
    </xf>
    <xf numFmtId="0" fontId="175" fillId="0" borderId="40" xfId="0" applyFont="1" applyBorder="1" applyAlignment="1">
      <alignment horizontal="justify" vertical="center" wrapText="1"/>
    </xf>
    <xf numFmtId="0" fontId="172" fillId="44" borderId="0" xfId="0" applyFont="1" applyFill="1" applyBorder="1" applyAlignment="1">
      <alignment vertical="center" wrapText="1"/>
    </xf>
    <xf numFmtId="0" fontId="181" fillId="0" borderId="0" xfId="0" applyFont="1" applyAlignment="1">
      <alignment vertical="center"/>
    </xf>
    <xf numFmtId="0" fontId="173" fillId="0" borderId="36" xfId="0" applyFont="1" applyBorder="1" applyAlignment="1">
      <alignment horizontal="center" vertical="center" wrapText="1"/>
    </xf>
    <xf numFmtId="0" fontId="175" fillId="0" borderId="29" xfId="0" applyFont="1" applyBorder="1" applyAlignment="1">
      <alignment horizontal="center" vertical="center" wrapText="1"/>
    </xf>
    <xf numFmtId="0" fontId="175" fillId="0" borderId="30" xfId="0" applyFont="1" applyBorder="1" applyAlignment="1">
      <alignment horizontal="center" vertical="center" wrapText="1"/>
    </xf>
    <xf numFmtId="0" fontId="173" fillId="46" borderId="30" xfId="0" applyFont="1" applyFill="1" applyBorder="1" applyAlignment="1">
      <alignment horizontal="center" vertical="center" wrapText="1"/>
    </xf>
    <xf numFmtId="43" fontId="173" fillId="46" borderId="30" xfId="4184" applyFont="1" applyFill="1" applyBorder="1" applyAlignment="1">
      <alignment horizontal="center" vertical="center" wrapText="1"/>
      <protection locked="0"/>
    </xf>
    <xf numFmtId="0" fontId="173" fillId="0" borderId="30" xfId="0" applyFont="1" applyBorder="1" applyAlignment="1">
      <alignment horizontal="left" vertical="center" wrapText="1" indent="3"/>
    </xf>
    <xf numFmtId="0" fontId="187" fillId="0" borderId="30" xfId="4207" applyBorder="1" applyAlignment="1">
      <alignment horizontal="justify" vertical="center" wrapText="1"/>
    </xf>
    <xf numFmtId="0" fontId="175" fillId="0" borderId="29" xfId="0" applyFont="1" applyBorder="1" applyAlignment="1">
      <alignment vertical="center" wrapText="1"/>
    </xf>
    <xf numFmtId="43" fontId="173" fillId="46" borderId="30" xfId="4184" applyFont="1" applyFill="1" applyBorder="1" applyAlignment="1">
      <alignment horizontal="justify" vertical="center" wrapText="1"/>
      <protection locked="0"/>
    </xf>
    <xf numFmtId="43" fontId="173" fillId="46" borderId="30" xfId="4184" applyFont="1" applyFill="1" applyBorder="1" applyAlignment="1">
      <alignment vertical="center" wrapText="1"/>
      <protection locked="0"/>
    </xf>
    <xf numFmtId="0" fontId="173" fillId="0" borderId="30" xfId="0" applyFont="1" applyBorder="1" applyAlignment="1">
      <alignment horizontal="left" vertical="center" wrapText="1" indent="1"/>
    </xf>
    <xf numFmtId="0" fontId="175" fillId="0" borderId="30" xfId="0" applyFont="1" applyBorder="1" applyAlignment="1">
      <alignment horizontal="left" vertical="center" wrapText="1" indent="1"/>
    </xf>
    <xf numFmtId="0" fontId="187" fillId="0" borderId="0" xfId="4207" applyAlignment="1">
      <alignment vertical="center"/>
    </xf>
    <xf numFmtId="0" fontId="173" fillId="46" borderId="30" xfId="0" applyFont="1" applyFill="1" applyBorder="1" applyAlignment="1">
      <alignment vertical="center" wrapText="1"/>
    </xf>
    <xf numFmtId="0" fontId="181" fillId="0" borderId="0" xfId="0" applyFont="1" applyAlignment="1">
      <alignment horizontal="left" vertical="center" indent="1"/>
    </xf>
    <xf numFmtId="0" fontId="172" fillId="0" borderId="0" xfId="0" applyFont="1" applyAlignment="1">
      <alignment horizontal="left" vertical="center" indent="1"/>
    </xf>
    <xf numFmtId="0" fontId="173" fillId="0" borderId="0" xfId="0" applyFont="1" applyAlignment="1">
      <alignment horizontal="left" vertical="center" indent="5"/>
    </xf>
    <xf numFmtId="0" fontId="172" fillId="0" borderId="0" xfId="0" applyFont="1" applyAlignment="1">
      <alignment vertical="center"/>
    </xf>
    <xf numFmtId="0" fontId="181" fillId="0" borderId="30" xfId="0" applyFont="1" applyBorder="1" applyAlignment="1">
      <alignment vertical="center" wrapText="1"/>
    </xf>
    <xf numFmtId="0" fontId="173" fillId="0" borderId="0" xfId="0" applyFont="1"/>
    <xf numFmtId="0" fontId="21" fillId="0" borderId="0" xfId="0" applyFont="1"/>
    <xf numFmtId="0" fontId="22" fillId="0" borderId="30" xfId="0" applyFont="1" applyBorder="1" applyAlignment="1">
      <alignment horizontal="left" vertical="center" wrapText="1" indent="9"/>
    </xf>
    <xf numFmtId="43" fontId="173" fillId="0" borderId="30" xfId="0" applyNumberFormat="1" applyFont="1" applyBorder="1" applyAlignment="1">
      <alignment vertical="center" wrapText="1"/>
    </xf>
    <xf numFmtId="0" fontId="22" fillId="0" borderId="30" xfId="0" applyFont="1" applyBorder="1" applyAlignment="1">
      <alignment horizontal="left" vertical="center" wrapText="1" indent="1"/>
    </xf>
    <xf numFmtId="0" fontId="173" fillId="0" borderId="27" xfId="0" applyFont="1" applyBorder="1" applyAlignment="1">
      <alignment vertical="center" wrapText="1"/>
    </xf>
    <xf numFmtId="0" fontId="173" fillId="0" borderId="28" xfId="0" applyFont="1" applyBorder="1" applyAlignment="1">
      <alignment vertical="center" wrapText="1"/>
    </xf>
    <xf numFmtId="0" fontId="173" fillId="0" borderId="27" xfId="0" applyFont="1" applyBorder="1" applyAlignment="1">
      <alignment horizontal="justify" vertical="center" wrapText="1"/>
    </xf>
    <xf numFmtId="0" fontId="173" fillId="0" borderId="31" xfId="0" applyFont="1" applyBorder="1" applyAlignment="1">
      <alignment horizontal="center" vertical="center" wrapText="1"/>
    </xf>
    <xf numFmtId="0" fontId="173" fillId="0" borderId="28" xfId="0" applyFont="1" applyBorder="1" applyAlignment="1">
      <alignment horizontal="justify" vertical="center" wrapText="1"/>
    </xf>
    <xf numFmtId="0" fontId="187" fillId="0" borderId="30" xfId="4207" applyBorder="1" applyAlignment="1">
      <alignment vertical="center" wrapText="1"/>
    </xf>
    <xf numFmtId="0" fontId="175" fillId="0" borderId="29" xfId="0" applyFont="1" applyBorder="1" applyAlignment="1">
      <alignment horizontal="justify" vertical="center" wrapText="1"/>
    </xf>
    <xf numFmtId="0" fontId="175" fillId="0" borderId="30" xfId="0" applyFont="1" applyBorder="1" applyAlignment="1">
      <alignment horizontal="justify" vertical="center" wrapText="1"/>
    </xf>
    <xf numFmtId="0" fontId="175" fillId="0" borderId="27" xfId="0" applyFont="1" applyBorder="1" applyAlignment="1">
      <alignment horizontal="justify" vertical="center" wrapText="1"/>
    </xf>
    <xf numFmtId="0" fontId="175" fillId="0" borderId="28" xfId="0" applyFont="1" applyBorder="1" applyAlignment="1">
      <alignment vertical="center" wrapText="1"/>
    </xf>
    <xf numFmtId="43" fontId="175" fillId="0" borderId="30" xfId="4184" applyFont="1" applyBorder="1" applyAlignment="1">
      <alignment horizontal="justify" vertical="center" wrapText="1"/>
      <protection locked="0"/>
    </xf>
    <xf numFmtId="43" fontId="173" fillId="0" borderId="28" xfId="4184" applyFont="1" applyBorder="1" applyAlignment="1">
      <alignment horizontal="center" vertical="center" wrapText="1"/>
      <protection locked="0"/>
    </xf>
    <xf numFmtId="43" fontId="173" fillId="0" borderId="30" xfId="4184" applyFont="1" applyBorder="1" applyAlignment="1">
      <alignment horizontal="center" vertical="center" wrapText="1"/>
      <protection locked="0"/>
    </xf>
    <xf numFmtId="0" fontId="181" fillId="0" borderId="0" xfId="0" applyFont="1" applyAlignment="1">
      <alignment horizontal="left" vertical="center" indent="6"/>
    </xf>
    <xf numFmtId="0" fontId="188" fillId="0" borderId="30" xfId="0" applyFont="1" applyBorder="1" applyAlignment="1">
      <alignment vertical="center" wrapText="1"/>
    </xf>
    <xf numFmtId="0" fontId="182" fillId="0" borderId="47" xfId="0" applyFont="1" applyBorder="1" applyAlignment="1">
      <alignment horizontal="center" vertical="center" wrapText="1"/>
    </xf>
    <xf numFmtId="0" fontId="190" fillId="0" borderId="46" xfId="0" applyFont="1" applyBorder="1" applyAlignment="1">
      <alignment vertical="center" wrapText="1"/>
    </xf>
    <xf numFmtId="0" fontId="190" fillId="0" borderId="47" xfId="0" applyFont="1" applyBorder="1" applyAlignment="1">
      <alignment vertical="center" wrapText="1"/>
    </xf>
    <xf numFmtId="0" fontId="182" fillId="0" borderId="47" xfId="0" applyFont="1" applyBorder="1" applyAlignment="1">
      <alignment vertical="center" wrapText="1"/>
    </xf>
    <xf numFmtId="0" fontId="182" fillId="0" borderId="47" xfId="0" applyFont="1" applyBorder="1" applyAlignment="1">
      <alignment vertical="center" textRotation="90" wrapText="1"/>
    </xf>
    <xf numFmtId="0" fontId="182" fillId="0" borderId="46" xfId="0" applyFont="1" applyBorder="1" applyAlignment="1">
      <alignment vertical="center" wrapText="1"/>
    </xf>
    <xf numFmtId="0" fontId="182" fillId="0" borderId="47" xfId="0" applyFont="1" applyBorder="1" applyAlignment="1">
      <alignment horizontal="left" vertical="center" wrapText="1" indent="3"/>
    </xf>
    <xf numFmtId="0" fontId="191" fillId="0" borderId="0" xfId="0" applyFont="1" applyAlignment="1">
      <alignment vertical="center"/>
    </xf>
    <xf numFmtId="43" fontId="175" fillId="0" borderId="30" xfId="29" applyFont="1" applyBorder="1" applyAlignment="1">
      <alignment vertical="center" wrapText="1"/>
    </xf>
    <xf numFmtId="43" fontId="173" fillId="0" borderId="30" xfId="29" applyFont="1" applyBorder="1" applyAlignment="1">
      <alignment horizontal="center" vertical="center" wrapText="1"/>
    </xf>
    <xf numFmtId="43" fontId="0" fillId="0" borderId="0" xfId="0" applyNumberFormat="1"/>
    <xf numFmtId="43" fontId="0" fillId="0" borderId="0" xfId="29" applyFont="1"/>
    <xf numFmtId="0" fontId="166" fillId="0" borderId="11" xfId="0" applyFont="1" applyBorder="1" applyAlignment="1">
      <alignment horizontal="left" vertical="center" wrapText="1"/>
    </xf>
    <xf numFmtId="171" fontId="23" fillId="0" borderId="0" xfId="66" applyNumberFormat="1" applyFont="1"/>
    <xf numFmtId="43" fontId="167" fillId="0" borderId="11" xfId="29" applyFont="1" applyBorder="1" applyAlignment="1">
      <alignment horizontal="center" vertical="center" wrapText="1"/>
    </xf>
    <xf numFmtId="43" fontId="166" fillId="0" borderId="11" xfId="29" applyFont="1" applyBorder="1" applyAlignment="1">
      <alignment horizontal="center" vertical="center" wrapText="1"/>
    </xf>
    <xf numFmtId="43" fontId="166" fillId="43" borderId="11" xfId="29" applyFont="1" applyFill="1" applyBorder="1" applyAlignment="1">
      <alignment horizontal="center" vertical="center" wrapText="1"/>
    </xf>
    <xf numFmtId="43" fontId="167" fillId="43" borderId="11" xfId="29" applyFont="1" applyFill="1" applyBorder="1" applyAlignment="1">
      <alignment horizontal="center" vertical="center" wrapText="1"/>
    </xf>
    <xf numFmtId="43" fontId="173" fillId="0" borderId="30" xfId="29" applyFont="1" applyBorder="1" applyAlignment="1">
      <alignment horizontal="justify" vertical="center" wrapText="1"/>
    </xf>
    <xf numFmtId="43" fontId="52" fillId="0" borderId="30" xfId="0" applyNumberFormat="1" applyFont="1" applyBorder="1" applyAlignment="1">
      <alignment horizontal="justify" vertical="center" wrapText="1"/>
    </xf>
    <xf numFmtId="43" fontId="173" fillId="0" borderId="30" xfId="29" applyFont="1" applyBorder="1" applyAlignment="1" applyProtection="1">
      <alignment horizontal="center" vertical="center" wrapText="1"/>
      <protection locked="0"/>
    </xf>
    <xf numFmtId="43" fontId="0" fillId="0" borderId="0" xfId="29" applyFont="1" applyProtection="1">
      <protection locked="0"/>
    </xf>
    <xf numFmtId="43" fontId="173" fillId="0" borderId="31" xfId="29" applyFont="1" applyFill="1" applyBorder="1" applyAlignment="1" applyProtection="1">
      <alignment horizontal="center" vertical="center" wrapText="1"/>
      <protection locked="0"/>
    </xf>
    <xf numFmtId="43" fontId="173" fillId="0" borderId="30" xfId="29" applyFont="1" applyBorder="1" applyAlignment="1">
      <alignment vertical="center" wrapText="1"/>
    </xf>
    <xf numFmtId="43" fontId="173" fillId="0" borderId="30" xfId="29" applyFont="1" applyBorder="1" applyAlignment="1" applyProtection="1">
      <alignment vertical="center" wrapText="1"/>
      <protection locked="0"/>
    </xf>
    <xf numFmtId="43" fontId="173" fillId="0" borderId="30" xfId="29" applyFont="1" applyBorder="1" applyAlignment="1" applyProtection="1">
      <alignment horizontal="justify" vertical="center" wrapText="1"/>
      <protection locked="0"/>
    </xf>
    <xf numFmtId="4" fontId="0" fillId="0" borderId="0" xfId="0" applyNumberFormat="1"/>
    <xf numFmtId="4" fontId="175" fillId="0" borderId="30" xfId="0" applyNumberFormat="1" applyFont="1" applyBorder="1" applyAlignment="1">
      <alignment horizontal="right" vertical="center" wrapText="1"/>
    </xf>
    <xf numFmtId="0" fontId="193" fillId="0" borderId="0" xfId="0" applyFont="1" applyAlignment="1">
      <alignment horizontal="right" vertical="center"/>
    </xf>
    <xf numFmtId="0" fontId="53" fillId="0" borderId="0" xfId="0" applyFont="1" applyAlignment="1">
      <alignment vertical="center"/>
    </xf>
    <xf numFmtId="0" fontId="194" fillId="0" borderId="0" xfId="0" applyFont="1" applyAlignment="1">
      <alignment vertical="center"/>
    </xf>
    <xf numFmtId="0" fontId="193" fillId="0" borderId="0" xfId="0" applyFont="1" applyAlignment="1">
      <alignment vertical="center"/>
    </xf>
    <xf numFmtId="0" fontId="195" fillId="0" borderId="0" xfId="0" applyFont="1" applyAlignment="1">
      <alignment horizontal="center" vertical="center"/>
    </xf>
    <xf numFmtId="0" fontId="53" fillId="0" borderId="0" xfId="0" applyFont="1" applyAlignment="1">
      <alignment horizontal="right" vertical="center"/>
    </xf>
    <xf numFmtId="0" fontId="196" fillId="0" borderId="0" xfId="0" applyFont="1" applyAlignment="1">
      <alignment horizontal="right" vertical="center"/>
    </xf>
    <xf numFmtId="0" fontId="195" fillId="0" borderId="33" xfId="0" applyFont="1" applyBorder="1" applyAlignment="1">
      <alignment vertical="center" wrapText="1"/>
    </xf>
    <xf numFmtId="0" fontId="195" fillId="0" borderId="29" xfId="0" applyFont="1" applyBorder="1" applyAlignment="1">
      <alignment vertical="center" wrapText="1"/>
    </xf>
    <xf numFmtId="0" fontId="195" fillId="0" borderId="29" xfId="0" applyFont="1" applyBorder="1" applyAlignment="1">
      <alignment horizontal="center" vertical="center" wrapText="1"/>
    </xf>
    <xf numFmtId="0" fontId="195" fillId="0" borderId="0" xfId="0" applyFont="1" applyAlignment="1">
      <alignment vertical="center"/>
    </xf>
    <xf numFmtId="0" fontId="195" fillId="0" borderId="32" xfId="0" applyFont="1" applyBorder="1" applyAlignment="1">
      <alignment horizontal="center" vertical="center" wrapText="1"/>
    </xf>
    <xf numFmtId="0" fontId="163" fillId="0" borderId="0" xfId="0" applyFont="1" applyAlignment="1">
      <alignment vertical="center"/>
    </xf>
    <xf numFmtId="0" fontId="164" fillId="0" borderId="0" xfId="0" applyFont="1" applyAlignment="1">
      <alignment horizontal="left" vertical="center"/>
    </xf>
    <xf numFmtId="0" fontId="163" fillId="0" borderId="9" xfId="0" applyFont="1" applyBorder="1" applyAlignment="1">
      <alignment horizontal="left" vertical="center"/>
    </xf>
    <xf numFmtId="0" fontId="23" fillId="0" borderId="0" xfId="0" applyFont="1" applyAlignment="1"/>
    <xf numFmtId="0" fontId="23" fillId="0" borderId="11" xfId="0" applyFont="1" applyBorder="1" applyAlignment="1"/>
    <xf numFmtId="0" fontId="164" fillId="0" borderId="11" xfId="0" applyFont="1" applyBorder="1" applyAlignment="1">
      <alignment horizontal="left" vertical="center" wrapText="1"/>
    </xf>
    <xf numFmtId="0" fontId="164" fillId="0" borderId="11" xfId="0" applyFont="1" applyBorder="1" applyAlignment="1">
      <alignment vertical="center" wrapText="1"/>
    </xf>
    <xf numFmtId="0" fontId="163" fillId="0" borderId="11" xfId="0" applyFont="1" applyBorder="1" applyAlignment="1">
      <alignment horizontal="left" vertical="center" wrapText="1"/>
    </xf>
    <xf numFmtId="0" fontId="163" fillId="0" borderId="11" xfId="0" applyFont="1" applyBorder="1" applyAlignment="1">
      <alignment vertical="center" wrapText="1"/>
    </xf>
    <xf numFmtId="14" fontId="163" fillId="0" borderId="11" xfId="0" applyNumberFormat="1" applyFont="1" applyBorder="1" applyAlignment="1">
      <alignment vertical="center" wrapText="1"/>
    </xf>
    <xf numFmtId="43" fontId="23" fillId="0" borderId="11" xfId="29" applyFont="1" applyBorder="1" applyAlignment="1"/>
    <xf numFmtId="14" fontId="164" fillId="0" borderId="11" xfId="0" applyNumberFormat="1" applyFont="1" applyBorder="1" applyAlignment="1">
      <alignment vertical="center" wrapText="1"/>
    </xf>
    <xf numFmtId="0" fontId="163" fillId="0" borderId="11" xfId="0" applyFont="1" applyBorder="1" applyAlignment="1">
      <alignment horizontal="left" vertical="center" wrapText="1" indent="11"/>
    </xf>
    <xf numFmtId="0" fontId="163" fillId="0" borderId="0" xfId="0" applyFont="1" applyAlignment="1">
      <alignment horizontal="center" vertical="center"/>
    </xf>
    <xf numFmtId="0" fontId="164" fillId="0" borderId="0" xfId="0" applyFont="1" applyAlignment="1">
      <alignment horizontal="center" vertical="center"/>
    </xf>
    <xf numFmtId="171" fontId="163" fillId="0" borderId="0" xfId="31" applyNumberFormat="1" applyFont="1"/>
    <xf numFmtId="0" fontId="163" fillId="0" borderId="11" xfId="0" applyFont="1" applyBorder="1" applyAlignment="1">
      <alignment horizontal="center" vertical="center" wrapText="1"/>
    </xf>
    <xf numFmtId="171" fontId="163" fillId="0" borderId="11" xfId="31" applyNumberFormat="1" applyFont="1" applyBorder="1" applyAlignment="1">
      <alignment vertical="center" wrapText="1"/>
    </xf>
    <xf numFmtId="0" fontId="164" fillId="0" borderId="11" xfId="0" applyFont="1" applyBorder="1" applyAlignment="1">
      <alignment horizontal="center" vertical="center" wrapText="1"/>
    </xf>
    <xf numFmtId="43" fontId="164" fillId="0" borderId="11" xfId="29" applyFont="1" applyBorder="1" applyAlignment="1">
      <alignment vertical="center" wrapText="1"/>
    </xf>
    <xf numFmtId="0" fontId="164" fillId="0" borderId="0" xfId="0" applyFont="1" applyBorder="1" applyAlignment="1">
      <alignment horizontal="center" vertical="center" wrapText="1"/>
    </xf>
    <xf numFmtId="0" fontId="164" fillId="0" borderId="0" xfId="0" applyFont="1" applyBorder="1" applyAlignment="1">
      <alignment vertical="center" wrapText="1"/>
    </xf>
    <xf numFmtId="171" fontId="163" fillId="0" borderId="0" xfId="31" applyNumberFormat="1" applyFont="1" applyBorder="1" applyAlignment="1">
      <alignment vertical="center" wrapText="1"/>
    </xf>
    <xf numFmtId="171" fontId="163" fillId="0" borderId="0" xfId="31" applyNumberFormat="1" applyFont="1" applyAlignment="1">
      <alignment horizontal="right"/>
    </xf>
    <xf numFmtId="0" fontId="163" fillId="0" borderId="0" xfId="0" applyFont="1" applyAlignment="1">
      <alignment horizontal="center" vertical="center" wrapText="1"/>
    </xf>
    <xf numFmtId="0" fontId="163" fillId="0" borderId="0" xfId="0" applyFont="1" applyAlignment="1">
      <alignment horizontal="left" vertical="center" wrapText="1"/>
    </xf>
    <xf numFmtId="0" fontId="23" fillId="0" borderId="0" xfId="66" applyFont="1" applyAlignment="1">
      <alignment horizontal="center"/>
    </xf>
    <xf numFmtId="43" fontId="163" fillId="0" borderId="0" xfId="31" applyNumberFormat="1" applyFont="1" applyAlignment="1">
      <alignment horizontal="right" vertical="center"/>
    </xf>
    <xf numFmtId="171" fontId="165" fillId="0" borderId="0" xfId="31" applyNumberFormat="1" applyFont="1" applyFill="1"/>
    <xf numFmtId="43" fontId="165" fillId="0" borderId="0" xfId="29" applyFont="1" applyFill="1"/>
    <xf numFmtId="0" fontId="193" fillId="0" borderId="0" xfId="66" applyFont="1" applyFill="1"/>
    <xf numFmtId="171" fontId="193" fillId="0" borderId="0" xfId="29" applyNumberFormat="1" applyFont="1" applyFill="1"/>
    <xf numFmtId="0" fontId="199" fillId="0" borderId="0" xfId="0" applyFont="1" applyFill="1" applyAlignment="1">
      <alignment vertical="center"/>
    </xf>
    <xf numFmtId="0" fontId="200" fillId="0" borderId="0" xfId="0" applyFont="1" applyFill="1" applyAlignment="1"/>
    <xf numFmtId="0" fontId="165" fillId="0" borderId="0" xfId="0" applyFont="1" applyFill="1" applyBorder="1" applyAlignment="1">
      <alignment vertical="center"/>
    </xf>
    <xf numFmtId="171" fontId="193" fillId="0" borderId="0" xfId="29" applyNumberFormat="1" applyFont="1" applyFill="1" applyAlignment="1">
      <alignment horizontal="right"/>
    </xf>
    <xf numFmtId="0" fontId="165" fillId="0" borderId="11" xfId="0" applyFont="1" applyFill="1" applyBorder="1" applyAlignment="1">
      <alignment horizontal="center" vertical="center" wrapText="1"/>
    </xf>
    <xf numFmtId="0" fontId="165" fillId="0" borderId="11" xfId="0" applyFont="1" applyFill="1" applyBorder="1" applyAlignment="1">
      <alignment vertical="center" wrapText="1"/>
    </xf>
    <xf numFmtId="171" fontId="165" fillId="0" borderId="11" xfId="29" applyNumberFormat="1" applyFont="1" applyFill="1" applyBorder="1" applyAlignment="1">
      <alignment horizontal="center" vertical="center" wrapText="1"/>
    </xf>
    <xf numFmtId="0" fontId="199" fillId="0" borderId="11" xfId="0" applyFont="1" applyFill="1" applyBorder="1" applyAlignment="1">
      <alignment vertical="center" wrapText="1"/>
    </xf>
    <xf numFmtId="171" fontId="165" fillId="0" borderId="11" xfId="29" applyNumberFormat="1" applyFont="1" applyFill="1" applyBorder="1" applyAlignment="1">
      <alignment vertical="center" wrapText="1"/>
    </xf>
    <xf numFmtId="0" fontId="165" fillId="0" borderId="11" xfId="0" applyFont="1" applyFill="1" applyBorder="1" applyAlignment="1">
      <alignment horizontal="left" vertical="center" wrapText="1" indent="1"/>
    </xf>
    <xf numFmtId="43" fontId="165" fillId="0" borderId="11" xfId="29" applyFont="1" applyFill="1" applyBorder="1" applyAlignment="1">
      <alignment vertical="center" wrapText="1"/>
    </xf>
    <xf numFmtId="0" fontId="165" fillId="0" borderId="11" xfId="0" applyFont="1" applyFill="1" applyBorder="1" applyAlignment="1">
      <alignment horizontal="left" vertical="center" wrapText="1" indent="2"/>
    </xf>
    <xf numFmtId="171" fontId="199" fillId="0" borderId="11" xfId="29" applyNumberFormat="1" applyFont="1" applyFill="1" applyBorder="1" applyAlignment="1">
      <alignment vertical="center" wrapText="1"/>
    </xf>
    <xf numFmtId="43" fontId="199" fillId="0" borderId="11" xfId="29" applyFont="1" applyFill="1" applyBorder="1" applyAlignment="1">
      <alignment vertical="center" wrapText="1"/>
    </xf>
    <xf numFmtId="171" fontId="165" fillId="0" borderId="11" xfId="29" applyNumberFormat="1" applyFont="1" applyFill="1" applyBorder="1" applyAlignment="1">
      <alignment horizontal="left" vertical="center" wrapText="1" indent="1"/>
    </xf>
    <xf numFmtId="43" fontId="165" fillId="0" borderId="11" xfId="29" applyFont="1" applyFill="1" applyBorder="1" applyAlignment="1">
      <alignment horizontal="left" vertical="center" wrapText="1" indent="1"/>
    </xf>
    <xf numFmtId="0" fontId="165" fillId="0" borderId="13" xfId="0" applyFont="1" applyFill="1" applyBorder="1" applyAlignment="1">
      <alignment vertical="center" textRotation="90" wrapText="1"/>
    </xf>
    <xf numFmtId="0" fontId="165" fillId="0" borderId="15" xfId="0" applyFont="1" applyFill="1" applyBorder="1" applyAlignment="1">
      <alignment vertical="center" textRotation="90" wrapText="1"/>
    </xf>
    <xf numFmtId="43" fontId="193" fillId="0" borderId="0" xfId="29" applyFont="1" applyFill="1"/>
    <xf numFmtId="0" fontId="199" fillId="0" borderId="11" xfId="0" applyFont="1" applyFill="1" applyBorder="1" applyAlignment="1">
      <alignment horizontal="left" vertical="center" wrapText="1"/>
    </xf>
    <xf numFmtId="171" fontId="199" fillId="0" borderId="11" xfId="29" applyNumberFormat="1" applyFont="1" applyFill="1" applyBorder="1" applyAlignment="1">
      <alignment horizontal="left" vertical="center" wrapText="1"/>
    </xf>
    <xf numFmtId="43" fontId="199" fillId="0" borderId="11" xfId="29" applyFont="1" applyFill="1" applyBorder="1" applyAlignment="1">
      <alignment horizontal="left" vertical="center" wrapText="1"/>
    </xf>
    <xf numFmtId="0" fontId="199" fillId="0" borderId="0" xfId="0" applyFont="1" applyFill="1" applyBorder="1" applyAlignment="1">
      <alignment vertical="center" wrapText="1"/>
    </xf>
    <xf numFmtId="171" fontId="165" fillId="0" borderId="0" xfId="29" applyNumberFormat="1" applyFont="1" applyFill="1" applyBorder="1" applyAlignment="1">
      <alignment vertical="center" wrapText="1"/>
    </xf>
    <xf numFmtId="43" fontId="165" fillId="0" borderId="0" xfId="29" applyFont="1" applyFill="1" applyBorder="1" applyAlignment="1">
      <alignment vertical="center" wrapText="1"/>
    </xf>
    <xf numFmtId="171" fontId="165" fillId="0" borderId="0" xfId="31" applyNumberFormat="1" applyFont="1" applyFill="1" applyAlignment="1">
      <alignment vertical="center"/>
    </xf>
    <xf numFmtId="0" fontId="165" fillId="0" borderId="0" xfId="0" applyFont="1" applyFill="1" applyAlignment="1"/>
    <xf numFmtId="0" fontId="165" fillId="0" borderId="0" xfId="0" applyFont="1" applyFill="1" applyAlignment="1">
      <alignment vertical="center"/>
    </xf>
    <xf numFmtId="171" fontId="193" fillId="0" borderId="0" xfId="29" applyNumberFormat="1" applyFont="1" applyFill="1" applyAlignment="1"/>
    <xf numFmtId="0" fontId="193" fillId="0" borderId="0" xfId="0" applyFont="1" applyFill="1" applyAlignment="1"/>
    <xf numFmtId="168" fontId="193" fillId="0" borderId="11" xfId="0" applyNumberFormat="1" applyFont="1" applyBorder="1"/>
    <xf numFmtId="0" fontId="163" fillId="0" borderId="13" xfId="0" applyFont="1" applyBorder="1" applyAlignment="1">
      <alignment horizontal="center" vertical="center" wrapText="1"/>
    </xf>
    <xf numFmtId="0" fontId="163" fillId="0" borderId="48" xfId="0" applyFont="1" applyBorder="1" applyAlignment="1">
      <alignment horizontal="center" vertical="center" wrapText="1"/>
    </xf>
    <xf numFmtId="0" fontId="0" fillId="0" borderId="38" xfId="0" applyBorder="1" applyAlignment="1">
      <alignment horizontal="center"/>
    </xf>
    <xf numFmtId="0" fontId="0" fillId="0" borderId="30" xfId="0" applyBorder="1" applyAlignment="1">
      <alignment horizontal="center"/>
    </xf>
    <xf numFmtId="0" fontId="195" fillId="0" borderId="34" xfId="0" applyFont="1" applyBorder="1" applyAlignment="1">
      <alignment horizontal="left" vertical="center" wrapText="1"/>
    </xf>
    <xf numFmtId="0" fontId="195" fillId="0" borderId="38" xfId="0" applyFont="1" applyBorder="1" applyAlignment="1">
      <alignment horizontal="left" vertical="center" wrapText="1"/>
    </xf>
    <xf numFmtId="0" fontId="197" fillId="0" borderId="34" xfId="0" applyFont="1" applyBorder="1" applyAlignment="1">
      <alignment horizontal="center"/>
    </xf>
    <xf numFmtId="0" fontId="197" fillId="0" borderId="36" xfId="0" applyFont="1" applyBorder="1" applyAlignment="1">
      <alignment horizontal="center"/>
    </xf>
    <xf numFmtId="0" fontId="197" fillId="0" borderId="22" xfId="0" applyFont="1" applyBorder="1" applyAlignment="1">
      <alignment horizontal="center"/>
    </xf>
    <xf numFmtId="0" fontId="197" fillId="0" borderId="31" xfId="0" applyFont="1" applyBorder="1" applyAlignment="1">
      <alignment horizontal="center"/>
    </xf>
    <xf numFmtId="0" fontId="0" fillId="0" borderId="41" xfId="0" applyBorder="1" applyAlignment="1">
      <alignment horizontal="center"/>
    </xf>
    <xf numFmtId="0" fontId="0" fillId="0" borderId="28" xfId="0" applyBorder="1" applyAlignment="1">
      <alignment horizontal="center"/>
    </xf>
    <xf numFmtId="0" fontId="163" fillId="0" borderId="0" xfId="0" applyFont="1" applyAlignment="1">
      <alignment vertical="center"/>
    </xf>
    <xf numFmtId="0" fontId="163" fillId="0" borderId="0" xfId="0" applyFont="1" applyAlignment="1">
      <alignment vertical="center" wrapText="1"/>
    </xf>
    <xf numFmtId="0" fontId="164" fillId="0" borderId="0" xfId="0" applyFont="1" applyAlignment="1">
      <alignment horizontal="center" vertical="center"/>
    </xf>
    <xf numFmtId="0" fontId="23" fillId="0" borderId="0" xfId="0" applyFont="1" applyAlignment="1">
      <alignment horizontal="right"/>
    </xf>
    <xf numFmtId="0" fontId="23" fillId="0" borderId="9" xfId="0" applyFont="1" applyBorder="1" applyAlignment="1">
      <alignment horizontal="right"/>
    </xf>
    <xf numFmtId="0" fontId="163" fillId="0" borderId="0" xfId="0" applyFont="1" applyBorder="1" applyAlignment="1">
      <alignment horizontal="center" vertical="center"/>
    </xf>
    <xf numFmtId="0" fontId="163" fillId="0" borderId="11" xfId="0" applyFont="1" applyBorder="1" applyAlignment="1">
      <alignment horizontal="center" vertical="center" wrapText="1"/>
    </xf>
    <xf numFmtId="0" fontId="164" fillId="0" borderId="11" xfId="0" applyFont="1" applyBorder="1" applyAlignment="1">
      <alignment horizontal="center" vertical="center" wrapText="1"/>
    </xf>
    <xf numFmtId="171" fontId="163" fillId="0" borderId="13" xfId="29" applyNumberFormat="1" applyFont="1" applyFill="1" applyBorder="1" applyAlignment="1">
      <alignment horizontal="center" vertical="center" wrapText="1"/>
    </xf>
    <xf numFmtId="171" fontId="163" fillId="0" borderId="48" xfId="29" applyNumberFormat="1" applyFont="1" applyFill="1" applyBorder="1" applyAlignment="1">
      <alignment horizontal="center" vertical="center" wrapText="1"/>
    </xf>
    <xf numFmtId="171" fontId="166" fillId="0" borderId="11" xfId="31" applyNumberFormat="1" applyFont="1" applyBorder="1" applyAlignment="1">
      <alignment horizontal="center" vertical="center" wrapText="1"/>
    </xf>
    <xf numFmtId="0" fontId="164" fillId="0" borderId="0" xfId="0" applyFont="1" applyAlignment="1">
      <alignment horizontal="left" vertical="center"/>
    </xf>
    <xf numFmtId="0" fontId="163" fillId="0" borderId="9" xfId="0" applyFont="1" applyBorder="1" applyAlignment="1">
      <alignment horizontal="left" vertical="center"/>
    </xf>
    <xf numFmtId="0" fontId="166" fillId="0" borderId="11" xfId="0" applyFont="1" applyBorder="1" applyAlignment="1">
      <alignment horizontal="left" vertical="center" wrapText="1"/>
    </xf>
    <xf numFmtId="0" fontId="166" fillId="0" borderId="11" xfId="0" applyFont="1" applyBorder="1" applyAlignment="1">
      <alignment horizontal="center" vertical="center" wrapText="1"/>
    </xf>
    <xf numFmtId="208" fontId="163" fillId="0" borderId="0" xfId="31" applyNumberFormat="1" applyFont="1" applyAlignment="1">
      <alignment horizontal="center" vertical="center"/>
    </xf>
    <xf numFmtId="0" fontId="199" fillId="0" borderId="0" xfId="0" applyFont="1" applyFill="1" applyAlignment="1">
      <alignment horizontal="center" vertical="center"/>
    </xf>
    <xf numFmtId="0" fontId="165" fillId="0" borderId="11" xfId="0" applyFont="1" applyFill="1" applyBorder="1" applyAlignment="1">
      <alignment horizontal="center" vertical="center" textRotation="90" wrapText="1"/>
    </xf>
    <xf numFmtId="208" fontId="165" fillId="0" borderId="0" xfId="29" applyNumberFormat="1" applyFont="1" applyFill="1" applyAlignment="1">
      <alignment horizontal="center" vertical="center"/>
    </xf>
    <xf numFmtId="0" fontId="175" fillId="0" borderId="0" xfId="0" applyFont="1" applyBorder="1" applyAlignment="1">
      <alignment horizontal="center" vertical="center" wrapText="1"/>
    </xf>
    <xf numFmtId="0" fontId="173" fillId="0" borderId="33" xfId="0" applyFont="1" applyBorder="1" applyAlignment="1">
      <alignment horizontal="justify" vertical="center" wrapText="1"/>
    </xf>
    <xf numFmtId="0" fontId="173" fillId="0" borderId="29" xfId="0" applyFont="1" applyBorder="1" applyAlignment="1">
      <alignment horizontal="justify" vertical="center" wrapText="1"/>
    </xf>
    <xf numFmtId="0" fontId="173" fillId="0" borderId="0" xfId="0" applyFont="1" applyAlignment="1">
      <alignment horizontal="center" vertical="center"/>
    </xf>
    <xf numFmtId="0" fontId="173" fillId="0" borderId="0" xfId="0" applyFont="1" applyAlignment="1">
      <alignment horizontal="center" vertical="center" wrapText="1"/>
    </xf>
    <xf numFmtId="0" fontId="171" fillId="45" borderId="22" xfId="0" applyFont="1" applyFill="1" applyBorder="1" applyAlignment="1">
      <alignment horizontal="center" vertical="center" wrapText="1"/>
    </xf>
    <xf numFmtId="0" fontId="172" fillId="45" borderId="0" xfId="0" applyFont="1" applyFill="1" applyBorder="1" applyAlignment="1">
      <alignment horizontal="center" vertical="center" wrapText="1"/>
    </xf>
    <xf numFmtId="0" fontId="173" fillId="0" borderId="33" xfId="0" applyFont="1" applyBorder="1" applyAlignment="1">
      <alignment horizontal="center" vertical="center" wrapText="1"/>
    </xf>
    <xf numFmtId="0" fontId="173" fillId="0" borderId="37" xfId="0" applyFont="1" applyBorder="1" applyAlignment="1">
      <alignment horizontal="center" vertical="center" wrapText="1"/>
    </xf>
    <xf numFmtId="0" fontId="173" fillId="0" borderId="29" xfId="0" applyFont="1" applyBorder="1" applyAlignment="1">
      <alignment horizontal="center" vertical="center" wrapText="1"/>
    </xf>
    <xf numFmtId="0" fontId="184" fillId="45" borderId="22" xfId="0" applyFont="1" applyFill="1" applyBorder="1" applyAlignment="1">
      <alignment horizontal="center" vertical="center" wrapText="1"/>
    </xf>
    <xf numFmtId="0" fontId="173" fillId="45" borderId="0" xfId="0" applyFont="1" applyFill="1" applyBorder="1" applyAlignment="1">
      <alignment horizontal="center" vertical="center" wrapText="1"/>
    </xf>
    <xf numFmtId="0" fontId="177" fillId="45" borderId="22" xfId="0" applyFont="1" applyFill="1" applyBorder="1" applyAlignment="1">
      <alignment horizontal="center" vertical="center" wrapText="1"/>
    </xf>
    <xf numFmtId="0" fontId="175" fillId="45" borderId="22" xfId="0" applyFont="1" applyFill="1" applyBorder="1" applyAlignment="1">
      <alignment horizontal="center" vertical="center" wrapText="1"/>
    </xf>
    <xf numFmtId="0" fontId="181" fillId="45" borderId="0" xfId="0" applyFont="1" applyFill="1" applyBorder="1" applyAlignment="1">
      <alignment horizontal="center" vertical="center" wrapText="1"/>
    </xf>
    <xf numFmtId="0" fontId="173" fillId="0" borderId="34" xfId="0" applyFont="1" applyBorder="1" applyAlignment="1">
      <alignment horizontal="center" vertical="center" wrapText="1"/>
    </xf>
    <xf numFmtId="0" fontId="173" fillId="0" borderId="35" xfId="0" applyFont="1" applyBorder="1" applyAlignment="1">
      <alignment horizontal="center" vertical="center" wrapText="1"/>
    </xf>
    <xf numFmtId="0" fontId="173" fillId="0" borderId="36" xfId="0" applyFont="1" applyBorder="1" applyAlignment="1">
      <alignment horizontal="center" vertical="center" wrapText="1"/>
    </xf>
    <xf numFmtId="0" fontId="173" fillId="0" borderId="38" xfId="0" applyFont="1" applyBorder="1" applyAlignment="1">
      <alignment horizontal="center" vertical="center" wrapText="1"/>
    </xf>
    <xf numFmtId="0" fontId="173" fillId="0" borderId="32" xfId="0" applyFont="1" applyBorder="1" applyAlignment="1">
      <alignment horizontal="center" vertical="center" wrapText="1"/>
    </xf>
    <xf numFmtId="0" fontId="173" fillId="0" borderId="30" xfId="0" applyFont="1" applyBorder="1" applyAlignment="1">
      <alignment horizontal="center" vertical="center" wrapText="1"/>
    </xf>
    <xf numFmtId="0" fontId="183" fillId="45" borderId="22" xfId="0" applyFont="1" applyFill="1" applyBorder="1" applyAlignment="1">
      <alignment horizontal="center" vertical="center" wrapText="1"/>
    </xf>
    <xf numFmtId="0" fontId="173" fillId="0" borderId="33" xfId="0" applyFont="1" applyBorder="1" applyAlignment="1">
      <alignment vertical="center" textRotation="90" wrapText="1"/>
    </xf>
    <xf numFmtId="0" fontId="173" fillId="0" borderId="37" xfId="0" applyFont="1" applyBorder="1" applyAlignment="1">
      <alignment vertical="center" textRotation="90" wrapText="1"/>
    </xf>
    <xf numFmtId="0" fontId="173" fillId="0" borderId="29" xfId="0" applyFont="1" applyBorder="1" applyAlignment="1">
      <alignment vertical="center" textRotation="90" wrapText="1"/>
    </xf>
    <xf numFmtId="0" fontId="173" fillId="0" borderId="33" xfId="0" applyFont="1" applyBorder="1" applyAlignment="1">
      <alignment horizontal="justify" vertical="center" textRotation="90" wrapText="1"/>
    </xf>
    <xf numFmtId="0" fontId="173" fillId="0" borderId="37" xfId="0" applyFont="1" applyBorder="1" applyAlignment="1">
      <alignment horizontal="justify" vertical="center" textRotation="90" wrapText="1"/>
    </xf>
    <xf numFmtId="0" fontId="173" fillId="0" borderId="29" xfId="0" applyFont="1" applyBorder="1" applyAlignment="1">
      <alignment horizontal="justify" vertical="center" textRotation="90" wrapText="1"/>
    </xf>
    <xf numFmtId="0" fontId="173" fillId="45" borderId="22" xfId="0" applyFont="1" applyFill="1" applyBorder="1" applyAlignment="1">
      <alignment horizontal="center" vertical="center" wrapText="1"/>
    </xf>
    <xf numFmtId="0" fontId="173" fillId="0" borderId="33" xfId="0" applyFont="1" applyBorder="1" applyAlignment="1">
      <alignment vertical="center" wrapText="1"/>
    </xf>
    <xf numFmtId="0" fontId="173" fillId="0" borderId="29" xfId="0" applyFont="1" applyBorder="1" applyAlignment="1">
      <alignment vertical="center" wrapText="1"/>
    </xf>
    <xf numFmtId="0" fontId="173" fillId="0" borderId="41" xfId="0" applyFont="1" applyBorder="1" applyAlignment="1">
      <alignment horizontal="center" vertical="center" wrapText="1"/>
    </xf>
    <xf numFmtId="0" fontId="173" fillId="0" borderId="28" xfId="0" applyFont="1" applyBorder="1" applyAlignment="1">
      <alignment horizontal="center" vertical="center" wrapText="1"/>
    </xf>
    <xf numFmtId="0" fontId="173" fillId="0" borderId="41" xfId="0" applyFont="1" applyBorder="1" applyAlignment="1">
      <alignment vertical="center" wrapText="1"/>
    </xf>
    <xf numFmtId="0" fontId="173" fillId="0" borderId="28" xfId="0" applyFont="1" applyBorder="1" applyAlignment="1">
      <alignment vertical="center" wrapText="1"/>
    </xf>
    <xf numFmtId="0" fontId="186" fillId="45" borderId="22" xfId="0" applyFont="1" applyFill="1" applyBorder="1" applyAlignment="1">
      <alignment horizontal="center" vertical="center" wrapText="1"/>
    </xf>
    <xf numFmtId="0" fontId="186" fillId="45" borderId="0" xfId="0" applyFont="1" applyFill="1" applyBorder="1" applyAlignment="1">
      <alignment horizontal="center" vertical="center" wrapText="1"/>
    </xf>
    <xf numFmtId="0" fontId="173" fillId="0" borderId="0" xfId="0" applyFont="1" applyAlignment="1">
      <alignment horizontal="left" vertical="center"/>
    </xf>
    <xf numFmtId="0" fontId="184" fillId="45" borderId="0" xfId="0" applyFont="1" applyFill="1" applyBorder="1" applyAlignment="1">
      <alignment horizontal="center" vertical="center" wrapText="1"/>
    </xf>
    <xf numFmtId="0" fontId="173" fillId="0" borderId="41" xfId="0" applyFont="1" applyBorder="1" applyAlignment="1">
      <alignment horizontal="justify" vertical="center" wrapText="1"/>
    </xf>
    <xf numFmtId="0" fontId="173" fillId="0" borderId="28" xfId="0" applyFont="1" applyBorder="1" applyAlignment="1">
      <alignment horizontal="justify" vertical="center" wrapText="1"/>
    </xf>
    <xf numFmtId="0" fontId="173" fillId="0" borderId="37" xfId="0" applyFont="1" applyBorder="1" applyAlignment="1">
      <alignment vertical="center" wrapText="1"/>
    </xf>
    <xf numFmtId="0" fontId="189" fillId="0" borderId="0" xfId="0" applyFont="1" applyAlignment="1">
      <alignment horizontal="center" vertical="center"/>
    </xf>
    <xf numFmtId="0" fontId="174" fillId="45" borderId="22" xfId="0" applyFont="1" applyFill="1" applyBorder="1" applyAlignment="1">
      <alignment horizontal="center" vertical="center" wrapText="1"/>
    </xf>
    <xf numFmtId="0" fontId="174" fillId="45" borderId="0" xfId="0" applyFont="1" applyFill="1" applyBorder="1" applyAlignment="1">
      <alignment horizontal="center" vertical="center" wrapText="1"/>
    </xf>
    <xf numFmtId="0" fontId="189" fillId="0" borderId="0" xfId="0" applyFont="1" applyAlignment="1">
      <alignment horizontal="left" vertical="center"/>
    </xf>
    <xf numFmtId="0" fontId="189" fillId="0" borderId="35" xfId="0" applyFont="1" applyBorder="1" applyAlignment="1">
      <alignment horizontal="left" vertical="center"/>
    </xf>
    <xf numFmtId="0" fontId="175" fillId="47" borderId="22" xfId="0" applyFont="1" applyFill="1" applyBorder="1" applyAlignment="1">
      <alignment horizontal="center" vertical="center" wrapText="1"/>
    </xf>
    <xf numFmtId="0" fontId="175" fillId="47" borderId="0" xfId="0" applyFont="1" applyFill="1" applyBorder="1" applyAlignment="1">
      <alignment horizontal="center" vertical="center" wrapText="1"/>
    </xf>
    <xf numFmtId="0" fontId="189" fillId="45" borderId="22" xfId="0" applyFont="1" applyFill="1" applyBorder="1" applyAlignment="1">
      <alignment horizontal="center" vertical="center" wrapText="1"/>
    </xf>
    <xf numFmtId="0" fontId="187" fillId="0" borderId="0" xfId="4207" applyAlignment="1">
      <alignment horizontal="center" vertical="center"/>
    </xf>
    <xf numFmtId="0" fontId="182" fillId="0" borderId="42" xfId="0" applyFont="1" applyBorder="1" applyAlignment="1">
      <alignment vertical="center" wrapText="1"/>
    </xf>
    <xf numFmtId="0" fontId="182" fillId="0" borderId="46" xfId="0" applyFont="1" applyBorder="1" applyAlignment="1">
      <alignment vertical="center" wrapText="1"/>
    </xf>
    <xf numFmtId="0" fontId="182" fillId="0" borderId="42" xfId="0" applyFont="1" applyBorder="1" applyAlignment="1">
      <alignment horizontal="center" vertical="center" wrapText="1"/>
    </xf>
    <xf numFmtId="0" fontId="182" fillId="0" borderId="46" xfId="0" applyFont="1" applyBorder="1" applyAlignment="1">
      <alignment horizontal="center" vertical="center" wrapText="1"/>
    </xf>
    <xf numFmtId="0" fontId="182" fillId="0" borderId="43" xfId="0" applyFont="1" applyBorder="1" applyAlignment="1">
      <alignment horizontal="center" vertical="center" wrapText="1"/>
    </xf>
    <xf numFmtId="0" fontId="182" fillId="0" borderId="44" xfId="0" applyFont="1" applyBorder="1" applyAlignment="1">
      <alignment horizontal="center" vertical="center" wrapText="1"/>
    </xf>
    <xf numFmtId="0" fontId="182" fillId="0" borderId="45" xfId="0" applyFont="1" applyBorder="1" applyAlignment="1">
      <alignment horizontal="center" vertical="center" wrapText="1"/>
    </xf>
    <xf numFmtId="171" fontId="23" fillId="0" borderId="11" xfId="31" applyNumberFormat="1" applyFont="1" applyBorder="1"/>
  </cellXfs>
  <cellStyles count="4208">
    <cellStyle name=" " xfId="1175" xr:uid="{00000000-0005-0000-0000-000000000000}"/>
    <cellStyle name=" 1" xfId="1176" xr:uid="{00000000-0005-0000-0000-000001000000}"/>
    <cellStyle name="??" xfId="1177" xr:uid="{00000000-0005-0000-0000-000002000000}"/>
    <cellStyle name="?? [0.00]_PERSONAL" xfId="1178" xr:uid="{00000000-0005-0000-0000-000003000000}"/>
    <cellStyle name="????_PERSONAL" xfId="1179" xr:uid="{00000000-0005-0000-0000-000004000000}"/>
    <cellStyle name="??_PERSONAL" xfId="1180" xr:uid="{00000000-0005-0000-0000-000005000000}"/>
    <cellStyle name="_01 Country Forecast Template BAK" xfId="1181" xr:uid="{00000000-0005-0000-0000-000006000000}"/>
    <cellStyle name="_01. Chart of Accounts Feb08" xfId="1182" xr:uid="{00000000-0005-0000-0000-000007000000}"/>
    <cellStyle name="_01. Chart of Accounts Feb08_Debtor Prov Schedule Checklist (4)" xfId="1183" xr:uid="{00000000-0005-0000-0000-000008000000}"/>
    <cellStyle name="_01. Chart of Accounts Feb08_GFR Checklist -Year Audit June 2009 v2" xfId="1184" xr:uid="{00000000-0005-0000-0000-000009000000}"/>
    <cellStyle name="_01. Chart of Accounts Feb08_GFR Checklist -Year Audit June 2009 v4" xfId="1185" xr:uid="{00000000-0005-0000-0000-00000A000000}"/>
    <cellStyle name="_01. Chart of Accounts Feb08_R. ADD Debtors csv" xfId="1186" xr:uid="{00000000-0005-0000-0000-00000B000000}"/>
    <cellStyle name="_01. Chart of Accounts Feb08_R. PNLBS YTD csv" xfId="1187" xr:uid="{00000000-0005-0000-0000-00000C000000}"/>
    <cellStyle name="_01. Chart of Accounts Feb08_Rev Rec Template (3)" xfId="1188" xr:uid="{00000000-0005-0000-0000-00000D000000}"/>
    <cellStyle name="_01. Chart of Accounts Feb08_TB Close List of Issues for Overseas" xfId="1189" xr:uid="{00000000-0005-0000-0000-00000E000000}"/>
    <cellStyle name="_01. Chart of Accounts Feb08_VAR. P&amp;L Detail" xfId="1190" xr:uid="{00000000-0005-0000-0000-00000F000000}"/>
    <cellStyle name="_01. Chart of Accounts Sep 07" xfId="1191" xr:uid="{00000000-0005-0000-0000-000010000000}"/>
    <cellStyle name="_01. Chart of Accounts Sep 07_Debtor Prov Schedule Checklist (4)" xfId="1192" xr:uid="{00000000-0005-0000-0000-000011000000}"/>
    <cellStyle name="_01. Chart of Accounts Sep 07_GFR Checklist -Year Audit June 2009 v2" xfId="1193" xr:uid="{00000000-0005-0000-0000-000012000000}"/>
    <cellStyle name="_01. Chart of Accounts Sep 07_GFR Checklist -Year Audit June 2009 v4" xfId="1194" xr:uid="{00000000-0005-0000-0000-000013000000}"/>
    <cellStyle name="_01. Chart of Accounts Sep 07_R. ADD Debtors csv" xfId="1195" xr:uid="{00000000-0005-0000-0000-000014000000}"/>
    <cellStyle name="_01. Chart of Accounts Sep 07_R. PNLBS YTD csv" xfId="1196" xr:uid="{00000000-0005-0000-0000-000015000000}"/>
    <cellStyle name="_01. Chart of Accounts Sep 07_Rev Rec Template (3)" xfId="1197" xr:uid="{00000000-0005-0000-0000-000016000000}"/>
    <cellStyle name="_01. Chart of Accounts Sep 07_TB Close List of Issues for Overseas" xfId="1198" xr:uid="{00000000-0005-0000-0000-000017000000}"/>
    <cellStyle name="_01. Chart of Accounts Sep 07_VAR. P&amp;L Detail" xfId="1199" xr:uid="{00000000-0005-0000-0000-000018000000}"/>
    <cellStyle name="_02. August CHI Asset Reconciliation" xfId="1200" xr:uid="{00000000-0005-0000-0000-000019000000}"/>
    <cellStyle name="_1. SL Budget 2009-10 v3" xfId="1201" xr:uid="{00000000-0005-0000-0000-00001A000000}"/>
    <cellStyle name="_2009 1-2YEnd Audit GFR Checklist - Module 1" xfId="1202" xr:uid="{00000000-0005-0000-0000-00001B000000}"/>
    <cellStyle name="_2009 1-2YEnd Audit GFR Checklist - NEW" xfId="1203" xr:uid="{00000000-0005-0000-0000-00001C000000}"/>
    <cellStyle name="_Aged Debtors Retail June 05" xfId="1204" xr:uid="{00000000-0005-0000-0000-00001D000000}"/>
    <cellStyle name="_Aged Debtors Retail June 05_C. Debtor Prov Summary" xfId="1205" xr:uid="{00000000-0005-0000-0000-00001E000000}"/>
    <cellStyle name="_Aged Debtors_CONS_aug06" xfId="1206" xr:uid="{00000000-0005-0000-0000-00001F000000}"/>
    <cellStyle name="_Aged Debtors_CONS_aug06_01. Chart of Accounts Feb08" xfId="1207" xr:uid="{00000000-0005-0000-0000-000020000000}"/>
    <cellStyle name="_Aged Debtors_CONS_aug06_01. Chart of Accounts Feb08_2008 YEnd Audit GFR Checklist - Module 2" xfId="1208" xr:uid="{00000000-0005-0000-0000-000021000000}"/>
    <cellStyle name="_Aged Debtors_CONS_aug06_01. Chart of Accounts Feb08_2009 1-2YEnd Audit GFR Checklist - Module 1" xfId="1209" xr:uid="{00000000-0005-0000-0000-000022000000}"/>
    <cellStyle name="_Aged Debtors_CONS_aug06_01. Chart of Accounts Feb08_2009 1-2YEnd Audit GFR Checklist - NEW" xfId="1210" xr:uid="{00000000-0005-0000-0000-000023000000}"/>
    <cellStyle name="_Aged Debtors_CONS_aug06_01. Chart of Accounts Feb08_Debtor Prov Schedule Checklist (4)" xfId="1211" xr:uid="{00000000-0005-0000-0000-000024000000}"/>
    <cellStyle name="_Aged Debtors_CONS_aug06_01. Chart of Accounts Feb08_GFR Checklist - Half Year Audit Dec 08" xfId="1212" xr:uid="{00000000-0005-0000-0000-000025000000}"/>
    <cellStyle name="_Aged Debtors_CONS_aug06_01. Chart of Accounts Feb08_GFR Checklist Nov 08" xfId="1213" xr:uid="{00000000-0005-0000-0000-000026000000}"/>
    <cellStyle name="_Aged Debtors_CONS_aug06_01. Chart of Accounts Feb08_GFR Checklist -Year Audit June 2009 v1" xfId="1214" xr:uid="{00000000-0005-0000-0000-000027000000}"/>
    <cellStyle name="_Aged Debtors_CONS_aug06_01. Chart of Accounts Feb08_GFR Checklist -Year Audit June 2009 v2" xfId="1215" xr:uid="{00000000-0005-0000-0000-000028000000}"/>
    <cellStyle name="_Aged Debtors_CONS_aug06_01. Chart of Accounts Feb08_GFR Checklist -Year Audit June 2009 v4" xfId="1216" xr:uid="{00000000-0005-0000-0000-000029000000}"/>
    <cellStyle name="_Aged Debtors_CONS_aug06_01. Chart of Accounts Feb08_GFR New Test Checklist Nov 08" xfId="1217" xr:uid="{00000000-0005-0000-0000-00002A000000}"/>
    <cellStyle name="_Aged Debtors_CONS_aug06_01. Chart of Accounts Feb08_May 08 GFR Checklist" xfId="1218" xr:uid="{00000000-0005-0000-0000-00002B000000}"/>
    <cellStyle name="_Aged Debtors_CONS_aug06_01. Chart of Accounts Feb08_R. ADD Debtors csv" xfId="1219" xr:uid="{00000000-0005-0000-0000-00002C000000}"/>
    <cellStyle name="_Aged Debtors_CONS_aug06_01. Chart of Accounts Feb08_R. PNLBS YTD csv" xfId="1220" xr:uid="{00000000-0005-0000-0000-00002D000000}"/>
    <cellStyle name="_Aged Debtors_CONS_aug06_01. Chart of Accounts Feb08_Rev Rec Template (3)" xfId="1221" xr:uid="{00000000-0005-0000-0000-00002E000000}"/>
    <cellStyle name="_Aged Debtors_CONS_aug06_01. Chart of Accounts Feb08_TB Close List of Issues for Overseas" xfId="1222" xr:uid="{00000000-0005-0000-0000-00002F000000}"/>
    <cellStyle name="_Aged Debtors_CONS_aug06_01. Chart of Accounts Feb08_VAR. P&amp;L Detail" xfId="1223" xr:uid="{00000000-0005-0000-0000-000030000000}"/>
    <cellStyle name="_Aged Debtors_CONS_aug06_01. Chart of Accounts Sep 07" xfId="1224" xr:uid="{00000000-0005-0000-0000-000031000000}"/>
    <cellStyle name="_Aged Debtors_CONS_aug06_01. Chart of Accounts Sep 07_C3. General Cash by T3" xfId="1225" xr:uid="{00000000-0005-0000-0000-000032000000}"/>
    <cellStyle name="_Aged Debtors_CONS_aug06_01. Chart of Accounts Sep 07_C3. General Cash by T3_1" xfId="1226" xr:uid="{00000000-0005-0000-0000-000033000000}"/>
    <cellStyle name="_Aged Debtors_CONS_aug06_01. Chart of Accounts Sep 07_C4. Client Cash by T2" xfId="1227" xr:uid="{00000000-0005-0000-0000-000034000000}"/>
    <cellStyle name="_Aged Debtors_CONS_aug06_01. Chart of Accounts Sep 07_C4. Client Cash by T2_1" xfId="1228" xr:uid="{00000000-0005-0000-0000-000035000000}"/>
    <cellStyle name="_Aged Debtors_CONS_aug06_01. Chart of Accounts Sep 07_D2. Debtor Prov Summary" xfId="1229" xr:uid="{00000000-0005-0000-0000-000036000000}"/>
    <cellStyle name="_Aged Debtors_CONS_aug06_01. Chart of Accounts Sep 07_D3. Debtors - Top 10" xfId="1230" xr:uid="{00000000-0005-0000-0000-000037000000}"/>
    <cellStyle name="_Aged Debtors_CONS_aug06_01. Chart of Accounts Sep 07_D3. Debtors - Top 10_1" xfId="1231" xr:uid="{00000000-0005-0000-0000-000038000000}"/>
    <cellStyle name="_Aged Debtors_CONS_aug06_01. Chart of Accounts Sep 07_E1. Foreign Exchange" xfId="1232" xr:uid="{00000000-0005-0000-0000-000039000000}"/>
    <cellStyle name="_Aged Debtors_CONS_aug06_01. Chart of Accounts Sep 07_F1. Prepayments" xfId="1233" xr:uid="{00000000-0005-0000-0000-00003A000000}"/>
    <cellStyle name="_Aged Debtors_CONS_aug06_01. Chart of Accounts Sep 07_F1. Prepayments_1" xfId="1234" xr:uid="{00000000-0005-0000-0000-00003B000000}"/>
    <cellStyle name="_Aged Debtors_CONS_aug06_01. Chart of Accounts Sep 07_K1. Annual Leave" xfId="1235" xr:uid="{00000000-0005-0000-0000-00003C000000}"/>
    <cellStyle name="_Aged Debtors_CONS_aug06_01. Chart of Accounts Sep 07_K1. Annual Leave_1" xfId="1236" xr:uid="{00000000-0005-0000-0000-00003D000000}"/>
    <cellStyle name="_Aged Debtors_CONS_aug06_01. Chart of Accounts Sep 07_O3. Staff Numbers" xfId="1237" xr:uid="{00000000-0005-0000-0000-00003E000000}"/>
    <cellStyle name="_Aged Debtors_CONS_aug06_01. Chart of Accounts Sep 07_O4. Front End Staff Turnover" xfId="1238" xr:uid="{00000000-0005-0000-0000-00003F000000}"/>
    <cellStyle name="_Aged Debtors_CONS_aug06_03 Sep 08 GFR Checklist" xfId="1239" xr:uid="{00000000-0005-0000-0000-000040000000}"/>
    <cellStyle name="_Aged Debtors_CONS_aug06_05 Nov 08 GFR Checklist" xfId="1240" xr:uid="{00000000-0005-0000-0000-000041000000}"/>
    <cellStyle name="_Aged Debtors_CONS_aug06_1. PNLBS YTD csv" xfId="1241" xr:uid="{00000000-0005-0000-0000-000042000000}"/>
    <cellStyle name="_Aged Debtors_CONS_aug06_10. PNLBS MTD csv" xfId="1242" xr:uid="{00000000-0005-0000-0000-000043000000}"/>
    <cellStyle name="_Aged Debtors_CONS_aug06_11. PNLBS YTD Dec06 csv" xfId="1243" xr:uid="{00000000-0005-0000-0000-000044000000}"/>
    <cellStyle name="_Aged Debtors_CONS_aug06_2. BS Rec csv" xfId="1244" xr:uid="{00000000-0005-0000-0000-000045000000}"/>
    <cellStyle name="_Aged Debtors_CONS_aug06_2008 Year End Audit GFR Checklist Template" xfId="1245" xr:uid="{00000000-0005-0000-0000-000046000000}"/>
    <cellStyle name="_Aged Debtors_CONS_aug06_2008 Year End Audit GFR Checklist Template_V1 Module 1 V6" xfId="1246" xr:uid="{00000000-0005-0000-0000-000047000000}"/>
    <cellStyle name="_Aged Debtors_CONS_aug06_2008 YEnd Audit GFR Checklist - Module 2" xfId="1247" xr:uid="{00000000-0005-0000-0000-000048000000}"/>
    <cellStyle name="_Aged Debtors_CONS_aug06_2009 1-2YEnd Audit GFR Checklist - Module 1" xfId="1248" xr:uid="{00000000-0005-0000-0000-000049000000}"/>
    <cellStyle name="_Aged Debtors_CONS_aug06_2009 1-2YEnd Audit GFR Checklist - Module 2" xfId="1249" xr:uid="{00000000-0005-0000-0000-00004A000000}"/>
    <cellStyle name="_Aged Debtors_CONS_aug06_2009 1-2YEnd Audit GFR Checklist - NEW" xfId="1250" xr:uid="{00000000-0005-0000-0000-00004B000000}"/>
    <cellStyle name="_Aged Debtors_CONS_aug06_2011 1st Qtr Fcst - Blank Template" xfId="1251" xr:uid="{00000000-0005-0000-0000-00004C000000}"/>
    <cellStyle name="_Aged Debtors_CONS_aug06_3. Debit Ledger csv" xfId="1252" xr:uid="{00000000-0005-0000-0000-00004D000000}"/>
    <cellStyle name="_Aged Debtors_CONS_aug06_5. TBCO YTD csv" xfId="1253" xr:uid="{00000000-0005-0000-0000-00004E000000}"/>
    <cellStyle name="_Aged Debtors_CONS_aug06_6. Commissions csv" xfId="1254" xr:uid="{00000000-0005-0000-0000-00004F000000}"/>
    <cellStyle name="_Aged Debtors_CONS_aug06_7. Turnover csv" xfId="1255" xr:uid="{00000000-0005-0000-0000-000050000000}"/>
    <cellStyle name="_Aged Debtors_CONS_aug06_8. Staff Numbers csv" xfId="1256" xr:uid="{00000000-0005-0000-0000-000051000000}"/>
    <cellStyle name="_Aged Debtors_CONS_aug06_9. Shop Numbers csv" xfId="1257" xr:uid="{00000000-0005-0000-0000-000052000000}"/>
    <cellStyle name="_Aged Debtors_CONS_aug06_Balance Sheet  - Dec 08 v1" xfId="1258" xr:uid="{00000000-0005-0000-0000-000053000000}"/>
    <cellStyle name="_Aged Debtors_CONS_aug06_Balance Sheet  - June'08 - V2" xfId="1259" xr:uid="{00000000-0005-0000-0000-000054000000}"/>
    <cellStyle name="_Aged Debtors_CONS_aug06_Balance Sheet Oct 07 - Flanno" xfId="1260" xr:uid="{00000000-0005-0000-0000-000055000000}"/>
    <cellStyle name="_Aged Debtors_CONS_aug06_Balance Sheet Oct 07 - Flanno_C. Debtor Prov Summary" xfId="1261" xr:uid="{00000000-0005-0000-0000-000056000000}"/>
    <cellStyle name="_Aged Debtors_CONS_aug06_Board Report - Debtor V1_0 " xfId="1262" xr:uid="{00000000-0005-0000-0000-000057000000}"/>
    <cellStyle name="_Aged Debtors_CONS_aug06_Board Report - Debtor V1_3" xfId="1263" xr:uid="{00000000-0005-0000-0000-000058000000}"/>
    <cellStyle name="_Aged Debtors_CONS_aug06_Board Report - Debtor V1_3_Debtors - Aug 08 V1" xfId="1264" xr:uid="{00000000-0005-0000-0000-000059000000}"/>
    <cellStyle name="_Aged Debtors_CONS_aug06_Board Report - Debtor V1_3_Graph" xfId="1265" xr:uid="{00000000-0005-0000-0000-00005A000000}"/>
    <cellStyle name="_Aged Debtors_CONS_aug06_Board Report - Debtor V1_3_Pg 14 - Debtors - July 09 v1" xfId="1266" xr:uid="{00000000-0005-0000-0000-00005B000000}"/>
    <cellStyle name="_Aged Debtors_CONS_aug06_Board Report - Debtor V1_3_Pg 14 - Debtors - July 09 v2" xfId="1267" xr:uid="{00000000-0005-0000-0000-00005C000000}"/>
    <cellStyle name="_Aged Debtors_CONS_aug06_Board Report - Debtor V1_3_PNL - July 09" xfId="1268" xr:uid="{00000000-0005-0000-0000-00005D000000}"/>
    <cellStyle name="_Aged Debtors_CONS_aug06_Board Report - Debtor V1_3_Sheet1" xfId="1269" xr:uid="{00000000-0005-0000-0000-00005E000000}"/>
    <cellStyle name="_Aged Debtors_CONS_aug06_Board Report - Debtor V1_3_Sheet2" xfId="1270" xr:uid="{00000000-0005-0000-0000-00005F000000}"/>
    <cellStyle name="_Aged Debtors_CONS_aug06_Board Report - Debtor V1_4" xfId="1271" xr:uid="{00000000-0005-0000-0000-000060000000}"/>
    <cellStyle name="_Aged Debtors_CONS_aug06_Board Report - Debtor V1_4_Debtors - Aug 08 V1" xfId="1272" xr:uid="{00000000-0005-0000-0000-000061000000}"/>
    <cellStyle name="_Aged Debtors_CONS_aug06_Board Report - Debtor V1_4_Graph" xfId="1273" xr:uid="{00000000-0005-0000-0000-000062000000}"/>
    <cellStyle name="_Aged Debtors_CONS_aug06_Board Report - Debtor V1_4_Pg 14 - Debtors - July 09 v1" xfId="1274" xr:uid="{00000000-0005-0000-0000-000063000000}"/>
    <cellStyle name="_Aged Debtors_CONS_aug06_Board Report - Debtor V1_4_Pg 14 - Debtors - July 09 v2" xfId="1275" xr:uid="{00000000-0005-0000-0000-000064000000}"/>
    <cellStyle name="_Aged Debtors_CONS_aug06_Board Report - Debtor V1_4_PNL - July 09" xfId="1276" xr:uid="{00000000-0005-0000-0000-000065000000}"/>
    <cellStyle name="_Aged Debtors_CONS_aug06_Board Report - Debtor V1_4_Sheet1" xfId="1277" xr:uid="{00000000-0005-0000-0000-000066000000}"/>
    <cellStyle name="_Aged Debtors_CONS_aug06_Board Report - Debtor V1_4_Sheet2" xfId="1278" xr:uid="{00000000-0005-0000-0000-000067000000}"/>
    <cellStyle name="_Aged Debtors_CONS_aug06_C2. General Cash by T2" xfId="1279" xr:uid="{00000000-0005-0000-0000-000068000000}"/>
    <cellStyle name="_Aged Debtors_CONS_aug06_C3. General Cash by T3" xfId="1280" xr:uid="{00000000-0005-0000-0000-000069000000}"/>
    <cellStyle name="_Aged Debtors_CONS_aug06_C3. General Cash by T3_1" xfId="1281" xr:uid="{00000000-0005-0000-0000-00006A000000}"/>
    <cellStyle name="_Aged Debtors_CONS_aug06_C4. Client Cash by T2" xfId="1282" xr:uid="{00000000-0005-0000-0000-00006B000000}"/>
    <cellStyle name="_Aged Debtors_CONS_aug06_C4. Client Cash by T2_1" xfId="1283" xr:uid="{00000000-0005-0000-0000-00006C000000}"/>
    <cellStyle name="_Aged Debtors_CONS_aug06_CFO Proforma" xfId="1284" xr:uid="{00000000-0005-0000-0000-00006D000000}"/>
    <cellStyle name="_Aged Debtors_CONS_aug06_CFO Proforma_2008 YEnd Audit GFR Checklist - Module 2" xfId="1285" xr:uid="{00000000-0005-0000-0000-00006E000000}"/>
    <cellStyle name="_Aged Debtors_CONS_aug06_CFO Proforma_2009 1-2YEnd Audit GFR Checklist - Module 1" xfId="1286" xr:uid="{00000000-0005-0000-0000-00006F000000}"/>
    <cellStyle name="_Aged Debtors_CONS_aug06_CFO Proforma_2009 1-2YEnd Audit GFR Checklist - NEW" xfId="1287" xr:uid="{00000000-0005-0000-0000-000070000000}"/>
    <cellStyle name="_Aged Debtors_CONS_aug06_CFO Proforma_Debtor Prov Schedule Checklist (4)" xfId="1288" xr:uid="{00000000-0005-0000-0000-000071000000}"/>
    <cellStyle name="_Aged Debtors_CONS_aug06_CFO Proforma_GFR Checklist - Half Year Audit Dec 08" xfId="1289" xr:uid="{00000000-0005-0000-0000-000072000000}"/>
    <cellStyle name="_Aged Debtors_CONS_aug06_CFO Proforma_GFR Checklist Nov 08" xfId="1290" xr:uid="{00000000-0005-0000-0000-000073000000}"/>
    <cellStyle name="_Aged Debtors_CONS_aug06_CFO Proforma_GFR Checklist -Year Audit June 2009 v1" xfId="1291" xr:uid="{00000000-0005-0000-0000-000074000000}"/>
    <cellStyle name="_Aged Debtors_CONS_aug06_CFO Proforma_GFR Checklist -Year Audit June 2009 v2" xfId="1292" xr:uid="{00000000-0005-0000-0000-000075000000}"/>
    <cellStyle name="_Aged Debtors_CONS_aug06_CFO Proforma_GFR Checklist -Year Audit June 2009 v4" xfId="1293" xr:uid="{00000000-0005-0000-0000-000076000000}"/>
    <cellStyle name="_Aged Debtors_CONS_aug06_CFO Proforma_GFR New Test Checklist Nov 08" xfId="1294" xr:uid="{00000000-0005-0000-0000-000077000000}"/>
    <cellStyle name="_Aged Debtors_CONS_aug06_CFO Proforma_Half Year End Audit GFR Che" xfId="1295" xr:uid="{00000000-0005-0000-0000-000078000000}"/>
    <cellStyle name="_Aged Debtors_CONS_aug06_CFO Proforma_May 08 GFR Checklist" xfId="1296" xr:uid="{00000000-0005-0000-0000-000079000000}"/>
    <cellStyle name="_Aged Debtors_CONS_aug06_CFO Proforma_QLD Dec07 Half Year Audit Checklist" xfId="1297" xr:uid="{00000000-0005-0000-0000-00007A000000}"/>
    <cellStyle name="_Aged Debtors_CONS_aug06_CFO Proforma_R. ADD Debtors csv" xfId="1298" xr:uid="{00000000-0005-0000-0000-00007B000000}"/>
    <cellStyle name="_Aged Debtors_CONS_aug06_CFO Proforma_R. PNLBS YTD csv" xfId="1299" xr:uid="{00000000-0005-0000-0000-00007C000000}"/>
    <cellStyle name="_Aged Debtors_CONS_aug06_CFO Proforma_Rev Rec Template (3)" xfId="1300" xr:uid="{00000000-0005-0000-0000-00007D000000}"/>
    <cellStyle name="_Aged Debtors_CONS_aug06_CFO Proforma_TB Close List of Issues for Overseas" xfId="1301" xr:uid="{00000000-0005-0000-0000-00007E000000}"/>
    <cellStyle name="_Aged Debtors_CONS_aug06_CFO Proforma_VAR. P&amp;L Detail" xfId="1302" xr:uid="{00000000-0005-0000-0000-00007F000000}"/>
    <cellStyle name="_Aged Debtors_CONS_aug06_CofA STAGE" xfId="1303" xr:uid="{00000000-0005-0000-0000-000080000000}"/>
    <cellStyle name="_Aged Debtors_CONS_aug06_Cover Pages2" xfId="1304" xr:uid="{00000000-0005-0000-0000-000081000000}"/>
    <cellStyle name="_Aged Debtors_CONS_aug06_Cover Pages2_Final Group Budget with Liberty Brendan" xfId="1305" xr:uid="{00000000-0005-0000-0000-000082000000}"/>
    <cellStyle name="_Aged Debtors_CONS_aug06_Cover Pages2_Final Group Budget without Liberty" xfId="1306" xr:uid="{00000000-0005-0000-0000-000083000000}"/>
    <cellStyle name="_Aged Debtors_CONS_aug06_Cover Pages2_Group Budget 2008.2009" xfId="1307" xr:uid="{00000000-0005-0000-0000-000084000000}"/>
    <cellStyle name="_Aged Debtors_CONS_aug06_Cover Pages2_Group Budget 2008.2009 v2" xfId="1308" xr:uid="{00000000-0005-0000-0000-000085000000}"/>
    <cellStyle name="_Aged Debtors_CONS_aug06_Cover Pages2_Group Budget 2008.S FINAL" xfId="1309" xr:uid="{00000000-0005-0000-0000-000086000000}"/>
    <cellStyle name="_Aged Debtors_CONS_aug06_Cover Pages2_Group Budget Con PBT &amp; Ebit System v7" xfId="1310" xr:uid="{00000000-0005-0000-0000-000087000000}"/>
    <cellStyle name="_Aged Debtors_CONS_aug06_D2. Debtor Prov Summary" xfId="1311" xr:uid="{00000000-0005-0000-0000-000088000000}"/>
    <cellStyle name="_Aged Debtors_CONS_aug06_D3. Debtors - Top 10" xfId="1312" xr:uid="{00000000-0005-0000-0000-000089000000}"/>
    <cellStyle name="_Aged Debtors_CONS_aug06_D3. Debtors - Top 10_1" xfId="1313" xr:uid="{00000000-0005-0000-0000-00008A000000}"/>
    <cellStyle name="_Aged Debtors_CONS_aug06_DEBTOR BOARD Report new format " xfId="1314" xr:uid="{00000000-0005-0000-0000-00008B000000}"/>
    <cellStyle name="_Aged Debtors_CONS_aug06_Debtors - Aug 08 V1" xfId="1315" xr:uid="{00000000-0005-0000-0000-00008C000000}"/>
    <cellStyle name="_Aged Debtors_CONS_aug06_Debtors Apr 08 V02" xfId="1316" xr:uid="{00000000-0005-0000-0000-00008D000000}"/>
    <cellStyle name="_Aged Debtors_CONS_aug06_Debtors June'08 (New) V2" xfId="1317" xr:uid="{00000000-0005-0000-0000-00008E000000}"/>
    <cellStyle name="_Aged Debtors_CONS_aug06_Debtors June'08 (New) V2_Debtors - Aug 08 V1" xfId="1318" xr:uid="{00000000-0005-0000-0000-00008F000000}"/>
    <cellStyle name="_Aged Debtors_CONS_aug06_Debtors June'08 (New) V2_Graph" xfId="1319" xr:uid="{00000000-0005-0000-0000-000090000000}"/>
    <cellStyle name="_Aged Debtors_CONS_aug06_Debtors June'08 (New) V2_Pg 14 - Debtors - July 09 v1" xfId="1320" xr:uid="{00000000-0005-0000-0000-000091000000}"/>
    <cellStyle name="_Aged Debtors_CONS_aug06_Debtors June'08 (New) V2_Pg 14 - Debtors - July 09 v2" xfId="1321" xr:uid="{00000000-0005-0000-0000-000092000000}"/>
    <cellStyle name="_Aged Debtors_CONS_aug06_Debtors June'08 (New) V2_PNL - July 09" xfId="1322" xr:uid="{00000000-0005-0000-0000-000093000000}"/>
    <cellStyle name="_Aged Debtors_CONS_aug06_Debtors June'08 (New) V2_Sheet1" xfId="1323" xr:uid="{00000000-0005-0000-0000-000094000000}"/>
    <cellStyle name="_Aged Debtors_CONS_aug06_Debtors June'08 (New) V2_Sheet2" xfId="1324" xr:uid="{00000000-0005-0000-0000-000095000000}"/>
    <cellStyle name="_Aged Debtors_CONS_aug06_Debtors June'08 (old)" xfId="1325" xr:uid="{00000000-0005-0000-0000-000096000000}"/>
    <cellStyle name="_Aged Debtors_CONS_aug06_Debtors Mar 08 V01" xfId="1326" xr:uid="{00000000-0005-0000-0000-000097000000}"/>
    <cellStyle name="_Aged Debtors_CONS_aug06_Debtors May 08 V3" xfId="1327" xr:uid="{00000000-0005-0000-0000-000098000000}"/>
    <cellStyle name="_Aged Debtors_CONS_aug06_Debtors May 08 V4" xfId="1328" xr:uid="{00000000-0005-0000-0000-000099000000}"/>
    <cellStyle name="_Aged Debtors_CONS_aug06_Debtors VerJan 08" xfId="1329" xr:uid="{00000000-0005-0000-0000-00009A000000}"/>
    <cellStyle name="_Aged Debtors_CONS_aug06_E1. Foreign Exchange" xfId="1330" xr:uid="{00000000-0005-0000-0000-00009B000000}"/>
    <cellStyle name="_Aged Debtors_CONS_aug06_F1. Prepayments" xfId="1331" xr:uid="{00000000-0005-0000-0000-00009C000000}"/>
    <cellStyle name="_Aged Debtors_CONS_aug06_F1. Prepayments_1" xfId="1332" xr:uid="{00000000-0005-0000-0000-00009D000000}"/>
    <cellStyle name="_Aged Debtors_CONS_aug06_FCs Half Year End Audit G 2" xfId="1333" xr:uid="{00000000-0005-0000-0000-00009E000000}"/>
    <cellStyle name="_Aged Debtors_CONS_aug06_Final Group Budget with Liberty Brendan" xfId="1334" xr:uid="{00000000-0005-0000-0000-00009F000000}"/>
    <cellStyle name="_Aged Debtors_CONS_aug06_Final Group Budget without Liberty" xfId="1335" xr:uid="{00000000-0005-0000-0000-0000A0000000}"/>
    <cellStyle name="_Aged Debtors_CONS_aug06_Final Profit &amp; Loss BR Oct 08 NEW" xfId="1336" xr:uid="{00000000-0005-0000-0000-0000A1000000}"/>
    <cellStyle name="_Aged Debtors_CONS_aug06_Formated COA" xfId="1337" xr:uid="{00000000-0005-0000-0000-0000A2000000}"/>
    <cellStyle name="_Aged Debtors_CONS_aug06_FX template" xfId="1338" xr:uid="{00000000-0005-0000-0000-0000A3000000}"/>
    <cellStyle name="_Aged Debtors_CONS_aug06_GFR Checklist - Half Year Audit Dec 08" xfId="1339" xr:uid="{00000000-0005-0000-0000-0000A4000000}"/>
    <cellStyle name="_Aged Debtors_CONS_aug06_GFR Checklist and Audit Pack" xfId="1340" xr:uid="{00000000-0005-0000-0000-0000A5000000}"/>
    <cellStyle name="_Aged Debtors_CONS_aug06_GFR CHecklist Criteria (2)" xfId="1341" xr:uid="{00000000-0005-0000-0000-0000A6000000}"/>
    <cellStyle name="_Aged Debtors_CONS_aug06_GFR Checklist Nov 08" xfId="1342" xr:uid="{00000000-0005-0000-0000-0000A7000000}"/>
    <cellStyle name="_Aged Debtors_CONS_aug06_GFR Checklist -Year Audit June 2009 v1" xfId="1343" xr:uid="{00000000-0005-0000-0000-0000A8000000}"/>
    <cellStyle name="_Aged Debtors_CONS_aug06_GFR Checklist -Year Audit June 2009 v2" xfId="1344" xr:uid="{00000000-0005-0000-0000-0000A9000000}"/>
    <cellStyle name="_Aged Debtors_CONS_aug06_GFR New Test Checklist Nov 08" xfId="1345" xr:uid="{00000000-0005-0000-0000-0000AA000000}"/>
    <cellStyle name="_Aged Debtors_CONS_aug06_Graph" xfId="1346" xr:uid="{00000000-0005-0000-0000-0000AB000000}"/>
    <cellStyle name="_Aged Debtors_CONS_aug06_Group Budget 2008.2009" xfId="1347" xr:uid="{00000000-0005-0000-0000-0000AC000000}"/>
    <cellStyle name="_Aged Debtors_CONS_aug06_Group Budget 2008.2009 v2" xfId="1348" xr:uid="{00000000-0005-0000-0000-0000AD000000}"/>
    <cellStyle name="_Aged Debtors_CONS_aug06_Group Budget 2008.S FINAL" xfId="1349" xr:uid="{00000000-0005-0000-0000-0000AE000000}"/>
    <cellStyle name="_Aged Debtors_CONS_aug06_Group Budget Con PBT &amp; Ebit System v7" xfId="1350" xr:uid="{00000000-0005-0000-0000-0000AF000000}"/>
    <cellStyle name="_Aged Debtors_CONS_aug06_Group Forecast Sep 07" xfId="1351" xr:uid="{00000000-0005-0000-0000-0000B0000000}"/>
    <cellStyle name="_Aged Debtors_CONS_aug06_Group Profit &amp; Loss Jun 09" xfId="1352" xr:uid="{00000000-0005-0000-0000-0000B1000000}"/>
    <cellStyle name="_Aged Debtors_CONS_aug06_Half Year End Audit GFR Che" xfId="1353" xr:uid="{00000000-0005-0000-0000-0000B2000000}"/>
    <cellStyle name="_Aged Debtors_CONS_aug06_Half Year End Audit GFR Checklist2" xfId="1354" xr:uid="{00000000-0005-0000-0000-0000B3000000}"/>
    <cellStyle name="_Aged Debtors_CONS_aug06_Jan 08 - TCF Calcs" xfId="1355" xr:uid="{00000000-0005-0000-0000-0000B4000000}"/>
    <cellStyle name="_Aged Debtors_CONS_aug06_Jul 2008 GFR Checklist with variance analysis" xfId="1356" xr:uid="{00000000-0005-0000-0000-0000B5000000}"/>
    <cellStyle name="_Aged Debtors_CONS_aug06_K1. Annual Leave" xfId="1357" xr:uid="{00000000-0005-0000-0000-0000B6000000}"/>
    <cellStyle name="_Aged Debtors_CONS_aug06_K1. Annual Leave_1" xfId="1358" xr:uid="{00000000-0005-0000-0000-0000B7000000}"/>
    <cellStyle name="_Aged Debtors_CONS_aug06_KMP Disclosure Template" xfId="1359" xr:uid="{00000000-0005-0000-0000-0000B8000000}"/>
    <cellStyle name="_Aged Debtors_CONS_aug06_L1. Trade Creditors - 905" xfId="1360" xr:uid="{00000000-0005-0000-0000-0000B9000000}"/>
    <cellStyle name="_Aged Debtors_CONS_aug06_March 07 Checklist Chgs  (2)" xfId="1361" xr:uid="{00000000-0005-0000-0000-0000BA000000}"/>
    <cellStyle name="_Aged Debtors_CONS_aug06_May 08 GFR Checklist" xfId="1362" xr:uid="{00000000-0005-0000-0000-0000BB000000}"/>
    <cellStyle name="_Aged Debtors_CONS_aug06_May 10 Metals Consolidated FINAL" xfId="1363" xr:uid="{00000000-0005-0000-0000-0000BC000000}"/>
    <cellStyle name="_Aged Debtors_CONS_aug06_New GFR Checklist May 07" xfId="1364" xr:uid="{00000000-0005-0000-0000-0000BD000000}"/>
    <cellStyle name="_Aged Debtors_CONS_aug06_New GFR Checklist May 07_2008 YEnd Audit GFR Checklist - Module 2" xfId="1365" xr:uid="{00000000-0005-0000-0000-0000BE000000}"/>
    <cellStyle name="_Aged Debtors_CONS_aug06_New GFR Checklist May 07_2009 1-2YEnd Audit GFR Checklist - Module 1" xfId="1366" xr:uid="{00000000-0005-0000-0000-0000BF000000}"/>
    <cellStyle name="_Aged Debtors_CONS_aug06_New GFR Checklist May 07_2009 1-2YEnd Audit GFR Checklist - NEW" xfId="1367" xr:uid="{00000000-0005-0000-0000-0000C0000000}"/>
    <cellStyle name="_Aged Debtors_CONS_aug06_New GFR Checklist May 07_Debtor Prov Schedule Checklist (4)" xfId="1368" xr:uid="{00000000-0005-0000-0000-0000C1000000}"/>
    <cellStyle name="_Aged Debtors_CONS_aug06_New GFR Checklist May 07_GFR Checklist - Half Year Audit Dec 08" xfId="1369" xr:uid="{00000000-0005-0000-0000-0000C2000000}"/>
    <cellStyle name="_Aged Debtors_CONS_aug06_New GFR Checklist May 07_GFR Checklist Nov 08" xfId="1370" xr:uid="{00000000-0005-0000-0000-0000C3000000}"/>
    <cellStyle name="_Aged Debtors_CONS_aug06_New GFR Checklist May 07_GFR Checklist -Year Audit June 2009 v1" xfId="1371" xr:uid="{00000000-0005-0000-0000-0000C4000000}"/>
    <cellStyle name="_Aged Debtors_CONS_aug06_New GFR Checklist May 07_GFR Checklist -Year Audit June 2009 v2" xfId="1372" xr:uid="{00000000-0005-0000-0000-0000C5000000}"/>
    <cellStyle name="_Aged Debtors_CONS_aug06_New GFR Checklist May 07_GFR Checklist -Year Audit June 2009 v4" xfId="1373" xr:uid="{00000000-0005-0000-0000-0000C6000000}"/>
    <cellStyle name="_Aged Debtors_CONS_aug06_New GFR Checklist May 07_GFR New Test Checklist Nov 08" xfId="1374" xr:uid="{00000000-0005-0000-0000-0000C7000000}"/>
    <cellStyle name="_Aged Debtors_CONS_aug06_New GFR Checklist May 07_Half Year End Audit GFR Che" xfId="1375" xr:uid="{00000000-0005-0000-0000-0000C8000000}"/>
    <cellStyle name="_Aged Debtors_CONS_aug06_New GFR Checklist May 07_May 08 GFR Checklist" xfId="1376" xr:uid="{00000000-0005-0000-0000-0000C9000000}"/>
    <cellStyle name="_Aged Debtors_CONS_aug06_New GFR Checklist May 07_QLD Dec07 Half Year Audit Checklist" xfId="1377" xr:uid="{00000000-0005-0000-0000-0000CA000000}"/>
    <cellStyle name="_Aged Debtors_CONS_aug06_New GFR Checklist May 07_R. ADD Debtors csv" xfId="1378" xr:uid="{00000000-0005-0000-0000-0000CB000000}"/>
    <cellStyle name="_Aged Debtors_CONS_aug06_New GFR Checklist May 07_R. PNLBS YTD csv" xfId="1379" xr:uid="{00000000-0005-0000-0000-0000CC000000}"/>
    <cellStyle name="_Aged Debtors_CONS_aug06_New GFR Checklist May 07_Rev Rec Template (3)" xfId="1380" xr:uid="{00000000-0005-0000-0000-0000CD000000}"/>
    <cellStyle name="_Aged Debtors_CONS_aug06_New GFR Checklist May 07_TB Close List of Issues for Overseas" xfId="1381" xr:uid="{00000000-0005-0000-0000-0000CE000000}"/>
    <cellStyle name="_Aged Debtors_CONS_aug06_New GFR Checklist May 07_VAR. P&amp;L Detail" xfId="1382" xr:uid="{00000000-0005-0000-0000-0000CF000000}"/>
    <cellStyle name="_Aged Debtors_CONS_aug06_NZ Profit &amp; Loss Jun 09" xfId="1383" xr:uid="{00000000-0005-0000-0000-0000D0000000}"/>
    <cellStyle name="_Aged Debtors_CONS_aug06_O1. Commission Rec" xfId="1384" xr:uid="{00000000-0005-0000-0000-0000D1000000}"/>
    <cellStyle name="_Aged Debtors_CONS_aug06_O2. Turnover" xfId="1385" xr:uid="{00000000-0005-0000-0000-0000D2000000}"/>
    <cellStyle name="_Aged Debtors_CONS_aug06_O3. Staff Numbers" xfId="1386" xr:uid="{00000000-0005-0000-0000-0000D3000000}"/>
    <cellStyle name="_Aged Debtors_CONS_aug06_O4. Front End Staff Turnover" xfId="1387" xr:uid="{00000000-0005-0000-0000-0000D4000000}"/>
    <cellStyle name="_Aged Debtors_CONS_aug06_O5. Shop Numbers" xfId="1388" xr:uid="{00000000-0005-0000-0000-0000D5000000}"/>
    <cellStyle name="_Aged Debtors_CONS_aug06_P&amp;L and Balance Sheet Groupings 2" xfId="1389" xr:uid="{00000000-0005-0000-0000-0000D6000000}"/>
    <cellStyle name="_Aged Debtors_CONS_aug06_P&amp;L and Balance Sheet Groupings 2_Debtor Prov Schedule Checklist (4)" xfId="1390" xr:uid="{00000000-0005-0000-0000-0000D7000000}"/>
    <cellStyle name="_Aged Debtors_CONS_aug06_P&amp;L and Balance Sheet Groupings 2_GFR Checklist - Half Year Audit Dec 08" xfId="1391" xr:uid="{00000000-0005-0000-0000-0000D8000000}"/>
    <cellStyle name="_Aged Debtors_CONS_aug06_P&amp;L and Balance Sheet Groupings 2_GFR Checklist -Year Audit June 2009 v1" xfId="1392" xr:uid="{00000000-0005-0000-0000-0000D9000000}"/>
    <cellStyle name="_Aged Debtors_CONS_aug06_P&amp;L and Balance Sheet Groupings 2_GFR Checklist -Year Audit June 2009 v2" xfId="1393" xr:uid="{00000000-0005-0000-0000-0000DA000000}"/>
    <cellStyle name="_Aged Debtors_CONS_aug06_P&amp;L and Balance Sheet Groupings 2_GFR Checklist -Year Audit June 2009 v4" xfId="1394" xr:uid="{00000000-0005-0000-0000-0000DB000000}"/>
    <cellStyle name="_Aged Debtors_CONS_aug06_P&amp;L and Balance Sheet Groupings 2_R. ADD Debtors csv" xfId="1395" xr:uid="{00000000-0005-0000-0000-0000DC000000}"/>
    <cellStyle name="_Aged Debtors_CONS_aug06_P&amp;L and Balance Sheet Groupings 2_R. PNLBS YTD csv" xfId="1396" xr:uid="{00000000-0005-0000-0000-0000DD000000}"/>
    <cellStyle name="_Aged Debtors_CONS_aug06_P&amp;L and Balance Sheet Groupings 2_TB Close List of Issues for Overseas" xfId="1397" xr:uid="{00000000-0005-0000-0000-0000DE000000}"/>
    <cellStyle name="_Aged Debtors_CONS_aug06_P&amp;L and Balance Sheet Groupings 2_VAR. P&amp;L Detail" xfId="1398" xr:uid="{00000000-0005-0000-0000-0000DF000000}"/>
    <cellStyle name="_Aged Debtors_CONS_aug06_Pg 14 - Debtors - July 09 v1" xfId="1399" xr:uid="{00000000-0005-0000-0000-0000E0000000}"/>
    <cellStyle name="_Aged Debtors_CONS_aug06_Pg 14 - Debtors - July 09 v2" xfId="1400" xr:uid="{00000000-0005-0000-0000-0000E1000000}"/>
    <cellStyle name="_Aged Debtors_CONS_aug06_PNL - July 09" xfId="1401" xr:uid="{00000000-0005-0000-0000-0000E2000000}"/>
    <cellStyle name="_Aged Debtors_CONS_aug06_Profit &amp; Loss" xfId="1402" xr:uid="{00000000-0005-0000-0000-0000E3000000}"/>
    <cellStyle name="_Aged Debtors_CONS_aug06_Profit &amp; Loss BR July08" xfId="1403" xr:uid="{00000000-0005-0000-0000-0000E4000000}"/>
    <cellStyle name="_Aged Debtors_CONS_aug06_Profit &amp; Loss BR July08_C. Debtor Prov Summary" xfId="1404" xr:uid="{00000000-0005-0000-0000-0000E5000000}"/>
    <cellStyle name="_Aged Debtors_CONS_aug06_Profit &amp; Loss BR Oct 08 NEW" xfId="1405" xr:uid="{00000000-0005-0000-0000-0000E6000000}"/>
    <cellStyle name="_Aged Debtors_CONS_aug06_Profit &amp; Loss BR Oct 08 NEW- Liberty" xfId="1406" xr:uid="{00000000-0005-0000-0000-0000E7000000}"/>
    <cellStyle name="_Aged Debtors_CONS_aug06_Profit &amp; Loss_2011 1st Qtr Fcst - Blank Template" xfId="1407" xr:uid="{00000000-0005-0000-0000-0000E8000000}"/>
    <cellStyle name="_Aged Debtors_CONS_aug06_Profit &amp; Loss_Actual by Month (2)" xfId="1408" xr:uid="{00000000-0005-0000-0000-0000E9000000}"/>
    <cellStyle name="_Aged Debtors_CONS_aug06_Profit &amp; Loss_CFO Flash - Oct 08" xfId="1409" xr:uid="{00000000-0005-0000-0000-0000EA000000}"/>
    <cellStyle name="_Aged Debtors_CONS_aug06_Profit &amp; Loss_Control" xfId="1410" xr:uid="{00000000-0005-0000-0000-0000EB000000}"/>
    <cellStyle name="_Aged Debtors_CONS_aug06_Profit &amp; Loss_Final Group Budget with Liberty Brendan" xfId="1411" xr:uid="{00000000-0005-0000-0000-0000EC000000}"/>
    <cellStyle name="_Aged Debtors_CONS_aug06_Profit &amp; Loss_Group Budget Con PBT &amp; Ebit System v2" xfId="1412" xr:uid="{00000000-0005-0000-0000-0000ED000000}"/>
    <cellStyle name="_Aged Debtors_CONS_aug06_Profit &amp; Loss_Group Budget Con PBT &amp; Ebit System v3" xfId="1413" xr:uid="{00000000-0005-0000-0000-0000EE000000}"/>
    <cellStyle name="_Aged Debtors_CONS_aug06_Profit &amp; Loss_Group Budget Con PBT &amp; Ebit System v4" xfId="1414" xr:uid="{00000000-0005-0000-0000-0000EF000000}"/>
    <cellStyle name="_Aged Debtors_CONS_aug06_Profit &amp; Loss_Group Budget PBT TempE vs System v2" xfId="1415" xr:uid="{00000000-0005-0000-0000-0000F0000000}"/>
    <cellStyle name="_Aged Debtors_CONS_aug06_Profit &amp; Loss_Group Results Jan 09 Act" xfId="1416" xr:uid="{00000000-0005-0000-0000-0000F1000000}"/>
    <cellStyle name="_Aged Debtors_CONS_aug06_Profit &amp; Loss_Group Results Jun 08 Act v2" xfId="1417" xr:uid="{00000000-0005-0000-0000-0000F2000000}"/>
    <cellStyle name="_Aged Debtors_CONS_aug06_Profit &amp; Loss_Group Results Jun 08 Est v2" xfId="1418" xr:uid="{00000000-0005-0000-0000-0000F3000000}"/>
    <cellStyle name="_Aged Debtors_CONS_aug06_Profit &amp; Loss_Group Results May 08 Est" xfId="1419" xr:uid="{00000000-0005-0000-0000-0000F4000000}"/>
    <cellStyle name="_Aged Debtors_CONS_aug06_Profit &amp; Loss_Group Results Nov 08 Act V1" xfId="1420" xr:uid="{00000000-0005-0000-0000-0000F5000000}"/>
    <cellStyle name="_Aged Debtors_CONS_aug06_Profit &amp; Loss_Group Results Oct 08 Est" xfId="1421" xr:uid="{00000000-0005-0000-0000-0000F6000000}"/>
    <cellStyle name="_Aged Debtors_CONS_aug06_Profit &amp; Loss_Group Results Sept 08 Act NEW" xfId="1422" xr:uid="{00000000-0005-0000-0000-0000F7000000}"/>
    <cellStyle name="_Aged Debtors_CONS_aug06_Profit &amp; Loss_May 10 Metals Consolidated FINAL" xfId="1423" xr:uid="{00000000-0005-0000-0000-0000F8000000}"/>
    <cellStyle name="_Aged Debtors_CONS_aug06_Profit &amp; Loss_Prior Year by Month" xfId="1424" xr:uid="{00000000-0005-0000-0000-0000F9000000}"/>
    <cellStyle name="_Aged Debtors_CONS_aug06_Profit &amp; Loss_QueryAnalysis_BR_FYR_bm" xfId="1425" xr:uid="{00000000-0005-0000-0000-0000FA000000}"/>
    <cellStyle name="_Aged Debtors_CONS_aug06_Profit &amp; Loss_QueryAnalysis_BR_FYR_bmv2" xfId="1426" xr:uid="{00000000-0005-0000-0000-0000FB000000}"/>
    <cellStyle name="_Aged Debtors_CONS_aug06_Profit &amp; Loss_QueryAnalysis_BR_FYR_ver1" xfId="1427" xr:uid="{00000000-0005-0000-0000-0000FC000000}"/>
    <cellStyle name="_Aged Debtors_CONS_aug06_Profit &amp; Loss_QueryAnalysis_BR_FYR_ver2" xfId="1428" xr:uid="{00000000-0005-0000-0000-0000FD000000}"/>
    <cellStyle name="_Aged Debtors_CONS_aug06_Profit &amp; Loss_Sheet1" xfId="1429" xr:uid="{00000000-0005-0000-0000-0000FE000000}"/>
    <cellStyle name="_Aged Debtors_CONS_aug06_Profit &amp; Loss_Summary Report" xfId="1430" xr:uid="{00000000-0005-0000-0000-0000FF000000}"/>
    <cellStyle name="_Aged Debtors_CONS_aug06_Profit &amp; Loss_Summary Report Actual" xfId="1431" xr:uid="{00000000-0005-0000-0000-000000010000}"/>
    <cellStyle name="_Aged Debtors_CONS_aug06_Profit &amp; Loss_Turnover &amp; Comm Sep 08" xfId="1432" xr:uid="{00000000-0005-0000-0000-000001010000}"/>
    <cellStyle name="_Aged Debtors_CONS_aug06_Profit &amp; Loss_Turnover &amp; Comm Sep 08 NEW" xfId="1433" xr:uid="{00000000-0005-0000-0000-000002010000}"/>
    <cellStyle name="_Aged Debtors_CONS_aug06_Profit &amp; Loss_Turnover &amp; Comm Sep 08 NEW_VAR. P&amp;L Detail" xfId="1434" xr:uid="{00000000-0005-0000-0000-000003010000}"/>
    <cellStyle name="_Aged Debtors_CONS_aug06_Profit &amp; Loss_Turnover &amp; Comm Sep 08_VAR. P&amp;L Detail" xfId="1435" xr:uid="{00000000-0005-0000-0000-000004010000}"/>
    <cellStyle name="_Aged Debtors_CONS_aug06_Profit &amp; Loss_Vision - FYR - May 09 Est" xfId="1436" xr:uid="{00000000-0005-0000-0000-000005010000}"/>
    <cellStyle name="_Aged Debtors_CONS_aug06_Proforma" xfId="1437" xr:uid="{00000000-0005-0000-0000-000006010000}"/>
    <cellStyle name="_Aged Debtors_CONS_aug06_Proforma 3" xfId="1438" xr:uid="{00000000-0005-0000-0000-000007010000}"/>
    <cellStyle name="_Aged Debtors_CONS_aug06_Proforma 3_Actual by Month (2)" xfId="1439" xr:uid="{00000000-0005-0000-0000-000008010000}"/>
    <cellStyle name="_Aged Debtors_CONS_aug06_Proforma 3_Balance Sheet  - Dec 08 v1" xfId="1440" xr:uid="{00000000-0005-0000-0000-000009010000}"/>
    <cellStyle name="_Aged Debtors_CONS_aug06_Proforma 3_Balance Sheet  - June'08 - V2" xfId="1441" xr:uid="{00000000-0005-0000-0000-00000A010000}"/>
    <cellStyle name="_Aged Debtors_CONS_aug06_Proforma 3_C. Debtor Prov Summary" xfId="1442" xr:uid="{00000000-0005-0000-0000-00000B010000}"/>
    <cellStyle name="_Aged Debtors_CONS_aug06_Proforma 3_CFO Flash - Oct 08" xfId="1443" xr:uid="{00000000-0005-0000-0000-00000C010000}"/>
    <cellStyle name="_Aged Debtors_CONS_aug06_Proforma 3_Control" xfId="1444" xr:uid="{00000000-0005-0000-0000-00000D010000}"/>
    <cellStyle name="_Aged Debtors_CONS_aug06_Proforma 3_Final Group Budget with Liberty Brendan" xfId="1445" xr:uid="{00000000-0005-0000-0000-00000E010000}"/>
    <cellStyle name="_Aged Debtors_CONS_aug06_Proforma 3_Final Group Budget without Liberty" xfId="1446" xr:uid="{00000000-0005-0000-0000-00000F010000}"/>
    <cellStyle name="_Aged Debtors_CONS_aug06_Proforma 3_Final Profit &amp; Loss BR Oct 08 NEW" xfId="1447" xr:uid="{00000000-0005-0000-0000-000010010000}"/>
    <cellStyle name="_Aged Debtors_CONS_aug06_Proforma 3_Group Budget 2008.2009" xfId="1448" xr:uid="{00000000-0005-0000-0000-000011010000}"/>
    <cellStyle name="_Aged Debtors_CONS_aug06_Proforma 3_Group Budget 2008.2009 v10 Pre 16-6-08" xfId="1449" xr:uid="{00000000-0005-0000-0000-000012010000}"/>
    <cellStyle name="_Aged Debtors_CONS_aug06_Proforma 3_Group Budget 2008.2009 v2" xfId="1450" xr:uid="{00000000-0005-0000-0000-000013010000}"/>
    <cellStyle name="_Aged Debtors_CONS_aug06_Proforma 3_Group Budget 2008.S FINAL" xfId="1451" xr:uid="{00000000-0005-0000-0000-000014010000}"/>
    <cellStyle name="_Aged Debtors_CONS_aug06_Proforma 3_Group Budget Con PBT &amp; Ebit System v2" xfId="1452" xr:uid="{00000000-0005-0000-0000-000015010000}"/>
    <cellStyle name="_Aged Debtors_CONS_aug06_Proforma 3_Group Budget Con PBT &amp; Ebit System v3" xfId="1453" xr:uid="{00000000-0005-0000-0000-000016010000}"/>
    <cellStyle name="_Aged Debtors_CONS_aug06_Proforma 3_Group Budget Con PBT &amp; Ebit System v4" xfId="1454" xr:uid="{00000000-0005-0000-0000-000017010000}"/>
    <cellStyle name="_Aged Debtors_CONS_aug06_Proforma 3_Group Budget Con PBT &amp; Ebit System v7" xfId="1455" xr:uid="{00000000-0005-0000-0000-000018010000}"/>
    <cellStyle name="_Aged Debtors_CONS_aug06_Proforma 3_Group Budget PBT TempE vs System v2" xfId="1456" xr:uid="{00000000-0005-0000-0000-000019010000}"/>
    <cellStyle name="_Aged Debtors_CONS_aug06_Proforma 3_Group Profit &amp; Loss Jun 09" xfId="1457" xr:uid="{00000000-0005-0000-0000-00001A010000}"/>
    <cellStyle name="_Aged Debtors_CONS_aug06_Proforma 3_Group Profit &amp; Loss Jun 09 v2" xfId="1458" xr:uid="{00000000-0005-0000-0000-00001B010000}"/>
    <cellStyle name="_Aged Debtors_CONS_aug06_Proforma 3_Group Results Jan 09 Act" xfId="1459" xr:uid="{00000000-0005-0000-0000-00001C010000}"/>
    <cellStyle name="_Aged Debtors_CONS_aug06_Proforma 3_Group Results Jun 08 Act v2" xfId="1460" xr:uid="{00000000-0005-0000-0000-00001D010000}"/>
    <cellStyle name="_Aged Debtors_CONS_aug06_Proforma 3_Group Results Jun 08 Est v2" xfId="1461" xr:uid="{00000000-0005-0000-0000-00001E010000}"/>
    <cellStyle name="_Aged Debtors_CONS_aug06_Proforma 3_Group Results May 08 Est" xfId="1462" xr:uid="{00000000-0005-0000-0000-00001F010000}"/>
    <cellStyle name="_Aged Debtors_CONS_aug06_Proforma 3_Group Results Nov 08 Act V1" xfId="1463" xr:uid="{00000000-0005-0000-0000-000020010000}"/>
    <cellStyle name="_Aged Debtors_CONS_aug06_Proforma 3_Group Results Oct 08 Est" xfId="1464" xr:uid="{00000000-0005-0000-0000-000021010000}"/>
    <cellStyle name="_Aged Debtors_CONS_aug06_Proforma 3_Group Results Sept 08 Act NEW" xfId="1465" xr:uid="{00000000-0005-0000-0000-000022010000}"/>
    <cellStyle name="_Aged Debtors_CONS_aug06_Proforma 3_Jan 08 - TCF Calcs" xfId="1466" xr:uid="{00000000-0005-0000-0000-000023010000}"/>
    <cellStyle name="_Aged Debtors_CONS_aug06_Proforma 3_NZ Profit &amp; Loss Jun 09" xfId="1467" xr:uid="{00000000-0005-0000-0000-000024010000}"/>
    <cellStyle name="_Aged Debtors_CONS_aug06_Proforma 3_Prior Year by Month" xfId="1468" xr:uid="{00000000-0005-0000-0000-000025010000}"/>
    <cellStyle name="_Aged Debtors_CONS_aug06_Proforma 3_Profit &amp; Loss BR June08" xfId="1469" xr:uid="{00000000-0005-0000-0000-000026010000}"/>
    <cellStyle name="_Aged Debtors_CONS_aug06_Proforma 3_Profit &amp; Loss BR Nov 08" xfId="1470" xr:uid="{00000000-0005-0000-0000-000027010000}"/>
    <cellStyle name="_Aged Debtors_CONS_aug06_Proforma 3_Profit &amp; Loss BR Oct 08 NEW" xfId="1471" xr:uid="{00000000-0005-0000-0000-000028010000}"/>
    <cellStyle name="_Aged Debtors_CONS_aug06_Proforma 3_Profit &amp; Loss BR Oct 08 NEW- Liberty" xfId="1472" xr:uid="{00000000-0005-0000-0000-000029010000}"/>
    <cellStyle name="_Aged Debtors_CONS_aug06_Proforma 3_QueryAnalysis_BR_FYR_bm" xfId="1473" xr:uid="{00000000-0005-0000-0000-00002A010000}"/>
    <cellStyle name="_Aged Debtors_CONS_aug06_Proforma 3_QueryAnalysis_BR_FYR_bmv2" xfId="1474" xr:uid="{00000000-0005-0000-0000-00002B010000}"/>
    <cellStyle name="_Aged Debtors_CONS_aug06_Proforma 3_QueryAnalysis_BR_FYR_ver1" xfId="1475" xr:uid="{00000000-0005-0000-0000-00002C010000}"/>
    <cellStyle name="_Aged Debtors_CONS_aug06_Proforma 3_QueryAnalysis_BR_FYR_ver2" xfId="1476" xr:uid="{00000000-0005-0000-0000-00002D010000}"/>
    <cellStyle name="_Aged Debtors_CONS_aug06_Proforma 3_Sheet1" xfId="1477" xr:uid="{00000000-0005-0000-0000-00002E010000}"/>
    <cellStyle name="_Aged Debtors_CONS_aug06_Proforma 3_Sheet1_1" xfId="1478" xr:uid="{00000000-0005-0000-0000-00002F010000}"/>
    <cellStyle name="_Aged Debtors_CONS_aug06_Proforma 3_Sheet2" xfId="1479" xr:uid="{00000000-0005-0000-0000-000030010000}"/>
    <cellStyle name="_Aged Debtors_CONS_aug06_Proforma 3_Staff Numbers Template Oct TEST After Rest" xfId="1480" xr:uid="{00000000-0005-0000-0000-000031010000}"/>
    <cellStyle name="_Aged Debtors_CONS_aug06_Proforma 3_Summary Report" xfId="1481" xr:uid="{00000000-0005-0000-0000-000032010000}"/>
    <cellStyle name="_Aged Debtors_CONS_aug06_Proforma 3_Summary Report Actual" xfId="1482" xr:uid="{00000000-0005-0000-0000-000033010000}"/>
    <cellStyle name="_Aged Debtors_CONS_aug06_Proforma 3_TCF Calcs (V1_0) - Feb'08" xfId="1483" xr:uid="{00000000-0005-0000-0000-000034010000}"/>
    <cellStyle name="_Aged Debtors_CONS_aug06_Proforma 3_Turnover &amp; Comm Sep 08" xfId="1484" xr:uid="{00000000-0005-0000-0000-000035010000}"/>
    <cellStyle name="_Aged Debtors_CONS_aug06_Proforma 3_Turnover &amp; Comm Sep 08 NEW" xfId="1485" xr:uid="{00000000-0005-0000-0000-000036010000}"/>
    <cellStyle name="_Aged Debtors_CONS_aug06_Proforma 3_Turnover &amp; Comm Sep 08 NEW_VAR. P&amp;L Detail" xfId="1486" xr:uid="{00000000-0005-0000-0000-000037010000}"/>
    <cellStyle name="_Aged Debtors_CONS_aug06_Proforma 3_Turnover &amp; Comm Sep 08_VAR. P&amp;L Detail" xfId="1487" xr:uid="{00000000-0005-0000-0000-000038010000}"/>
    <cellStyle name="_Aged Debtors_CONS_aug06_Proforma 3_Vision - FYR - May 09 Est" xfId="1488" xr:uid="{00000000-0005-0000-0000-000039010000}"/>
    <cellStyle name="_Aged Debtors_CONS_aug06_Proforma budget 08" xfId="1489" xr:uid="{00000000-0005-0000-0000-00003A010000}"/>
    <cellStyle name="_Aged Debtors_CONS_aug06_Proforma budget 08 V2" xfId="1490" xr:uid="{00000000-0005-0000-0000-00003B010000}"/>
    <cellStyle name="_Aged Debtors_CONS_aug06_Proforma budget 08 V2_C. Debtor Prov Summary" xfId="1491" xr:uid="{00000000-0005-0000-0000-00003C010000}"/>
    <cellStyle name="_Aged Debtors_CONS_aug06_Proforma budget 08_C. Debtor Prov Summary" xfId="1492" xr:uid="{00000000-0005-0000-0000-00003D010000}"/>
    <cellStyle name="_Aged Debtors_CONS_aug06_Proforma_2011 1st Qtr Fcst - Blank Template" xfId="1493" xr:uid="{00000000-0005-0000-0000-00003E010000}"/>
    <cellStyle name="_Aged Debtors_CONS_aug06_Proforma_May 10 Metals Consolidated FINAL" xfId="1494" xr:uid="{00000000-0005-0000-0000-00003F010000}"/>
    <cellStyle name="_Aged Debtors_CONS_aug06_Proforma_Turnover &amp; Comm Sep 08" xfId="1495" xr:uid="{00000000-0005-0000-0000-000040010000}"/>
    <cellStyle name="_Aged Debtors_CONS_aug06_Proforma_Turnover &amp; Comm Sep 08 NEW" xfId="1496" xr:uid="{00000000-0005-0000-0000-000041010000}"/>
    <cellStyle name="_Aged Debtors_CONS_aug06_Proforma_Turnover &amp; Comm Sep 08 NEW_VAR. P&amp;L Detail" xfId="1497" xr:uid="{00000000-0005-0000-0000-000042010000}"/>
    <cellStyle name="_Aged Debtors_CONS_aug06_Proforma_Turnover &amp; Comm Sep 08_VAR. P&amp;L Detail" xfId="1498" xr:uid="{00000000-0005-0000-0000-000043010000}"/>
    <cellStyle name="_Aged Debtors_CONS_aug06_QLD Dec07 Half Year Audit Checklist" xfId="1499" xr:uid="{00000000-0005-0000-0000-000044010000}"/>
    <cellStyle name="_Aged Debtors_CONS_aug06_Rev Rec Template (3)" xfId="1500" xr:uid="{00000000-0005-0000-0000-000045010000}"/>
    <cellStyle name="_Aged Debtors_CONS_aug06_Revised attestation" xfId="1501" xr:uid="{00000000-0005-0000-0000-000046010000}"/>
    <cellStyle name="_Aged Debtors_CONS_aug06_S1. P&amp;L Detail - PY" xfId="1502" xr:uid="{00000000-0005-0000-0000-000047010000}"/>
    <cellStyle name="_Aged Debtors_CONS_aug06_Sheet1" xfId="1503" xr:uid="{00000000-0005-0000-0000-000048010000}"/>
    <cellStyle name="_Aged Debtors_CONS_aug06_Sheet2" xfId="1504" xr:uid="{00000000-0005-0000-0000-000049010000}"/>
    <cellStyle name="_Aged Debtors_CONS_aug06_Staff Numbers Template Oct TEST After Rest" xfId="1505" xr:uid="{00000000-0005-0000-0000-00004A010000}"/>
    <cellStyle name="_Aged Debtors_CONS_aug06_TABLE" xfId="1506" xr:uid="{00000000-0005-0000-0000-00004B010000}"/>
    <cellStyle name="_Aged Debtors_CONS_aug06_TB Close List of Issues for Overseas" xfId="1507" xr:uid="{00000000-0005-0000-0000-00004C010000}"/>
    <cellStyle name="_Aged Debtors_CONS_aug06_TCF Calcs (V1_0) - Feb'08" xfId="1508" xr:uid="{00000000-0005-0000-0000-00004D010000}"/>
    <cellStyle name="_Aged Debtors_CONS_aug06_VAR. P&amp;L Detail" xfId="1509" xr:uid="{00000000-0005-0000-0000-00004E010000}"/>
    <cellStyle name="_Aged Debtors_CONS_aug06_Year End Audit GFR Checklist" xfId="1510" xr:uid="{00000000-0005-0000-0000-00004F010000}"/>
    <cellStyle name="_ALH ARP 2006-MASTER New" xfId="1511" xr:uid="{00000000-0005-0000-0000-000050010000}"/>
    <cellStyle name="_ALH ARP 2006-MASTER New_C. Debtor Prov Summary" xfId="1512" xr:uid="{00000000-0005-0000-0000-000051010000}"/>
    <cellStyle name="_ALH Publish Aug" xfId="1513" xr:uid="{00000000-0005-0000-0000-000052010000}"/>
    <cellStyle name="_ALH Publish Aug_C. Debtor Prov Summary" xfId="1514" xr:uid="{00000000-0005-0000-0000-000053010000}"/>
    <cellStyle name="_ALH Publish Aug_Copy of LEISURE TEMPLATE" xfId="1515" xr:uid="{00000000-0005-0000-0000-000054010000}"/>
    <cellStyle name="_ALH Publish Aug_Copy of LEISURE TEMPLATE_C. Debtor Prov Summary" xfId="1516" xr:uid="{00000000-0005-0000-0000-000055010000}"/>
    <cellStyle name="_ALH Publish Aug_NZ Scorecard Reporting Suite" xfId="1517" xr:uid="{00000000-0005-0000-0000-000056010000}"/>
    <cellStyle name="_ALH Publish Aug_NZ Scorecard Reporting Suite_C. Debtor Prov Summary" xfId="1518" xr:uid="{00000000-0005-0000-0000-000057010000}"/>
    <cellStyle name="_ALH Publish Aug_Peopleworks Actual Jan" xfId="1519" xr:uid="{00000000-0005-0000-0000-000058010000}"/>
    <cellStyle name="_ALH Publish Aug_Peopleworks Actual Jan_C. Debtor Prov Summary" xfId="1520" xr:uid="{00000000-0005-0000-0000-000059010000}"/>
    <cellStyle name="_ALH Publish Aug_Peopleworks Actuals Feb" xfId="1521" xr:uid="{00000000-0005-0000-0000-00005A010000}"/>
    <cellStyle name="_ALH Publish Aug_Peopleworks Actuals Feb_C. Debtor Prov Summary" xfId="1522" xr:uid="{00000000-0005-0000-0000-00005B010000}"/>
    <cellStyle name="_Area Support Account" xfId="1523" xr:uid="{00000000-0005-0000-0000-00005C010000}"/>
    <cellStyle name="_Australia Checklist" xfId="1524" xr:uid="{00000000-0005-0000-0000-00005D010000}"/>
    <cellStyle name="_Australia Checklist_01. Chart of Accounts Feb08" xfId="1525" xr:uid="{00000000-0005-0000-0000-00005E010000}"/>
    <cellStyle name="_Australia Checklist_01. Chart of Accounts Sep 07" xfId="1526" xr:uid="{00000000-0005-0000-0000-00005F010000}"/>
    <cellStyle name="_Australia Checklist_02. August CHI Asset Reconciliation" xfId="1527" xr:uid="{00000000-0005-0000-0000-000060010000}"/>
    <cellStyle name="_Australia Checklist_03 Sep 08 GFR Checklist" xfId="1528" xr:uid="{00000000-0005-0000-0000-000061010000}"/>
    <cellStyle name="_Australia Checklist_05 Nov 08 GFR Checklist" xfId="1529" xr:uid="{00000000-0005-0000-0000-000062010000}"/>
    <cellStyle name="_Australia Checklist_1. PNLBS YTD csv" xfId="1530" xr:uid="{00000000-0005-0000-0000-000063010000}"/>
    <cellStyle name="_Australia Checklist_10. PNLBS MTD csv" xfId="1531" xr:uid="{00000000-0005-0000-0000-000064010000}"/>
    <cellStyle name="_Australia Checklist_11. PNLBS YTD Dec06 csv" xfId="1532" xr:uid="{00000000-0005-0000-0000-000065010000}"/>
    <cellStyle name="_Australia Checklist_2. BS Rec csv" xfId="1533" xr:uid="{00000000-0005-0000-0000-000066010000}"/>
    <cellStyle name="_Australia Checklist_2008 Year End Audit GFR Checklist Template" xfId="1534" xr:uid="{00000000-0005-0000-0000-000067010000}"/>
    <cellStyle name="_Australia Checklist_2008 Year End Audit GFR Checklist Template_V1 Module 1 V6" xfId="1535" xr:uid="{00000000-0005-0000-0000-000068010000}"/>
    <cellStyle name="_Australia Checklist_2008 YEnd Audit GFR Checklist - Module 2" xfId="1536" xr:uid="{00000000-0005-0000-0000-000069010000}"/>
    <cellStyle name="_Australia Checklist_2009 1-2YEnd Audit GFR Checklist - Module 1" xfId="1537" xr:uid="{00000000-0005-0000-0000-00006A010000}"/>
    <cellStyle name="_Australia Checklist_2009 1-2YEnd Audit GFR Checklist - Module 2" xfId="1538" xr:uid="{00000000-0005-0000-0000-00006B010000}"/>
    <cellStyle name="_Australia Checklist_2009 1-2YEnd Audit GFR Checklist - NEW" xfId="1539" xr:uid="{00000000-0005-0000-0000-00006C010000}"/>
    <cellStyle name="_Australia Checklist_2011 1st Qtr Fcst - Blank Template" xfId="1540" xr:uid="{00000000-0005-0000-0000-00006D010000}"/>
    <cellStyle name="_Australia Checklist_3. Debit Ledger csv" xfId="1541" xr:uid="{00000000-0005-0000-0000-00006E010000}"/>
    <cellStyle name="_Australia Checklist_5. TBCO YTD csv" xfId="1542" xr:uid="{00000000-0005-0000-0000-00006F010000}"/>
    <cellStyle name="_Australia Checklist_6. Commissions csv" xfId="1543" xr:uid="{00000000-0005-0000-0000-000070010000}"/>
    <cellStyle name="_Australia Checklist_7. Turnover csv" xfId="1544" xr:uid="{00000000-0005-0000-0000-000071010000}"/>
    <cellStyle name="_Australia Checklist_8. Staff Numbers csv" xfId="1545" xr:uid="{00000000-0005-0000-0000-000072010000}"/>
    <cellStyle name="_Australia Checklist_9. Shop Numbers csv" xfId="1546" xr:uid="{00000000-0005-0000-0000-000073010000}"/>
    <cellStyle name="_Australia Checklist_C2. General Cash by T2" xfId="1547" xr:uid="{00000000-0005-0000-0000-000074010000}"/>
    <cellStyle name="_Australia Checklist_C3. General Cash by T3" xfId="1548" xr:uid="{00000000-0005-0000-0000-000075010000}"/>
    <cellStyle name="_Australia Checklist_C3. General Cash by T3_1" xfId="1549" xr:uid="{00000000-0005-0000-0000-000076010000}"/>
    <cellStyle name="_Australia Checklist_C4. Client Cash by T2" xfId="1550" xr:uid="{00000000-0005-0000-0000-000077010000}"/>
    <cellStyle name="_Australia Checklist_C4. Client Cash by T2_1" xfId="1551" xr:uid="{00000000-0005-0000-0000-000078010000}"/>
    <cellStyle name="_Australia Checklist_CFO Proforma" xfId="1552" xr:uid="{00000000-0005-0000-0000-000079010000}"/>
    <cellStyle name="_Australia Checklist_D2. Debtor Prov Summary" xfId="1553" xr:uid="{00000000-0005-0000-0000-00007A010000}"/>
    <cellStyle name="_Australia Checklist_D3. Debtors - Top 10" xfId="1554" xr:uid="{00000000-0005-0000-0000-00007B010000}"/>
    <cellStyle name="_Australia Checklist_D3. Debtors - Top 10_1" xfId="1555" xr:uid="{00000000-0005-0000-0000-00007C010000}"/>
    <cellStyle name="_Australia Checklist_Dec 06 - AUDIT CHECKLIST (4)" xfId="1556" xr:uid="{00000000-0005-0000-0000-00007D010000}"/>
    <cellStyle name="_Australia Checklist_Dec 06 - AUDIT CHECKLIST (4) (2)" xfId="1557" xr:uid="{00000000-0005-0000-0000-00007E010000}"/>
    <cellStyle name="_Australia Checklist_E1. Foreign Exchange" xfId="1558" xr:uid="{00000000-0005-0000-0000-00007F010000}"/>
    <cellStyle name="_Australia Checklist_F1. Prepayments" xfId="1559" xr:uid="{00000000-0005-0000-0000-000080010000}"/>
    <cellStyle name="_Australia Checklist_F1. Prepayments_1" xfId="1560" xr:uid="{00000000-0005-0000-0000-000081010000}"/>
    <cellStyle name="_Australia Checklist_FCs Half Year End Audit G 2" xfId="1561" xr:uid="{00000000-0005-0000-0000-000082010000}"/>
    <cellStyle name="_Australia Checklist_Formated COA" xfId="1562" xr:uid="{00000000-0005-0000-0000-000083010000}"/>
    <cellStyle name="_Australia Checklist_FX template" xfId="1563" xr:uid="{00000000-0005-0000-0000-000084010000}"/>
    <cellStyle name="_Australia Checklist_GFR Checklist - Half Year Audit Dec 08" xfId="1564" xr:uid="{00000000-0005-0000-0000-000085010000}"/>
    <cellStyle name="_Australia Checklist_GFR Checklist and Audit Pack" xfId="1565" xr:uid="{00000000-0005-0000-0000-000086010000}"/>
    <cellStyle name="_Australia Checklist_GFR CHecklist Criteria (2)" xfId="1566" xr:uid="{00000000-0005-0000-0000-000087010000}"/>
    <cellStyle name="_Australia Checklist_GFR Checklist Nov 08" xfId="1567" xr:uid="{00000000-0005-0000-0000-000088010000}"/>
    <cellStyle name="_Australia Checklist_GFR checklist scorecard" xfId="1568" xr:uid="{00000000-0005-0000-0000-000089010000}"/>
    <cellStyle name="_Australia Checklist_GFR Checklist -Year Audit June 2009 v1" xfId="1569" xr:uid="{00000000-0005-0000-0000-00008A010000}"/>
    <cellStyle name="_Australia Checklist_GFR Checklist -Year Audit June 2009 v2" xfId="1570" xr:uid="{00000000-0005-0000-0000-00008B010000}"/>
    <cellStyle name="_Australia Checklist_GFR New Test Checklist Nov 08" xfId="1571" xr:uid="{00000000-0005-0000-0000-00008C010000}"/>
    <cellStyle name="_Australia Checklist_Half Year End Audit GFR Che" xfId="1572" xr:uid="{00000000-0005-0000-0000-00008D010000}"/>
    <cellStyle name="_Australia Checklist_Half Year End Audit GFR Checklist2" xfId="1573" xr:uid="{00000000-0005-0000-0000-00008E010000}"/>
    <cellStyle name="_Australia Checklist_K1. Annual Leave" xfId="1574" xr:uid="{00000000-0005-0000-0000-00008F010000}"/>
    <cellStyle name="_Australia Checklist_K1. Annual Leave_1" xfId="1575" xr:uid="{00000000-0005-0000-0000-000090010000}"/>
    <cellStyle name="_Australia Checklist_KMP Disclosure Template" xfId="1576" xr:uid="{00000000-0005-0000-0000-000091010000}"/>
    <cellStyle name="_Australia Checklist_L1. Trade Creditors - 905" xfId="1577" xr:uid="{00000000-0005-0000-0000-000092010000}"/>
    <cellStyle name="_Australia Checklist_March 07 Checklist Chgs  (2)" xfId="1578" xr:uid="{00000000-0005-0000-0000-000093010000}"/>
    <cellStyle name="_Australia Checklist_May 08 GFR Checklist" xfId="1579" xr:uid="{00000000-0005-0000-0000-000094010000}"/>
    <cellStyle name="_Australia Checklist_May 10 Metals Consolidated FINAL" xfId="1580" xr:uid="{00000000-0005-0000-0000-000095010000}"/>
    <cellStyle name="_Australia Checklist_New GFR Checklist" xfId="1581" xr:uid="{00000000-0005-0000-0000-000096010000}"/>
    <cellStyle name="_Australia Checklist_New GFR Checklist May 07" xfId="1582" xr:uid="{00000000-0005-0000-0000-000097010000}"/>
    <cellStyle name="_Australia Checklist_New GFR Checklist May 07_2008 YEnd Audit GFR Checklist - Module 2" xfId="1583" xr:uid="{00000000-0005-0000-0000-000098010000}"/>
    <cellStyle name="_Australia Checklist_New GFR Checklist May 07_2009 1-2YEnd Audit GFR Checklist - Module 1" xfId="1584" xr:uid="{00000000-0005-0000-0000-000099010000}"/>
    <cellStyle name="_Australia Checklist_New GFR Checklist May 07_2009 1-2YEnd Audit GFR Checklist - NEW" xfId="1585" xr:uid="{00000000-0005-0000-0000-00009A010000}"/>
    <cellStyle name="_Australia Checklist_New GFR Checklist May 07_Debtor Prov Schedule Checklist (4)" xfId="1586" xr:uid="{00000000-0005-0000-0000-00009B010000}"/>
    <cellStyle name="_Australia Checklist_New GFR Checklist May 07_GFR Checklist - Half Year Audit Dec 08" xfId="1587" xr:uid="{00000000-0005-0000-0000-00009C010000}"/>
    <cellStyle name="_Australia Checklist_New GFR Checklist May 07_GFR Checklist Nov 08" xfId="1588" xr:uid="{00000000-0005-0000-0000-00009D010000}"/>
    <cellStyle name="_Australia Checklist_New GFR Checklist May 07_GFR Checklist -Year Audit June 2009 v1" xfId="1589" xr:uid="{00000000-0005-0000-0000-00009E010000}"/>
    <cellStyle name="_Australia Checklist_New GFR Checklist May 07_GFR Checklist -Year Audit June 2009 v2" xfId="1590" xr:uid="{00000000-0005-0000-0000-00009F010000}"/>
    <cellStyle name="_Australia Checklist_New GFR Checklist May 07_GFR Checklist -Year Audit June 2009 v4" xfId="1591" xr:uid="{00000000-0005-0000-0000-0000A0010000}"/>
    <cellStyle name="_Australia Checklist_New GFR Checklist May 07_GFR New Test Checklist Nov 08" xfId="1592" xr:uid="{00000000-0005-0000-0000-0000A1010000}"/>
    <cellStyle name="_Australia Checklist_New GFR Checklist May 07_Half Year End Audit GFR Che" xfId="1593" xr:uid="{00000000-0005-0000-0000-0000A2010000}"/>
    <cellStyle name="_Australia Checklist_New GFR Checklist May 07_May 08 GFR Checklist" xfId="1594" xr:uid="{00000000-0005-0000-0000-0000A3010000}"/>
    <cellStyle name="_Australia Checklist_New GFR Checklist May 07_QLD Dec07 Half Year Audit Checklist" xfId="1595" xr:uid="{00000000-0005-0000-0000-0000A4010000}"/>
    <cellStyle name="_Australia Checklist_New GFR Checklist May 07_R. ADD Debtors csv" xfId="1596" xr:uid="{00000000-0005-0000-0000-0000A5010000}"/>
    <cellStyle name="_Australia Checklist_New GFR Checklist May 07_R. PNLBS YTD csv" xfId="1597" xr:uid="{00000000-0005-0000-0000-0000A6010000}"/>
    <cellStyle name="_Australia Checklist_New GFR Checklist May 07_Rev Rec Template (3)" xfId="1598" xr:uid="{00000000-0005-0000-0000-0000A7010000}"/>
    <cellStyle name="_Australia Checklist_New GFR Checklist May 07_TB Close List of Issues for Overseas" xfId="1599" xr:uid="{00000000-0005-0000-0000-0000A8010000}"/>
    <cellStyle name="_Australia Checklist_New GFR Checklist May 07_VAR. P&amp;L Detail" xfId="1600" xr:uid="{00000000-0005-0000-0000-0000A9010000}"/>
    <cellStyle name="_Australia Checklist_New GFR Checklist_01. Chart of Accounts Feb08" xfId="1601" xr:uid="{00000000-0005-0000-0000-0000AA010000}"/>
    <cellStyle name="_Australia Checklist_New GFR Checklist_01. Chart of Accounts Feb08_2008 YEnd Audit GFR Checklist - Module 2" xfId="1602" xr:uid="{00000000-0005-0000-0000-0000AB010000}"/>
    <cellStyle name="_Australia Checklist_New GFR Checklist_01. Chart of Accounts Feb08_2009 1-2YEnd Audit GFR Checklist - Module 1" xfId="1603" xr:uid="{00000000-0005-0000-0000-0000AC010000}"/>
    <cellStyle name="_Australia Checklist_New GFR Checklist_01. Chart of Accounts Feb08_2009 1-2YEnd Audit GFR Checklist - NEW" xfId="1604" xr:uid="{00000000-0005-0000-0000-0000AD010000}"/>
    <cellStyle name="_Australia Checklist_New GFR Checklist_01. Chart of Accounts Feb08_Debtor Prov Schedule Checklist (4)" xfId="1605" xr:uid="{00000000-0005-0000-0000-0000AE010000}"/>
    <cellStyle name="_Australia Checklist_New GFR Checklist_01. Chart of Accounts Feb08_GFR Checklist - Half Year Audit Dec 08" xfId="1606" xr:uid="{00000000-0005-0000-0000-0000AF010000}"/>
    <cellStyle name="_Australia Checklist_New GFR Checklist_01. Chart of Accounts Feb08_GFR Checklist Nov 08" xfId="1607" xr:uid="{00000000-0005-0000-0000-0000B0010000}"/>
    <cellStyle name="_Australia Checklist_New GFR Checklist_01. Chart of Accounts Feb08_GFR Checklist -Year Audit June 2009 v1" xfId="1608" xr:uid="{00000000-0005-0000-0000-0000B1010000}"/>
    <cellStyle name="_Australia Checklist_New GFR Checklist_01. Chart of Accounts Feb08_GFR Checklist -Year Audit June 2009 v2" xfId="1609" xr:uid="{00000000-0005-0000-0000-0000B2010000}"/>
    <cellStyle name="_Australia Checklist_New GFR Checklist_01. Chart of Accounts Feb08_GFR Checklist -Year Audit June 2009 v4" xfId="1610" xr:uid="{00000000-0005-0000-0000-0000B3010000}"/>
    <cellStyle name="_Australia Checklist_New GFR Checklist_01. Chart of Accounts Feb08_GFR New Test Checklist Nov 08" xfId="1611" xr:uid="{00000000-0005-0000-0000-0000B4010000}"/>
    <cellStyle name="_Australia Checklist_New GFR Checklist_01. Chart of Accounts Feb08_May 08 GFR Checklist" xfId="1612" xr:uid="{00000000-0005-0000-0000-0000B5010000}"/>
    <cellStyle name="_Australia Checklist_New GFR Checklist_01. Chart of Accounts Feb08_R. ADD Debtors csv" xfId="1613" xr:uid="{00000000-0005-0000-0000-0000B6010000}"/>
    <cellStyle name="_Australia Checklist_New GFR Checklist_01. Chart of Accounts Feb08_R. PNLBS YTD csv" xfId="1614" xr:uid="{00000000-0005-0000-0000-0000B7010000}"/>
    <cellStyle name="_Australia Checklist_New GFR Checklist_01. Chart of Accounts Feb08_Rev Rec Template (3)" xfId="1615" xr:uid="{00000000-0005-0000-0000-0000B8010000}"/>
    <cellStyle name="_Australia Checklist_New GFR Checklist_01. Chart of Accounts Feb08_TB Close List of Issues for Overseas" xfId="1616" xr:uid="{00000000-0005-0000-0000-0000B9010000}"/>
    <cellStyle name="_Australia Checklist_New GFR Checklist_01. Chart of Accounts Feb08_VAR. P&amp;L Detail" xfId="1617" xr:uid="{00000000-0005-0000-0000-0000BA010000}"/>
    <cellStyle name="_Australia Checklist_New GFR Checklist_01. Chart of Accounts Sep 07" xfId="1618" xr:uid="{00000000-0005-0000-0000-0000BB010000}"/>
    <cellStyle name="_Australia Checklist_New GFR Checklist_01. Chart of Accounts Sep 07_C3. General Cash by T3" xfId="1619" xr:uid="{00000000-0005-0000-0000-0000BC010000}"/>
    <cellStyle name="_Australia Checklist_New GFR Checklist_01. Chart of Accounts Sep 07_C3. General Cash by T3_1" xfId="1620" xr:uid="{00000000-0005-0000-0000-0000BD010000}"/>
    <cellStyle name="_Australia Checklist_New GFR Checklist_01. Chart of Accounts Sep 07_C4. Client Cash by T2" xfId="1621" xr:uid="{00000000-0005-0000-0000-0000BE010000}"/>
    <cellStyle name="_Australia Checklist_New GFR Checklist_01. Chart of Accounts Sep 07_C4. Client Cash by T2_1" xfId="1622" xr:uid="{00000000-0005-0000-0000-0000BF010000}"/>
    <cellStyle name="_Australia Checklist_New GFR Checklist_01. Chart of Accounts Sep 07_D2. Debtor Prov Summary" xfId="1623" xr:uid="{00000000-0005-0000-0000-0000C0010000}"/>
    <cellStyle name="_Australia Checklist_New GFR Checklist_01. Chart of Accounts Sep 07_D3. Debtors - Top 10" xfId="1624" xr:uid="{00000000-0005-0000-0000-0000C1010000}"/>
    <cellStyle name="_Australia Checklist_New GFR Checklist_01. Chart of Accounts Sep 07_D3. Debtors - Top 10_1" xfId="1625" xr:uid="{00000000-0005-0000-0000-0000C2010000}"/>
    <cellStyle name="_Australia Checklist_New GFR Checklist_01. Chart of Accounts Sep 07_E1. Foreign Exchange" xfId="1626" xr:uid="{00000000-0005-0000-0000-0000C3010000}"/>
    <cellStyle name="_Australia Checklist_New GFR Checklist_01. Chart of Accounts Sep 07_F1. Prepayments" xfId="1627" xr:uid="{00000000-0005-0000-0000-0000C4010000}"/>
    <cellStyle name="_Australia Checklist_New GFR Checklist_01. Chart of Accounts Sep 07_F1. Prepayments_1" xfId="1628" xr:uid="{00000000-0005-0000-0000-0000C5010000}"/>
    <cellStyle name="_Australia Checklist_New GFR Checklist_01. Chart of Accounts Sep 07_K1. Annual Leave" xfId="1629" xr:uid="{00000000-0005-0000-0000-0000C6010000}"/>
    <cellStyle name="_Australia Checklist_New GFR Checklist_01. Chart of Accounts Sep 07_K1. Annual Leave_1" xfId="1630" xr:uid="{00000000-0005-0000-0000-0000C7010000}"/>
    <cellStyle name="_Australia Checklist_New GFR Checklist_01. Chart of Accounts Sep 07_O3. Staff Numbers" xfId="1631" xr:uid="{00000000-0005-0000-0000-0000C8010000}"/>
    <cellStyle name="_Australia Checklist_New GFR Checklist_01. Chart of Accounts Sep 07_O4. Front End Staff Turnover" xfId="1632" xr:uid="{00000000-0005-0000-0000-0000C9010000}"/>
    <cellStyle name="_Australia Checklist_New GFR Checklist_03 Sep 08 GFR Checklist" xfId="1633" xr:uid="{00000000-0005-0000-0000-0000CA010000}"/>
    <cellStyle name="_Australia Checklist_New GFR Checklist_05 Nov 08 GFR Checklist" xfId="1634" xr:uid="{00000000-0005-0000-0000-0000CB010000}"/>
    <cellStyle name="_Australia Checklist_New GFR Checklist_1. PNLBS YTD csv" xfId="1635" xr:uid="{00000000-0005-0000-0000-0000CC010000}"/>
    <cellStyle name="_Australia Checklist_New GFR Checklist_10. PNLBS MTD csv" xfId="1636" xr:uid="{00000000-0005-0000-0000-0000CD010000}"/>
    <cellStyle name="_Australia Checklist_New GFR Checklist_11. PNLBS YTD Dec06 csv" xfId="1637" xr:uid="{00000000-0005-0000-0000-0000CE010000}"/>
    <cellStyle name="_Australia Checklist_New GFR Checklist_2. BS Rec csv" xfId="1638" xr:uid="{00000000-0005-0000-0000-0000CF010000}"/>
    <cellStyle name="_Australia Checklist_New GFR Checklist_2008 Year End Audit GFR Checklist Template" xfId="1639" xr:uid="{00000000-0005-0000-0000-0000D0010000}"/>
    <cellStyle name="_Australia Checklist_New GFR Checklist_2008 Year End Audit GFR Checklist Template_V1 Module 1 V6" xfId="1640" xr:uid="{00000000-0005-0000-0000-0000D1010000}"/>
    <cellStyle name="_Australia Checklist_New GFR Checklist_2008 YEnd Audit GFR Checklist - Module 2" xfId="1641" xr:uid="{00000000-0005-0000-0000-0000D2010000}"/>
    <cellStyle name="_Australia Checklist_New GFR Checklist_2009 1-2YEnd Audit GFR Checklist - Module 1" xfId="1642" xr:uid="{00000000-0005-0000-0000-0000D3010000}"/>
    <cellStyle name="_Australia Checklist_New GFR Checklist_2009 1-2YEnd Audit GFR Checklist - Module 2" xfId="1643" xr:uid="{00000000-0005-0000-0000-0000D4010000}"/>
    <cellStyle name="_Australia Checklist_New GFR Checklist_2009 1-2YEnd Audit GFR Checklist - NEW" xfId="1644" xr:uid="{00000000-0005-0000-0000-0000D5010000}"/>
    <cellStyle name="_Australia Checklist_New GFR Checklist_2011 1st Qtr Fcst - Blank Template" xfId="1645" xr:uid="{00000000-0005-0000-0000-0000D6010000}"/>
    <cellStyle name="_Australia Checklist_New GFR Checklist_3. Debit Ledger csv" xfId="1646" xr:uid="{00000000-0005-0000-0000-0000D7010000}"/>
    <cellStyle name="_Australia Checklist_New GFR Checklist_5. TBCO YTD csv" xfId="1647" xr:uid="{00000000-0005-0000-0000-0000D8010000}"/>
    <cellStyle name="_Australia Checklist_New GFR Checklist_6. Commissions csv" xfId="1648" xr:uid="{00000000-0005-0000-0000-0000D9010000}"/>
    <cellStyle name="_Australia Checklist_New GFR Checklist_7. Turnover csv" xfId="1649" xr:uid="{00000000-0005-0000-0000-0000DA010000}"/>
    <cellStyle name="_Australia Checklist_New GFR Checklist_8. Staff Numbers csv" xfId="1650" xr:uid="{00000000-0005-0000-0000-0000DB010000}"/>
    <cellStyle name="_Australia Checklist_New GFR Checklist_9. Shop Numbers csv" xfId="1651" xr:uid="{00000000-0005-0000-0000-0000DC010000}"/>
    <cellStyle name="_Australia Checklist_New GFR Checklist_Balance Sheet  - Dec 08 v1" xfId="1652" xr:uid="{00000000-0005-0000-0000-0000DD010000}"/>
    <cellStyle name="_Australia Checklist_New GFR Checklist_Balance Sheet  - June'08 - V2" xfId="1653" xr:uid="{00000000-0005-0000-0000-0000DE010000}"/>
    <cellStyle name="_Australia Checklist_New GFR Checklist_Balance Sheet Oct 07 - Flanno" xfId="1654" xr:uid="{00000000-0005-0000-0000-0000DF010000}"/>
    <cellStyle name="_Australia Checklist_New GFR Checklist_Balance Sheet Oct 07 - Flanno_C. Debtor Prov Summary" xfId="1655" xr:uid="{00000000-0005-0000-0000-0000E0010000}"/>
    <cellStyle name="_Australia Checklist_New GFR Checklist_Board Report - Debtor V1_0 " xfId="1656" xr:uid="{00000000-0005-0000-0000-0000E1010000}"/>
    <cellStyle name="_Australia Checklist_New GFR Checklist_Board Report - Debtor V1_3" xfId="1657" xr:uid="{00000000-0005-0000-0000-0000E2010000}"/>
    <cellStyle name="_Australia Checklist_New GFR Checklist_Board Report - Debtor V1_3_Debtors - Aug 08 V1" xfId="1658" xr:uid="{00000000-0005-0000-0000-0000E3010000}"/>
    <cellStyle name="_Australia Checklist_New GFR Checklist_Board Report - Debtor V1_3_Graph" xfId="1659" xr:uid="{00000000-0005-0000-0000-0000E4010000}"/>
    <cellStyle name="_Australia Checklist_New GFR Checklist_Board Report - Debtor V1_3_Pg 14 - Debtors - July 09 v1" xfId="1660" xr:uid="{00000000-0005-0000-0000-0000E5010000}"/>
    <cellStyle name="_Australia Checklist_New GFR Checklist_Board Report - Debtor V1_3_Pg 14 - Debtors - July 09 v2" xfId="1661" xr:uid="{00000000-0005-0000-0000-0000E6010000}"/>
    <cellStyle name="_Australia Checklist_New GFR Checklist_Board Report - Debtor V1_3_PNL - July 09" xfId="1662" xr:uid="{00000000-0005-0000-0000-0000E7010000}"/>
    <cellStyle name="_Australia Checklist_New GFR Checklist_Board Report - Debtor V1_3_Sheet1" xfId="1663" xr:uid="{00000000-0005-0000-0000-0000E8010000}"/>
    <cellStyle name="_Australia Checklist_New GFR Checklist_Board Report - Debtor V1_3_Sheet2" xfId="1664" xr:uid="{00000000-0005-0000-0000-0000E9010000}"/>
    <cellStyle name="_Australia Checklist_New GFR Checklist_Board Report - Debtor V1_4" xfId="1665" xr:uid="{00000000-0005-0000-0000-0000EA010000}"/>
    <cellStyle name="_Australia Checklist_New GFR Checklist_Board Report - Debtor V1_4_Debtors - Aug 08 V1" xfId="1666" xr:uid="{00000000-0005-0000-0000-0000EB010000}"/>
    <cellStyle name="_Australia Checklist_New GFR Checklist_Board Report - Debtor V1_4_Graph" xfId="1667" xr:uid="{00000000-0005-0000-0000-0000EC010000}"/>
    <cellStyle name="_Australia Checklist_New GFR Checklist_Board Report - Debtor V1_4_Pg 14 - Debtors - July 09 v1" xfId="1668" xr:uid="{00000000-0005-0000-0000-0000ED010000}"/>
    <cellStyle name="_Australia Checklist_New GFR Checklist_Board Report - Debtor V1_4_Pg 14 - Debtors - July 09 v2" xfId="1669" xr:uid="{00000000-0005-0000-0000-0000EE010000}"/>
    <cellStyle name="_Australia Checklist_New GFR Checklist_Board Report - Debtor V1_4_PNL - July 09" xfId="1670" xr:uid="{00000000-0005-0000-0000-0000EF010000}"/>
    <cellStyle name="_Australia Checklist_New GFR Checklist_Board Report - Debtor V1_4_Sheet1" xfId="1671" xr:uid="{00000000-0005-0000-0000-0000F0010000}"/>
    <cellStyle name="_Australia Checklist_New GFR Checklist_Board Report - Debtor V1_4_Sheet2" xfId="1672" xr:uid="{00000000-0005-0000-0000-0000F1010000}"/>
    <cellStyle name="_Australia Checklist_New GFR Checklist_C2. General Cash by T2" xfId="1673" xr:uid="{00000000-0005-0000-0000-0000F2010000}"/>
    <cellStyle name="_Australia Checklist_New GFR Checklist_C3. General Cash by T3" xfId="1674" xr:uid="{00000000-0005-0000-0000-0000F3010000}"/>
    <cellStyle name="_Australia Checklist_New GFR Checklist_C3. General Cash by T3_1" xfId="1675" xr:uid="{00000000-0005-0000-0000-0000F4010000}"/>
    <cellStyle name="_Australia Checklist_New GFR Checklist_C4. Client Cash by T2" xfId="1676" xr:uid="{00000000-0005-0000-0000-0000F5010000}"/>
    <cellStyle name="_Australia Checklist_New GFR Checklist_C4. Client Cash by T2_1" xfId="1677" xr:uid="{00000000-0005-0000-0000-0000F6010000}"/>
    <cellStyle name="_Australia Checklist_New GFR Checklist_CFO Proforma" xfId="1678" xr:uid="{00000000-0005-0000-0000-0000F7010000}"/>
    <cellStyle name="_Australia Checklist_New GFR Checklist_CFO Proforma_2008 YEnd Audit GFR Checklist - Module 2" xfId="1679" xr:uid="{00000000-0005-0000-0000-0000F8010000}"/>
    <cellStyle name="_Australia Checklist_New GFR Checklist_CFO Proforma_2009 1-2YEnd Audit GFR Checklist - Module 1" xfId="1680" xr:uid="{00000000-0005-0000-0000-0000F9010000}"/>
    <cellStyle name="_Australia Checklist_New GFR Checklist_CFO Proforma_2009 1-2YEnd Audit GFR Checklist - NEW" xfId="1681" xr:uid="{00000000-0005-0000-0000-0000FA010000}"/>
    <cellStyle name="_Australia Checklist_New GFR Checklist_CFO Proforma_Debtor Prov Schedule Checklist (4)" xfId="1682" xr:uid="{00000000-0005-0000-0000-0000FB010000}"/>
    <cellStyle name="_Australia Checklist_New GFR Checklist_CFO Proforma_GFR Checklist - Half Year Audit Dec 08" xfId="1683" xr:uid="{00000000-0005-0000-0000-0000FC010000}"/>
    <cellStyle name="_Australia Checklist_New GFR Checklist_CFO Proforma_GFR Checklist Nov 08" xfId="1684" xr:uid="{00000000-0005-0000-0000-0000FD010000}"/>
    <cellStyle name="_Australia Checklist_New GFR Checklist_CFO Proforma_GFR Checklist -Year Audit June 2009 v1" xfId="1685" xr:uid="{00000000-0005-0000-0000-0000FE010000}"/>
    <cellStyle name="_Australia Checklist_New GFR Checklist_CFO Proforma_GFR Checklist -Year Audit June 2009 v2" xfId="1686" xr:uid="{00000000-0005-0000-0000-0000FF010000}"/>
    <cellStyle name="_Australia Checklist_New GFR Checklist_CFO Proforma_GFR Checklist -Year Audit June 2009 v4" xfId="1687" xr:uid="{00000000-0005-0000-0000-000000020000}"/>
    <cellStyle name="_Australia Checklist_New GFR Checklist_CFO Proforma_GFR New Test Checklist Nov 08" xfId="1688" xr:uid="{00000000-0005-0000-0000-000001020000}"/>
    <cellStyle name="_Australia Checklist_New GFR Checklist_CFO Proforma_Half Year End Audit GFR Che" xfId="1689" xr:uid="{00000000-0005-0000-0000-000002020000}"/>
    <cellStyle name="_Australia Checklist_New GFR Checklist_CFO Proforma_May 08 GFR Checklist" xfId="1690" xr:uid="{00000000-0005-0000-0000-000003020000}"/>
    <cellStyle name="_Australia Checklist_New GFR Checklist_CFO Proforma_QLD Dec07 Half Year Audit Checklist" xfId="1691" xr:uid="{00000000-0005-0000-0000-000004020000}"/>
    <cellStyle name="_Australia Checklist_New GFR Checklist_CFO Proforma_R. ADD Debtors csv" xfId="1692" xr:uid="{00000000-0005-0000-0000-000005020000}"/>
    <cellStyle name="_Australia Checklist_New GFR Checklist_CFO Proforma_R. PNLBS YTD csv" xfId="1693" xr:uid="{00000000-0005-0000-0000-000006020000}"/>
    <cellStyle name="_Australia Checklist_New GFR Checklist_CFO Proforma_Rev Rec Template (3)" xfId="1694" xr:uid="{00000000-0005-0000-0000-000007020000}"/>
    <cellStyle name="_Australia Checklist_New GFR Checklist_CFO Proforma_TB Close List of Issues for Overseas" xfId="1695" xr:uid="{00000000-0005-0000-0000-000008020000}"/>
    <cellStyle name="_Australia Checklist_New GFR Checklist_CFO Proforma_VAR. P&amp;L Detail" xfId="1696" xr:uid="{00000000-0005-0000-0000-000009020000}"/>
    <cellStyle name="_Australia Checklist_New GFR Checklist_CofA STAGE" xfId="1697" xr:uid="{00000000-0005-0000-0000-00000A020000}"/>
    <cellStyle name="_Australia Checklist_New GFR Checklist_Cover Pages2" xfId="1698" xr:uid="{00000000-0005-0000-0000-00000B020000}"/>
    <cellStyle name="_Australia Checklist_New GFR Checklist_Cover Pages2_Final Group Budget with Liberty Brendan" xfId="1699" xr:uid="{00000000-0005-0000-0000-00000C020000}"/>
    <cellStyle name="_Australia Checklist_New GFR Checklist_Cover Pages2_Final Group Budget without Liberty" xfId="1700" xr:uid="{00000000-0005-0000-0000-00000D020000}"/>
    <cellStyle name="_Australia Checklist_New GFR Checklist_Cover Pages2_Group Budget 2008.2009" xfId="1701" xr:uid="{00000000-0005-0000-0000-00000E020000}"/>
    <cellStyle name="_Australia Checklist_New GFR Checklist_Cover Pages2_Group Budget 2008.2009 v2" xfId="1702" xr:uid="{00000000-0005-0000-0000-00000F020000}"/>
    <cellStyle name="_Australia Checklist_New GFR Checklist_Cover Pages2_Group Budget 2008.S FINAL" xfId="1703" xr:uid="{00000000-0005-0000-0000-000010020000}"/>
    <cellStyle name="_Australia Checklist_New GFR Checklist_Cover Pages2_Group Budget Con PBT &amp; Ebit System v7" xfId="1704" xr:uid="{00000000-0005-0000-0000-000011020000}"/>
    <cellStyle name="_Australia Checklist_New GFR Checklist_D2. Debtor Prov Summary" xfId="1705" xr:uid="{00000000-0005-0000-0000-000012020000}"/>
    <cellStyle name="_Australia Checklist_New GFR Checklist_D3. Debtors - Top 10" xfId="1706" xr:uid="{00000000-0005-0000-0000-000013020000}"/>
    <cellStyle name="_Australia Checklist_New GFR Checklist_D3. Debtors - Top 10_1" xfId="1707" xr:uid="{00000000-0005-0000-0000-000014020000}"/>
    <cellStyle name="_Australia Checklist_New GFR Checklist_DEBTOR BOARD Report new format " xfId="1708" xr:uid="{00000000-0005-0000-0000-000015020000}"/>
    <cellStyle name="_Australia Checklist_New GFR Checklist_Debtors - Aug 08 V1" xfId="1709" xr:uid="{00000000-0005-0000-0000-000016020000}"/>
    <cellStyle name="_Australia Checklist_New GFR Checklist_Debtors Apr 08 V02" xfId="1710" xr:uid="{00000000-0005-0000-0000-000017020000}"/>
    <cellStyle name="_Australia Checklist_New GFR Checklist_Debtors June'08 (New) V2" xfId="1711" xr:uid="{00000000-0005-0000-0000-000018020000}"/>
    <cellStyle name="_Australia Checklist_New GFR Checklist_Debtors June'08 (New) V2_Debtors - Aug 08 V1" xfId="1712" xr:uid="{00000000-0005-0000-0000-000019020000}"/>
    <cellStyle name="_Australia Checklist_New GFR Checklist_Debtors June'08 (New) V2_Graph" xfId="1713" xr:uid="{00000000-0005-0000-0000-00001A020000}"/>
    <cellStyle name="_Australia Checklist_New GFR Checklist_Debtors June'08 (New) V2_Pg 14 - Debtors - July 09 v1" xfId="1714" xr:uid="{00000000-0005-0000-0000-00001B020000}"/>
    <cellStyle name="_Australia Checklist_New GFR Checklist_Debtors June'08 (New) V2_Pg 14 - Debtors - July 09 v2" xfId="1715" xr:uid="{00000000-0005-0000-0000-00001C020000}"/>
    <cellStyle name="_Australia Checklist_New GFR Checklist_Debtors June'08 (New) V2_PNL - July 09" xfId="1716" xr:uid="{00000000-0005-0000-0000-00001D020000}"/>
    <cellStyle name="_Australia Checklist_New GFR Checklist_Debtors June'08 (New) V2_Sheet1" xfId="1717" xr:uid="{00000000-0005-0000-0000-00001E020000}"/>
    <cellStyle name="_Australia Checklist_New GFR Checklist_Debtors June'08 (New) V2_Sheet2" xfId="1718" xr:uid="{00000000-0005-0000-0000-00001F020000}"/>
    <cellStyle name="_Australia Checklist_New GFR Checklist_Debtors June'08 (old)" xfId="1719" xr:uid="{00000000-0005-0000-0000-000020020000}"/>
    <cellStyle name="_Australia Checklist_New GFR Checklist_Debtors Mar 08 V01" xfId="1720" xr:uid="{00000000-0005-0000-0000-000021020000}"/>
    <cellStyle name="_Australia Checklist_New GFR Checklist_Debtors May 08 V3" xfId="1721" xr:uid="{00000000-0005-0000-0000-000022020000}"/>
    <cellStyle name="_Australia Checklist_New GFR Checklist_Debtors May 08 V4" xfId="1722" xr:uid="{00000000-0005-0000-0000-000023020000}"/>
    <cellStyle name="_Australia Checklist_New GFR Checklist_Debtors VerJan 08" xfId="1723" xr:uid="{00000000-0005-0000-0000-000024020000}"/>
    <cellStyle name="_Australia Checklist_New GFR Checklist_E1. Foreign Exchange" xfId="1724" xr:uid="{00000000-0005-0000-0000-000025020000}"/>
    <cellStyle name="_Australia Checklist_New GFR Checklist_F1. Prepayments" xfId="1725" xr:uid="{00000000-0005-0000-0000-000026020000}"/>
    <cellStyle name="_Australia Checklist_New GFR Checklist_F1. Prepayments_1" xfId="1726" xr:uid="{00000000-0005-0000-0000-000027020000}"/>
    <cellStyle name="_Australia Checklist_New GFR Checklist_FCs Half Year End Audit G 2" xfId="1727" xr:uid="{00000000-0005-0000-0000-000028020000}"/>
    <cellStyle name="_Australia Checklist_New GFR Checklist_Final Group Budget with Liberty Brendan" xfId="1728" xr:uid="{00000000-0005-0000-0000-000029020000}"/>
    <cellStyle name="_Australia Checklist_New GFR Checklist_Final Group Budget without Liberty" xfId="1729" xr:uid="{00000000-0005-0000-0000-00002A020000}"/>
    <cellStyle name="_Australia Checklist_New GFR Checklist_Final Profit &amp; Loss BR Oct 08 NEW" xfId="1730" xr:uid="{00000000-0005-0000-0000-00002B020000}"/>
    <cellStyle name="_Australia Checklist_New GFR Checklist_Formated COA" xfId="1731" xr:uid="{00000000-0005-0000-0000-00002C020000}"/>
    <cellStyle name="_Australia Checklist_New GFR Checklist_FX template" xfId="1732" xr:uid="{00000000-0005-0000-0000-00002D020000}"/>
    <cellStyle name="_Australia Checklist_New GFR Checklist_GFR Checklist - Half Year Audit Dec 08" xfId="1733" xr:uid="{00000000-0005-0000-0000-00002E020000}"/>
    <cellStyle name="_Australia Checklist_New GFR Checklist_GFR Checklist and Audit Pack" xfId="1734" xr:uid="{00000000-0005-0000-0000-00002F020000}"/>
    <cellStyle name="_Australia Checklist_New GFR Checklist_GFR CHecklist Criteria (2)" xfId="1735" xr:uid="{00000000-0005-0000-0000-000030020000}"/>
    <cellStyle name="_Australia Checklist_New GFR Checklist_GFR Checklist Nov 08" xfId="1736" xr:uid="{00000000-0005-0000-0000-000031020000}"/>
    <cellStyle name="_Australia Checklist_New GFR Checklist_GFR Checklist -Year Audit June 2009 v1" xfId="1737" xr:uid="{00000000-0005-0000-0000-000032020000}"/>
    <cellStyle name="_Australia Checklist_New GFR Checklist_GFR Checklist -Year Audit June 2009 v2" xfId="1738" xr:uid="{00000000-0005-0000-0000-000033020000}"/>
    <cellStyle name="_Australia Checklist_New GFR Checklist_GFR New Test Checklist Nov 08" xfId="1739" xr:uid="{00000000-0005-0000-0000-000034020000}"/>
    <cellStyle name="_Australia Checklist_New GFR Checklist_Graph" xfId="1740" xr:uid="{00000000-0005-0000-0000-000035020000}"/>
    <cellStyle name="_Australia Checklist_New GFR Checklist_Group Budget 2008.2009" xfId="1741" xr:uid="{00000000-0005-0000-0000-000036020000}"/>
    <cellStyle name="_Australia Checklist_New GFR Checklist_Group Budget 2008.2009 v2" xfId="1742" xr:uid="{00000000-0005-0000-0000-000037020000}"/>
    <cellStyle name="_Australia Checklist_New GFR Checklist_Group Budget 2008.S FINAL" xfId="1743" xr:uid="{00000000-0005-0000-0000-000038020000}"/>
    <cellStyle name="_Australia Checklist_New GFR Checklist_Group Budget Con PBT &amp; Ebit System v7" xfId="1744" xr:uid="{00000000-0005-0000-0000-000039020000}"/>
    <cellStyle name="_Australia Checklist_New GFR Checklist_Group Forecast Sep 07" xfId="1745" xr:uid="{00000000-0005-0000-0000-00003A020000}"/>
    <cellStyle name="_Australia Checklist_New GFR Checklist_Group Profit &amp; Loss Jun 09" xfId="1746" xr:uid="{00000000-0005-0000-0000-00003B020000}"/>
    <cellStyle name="_Australia Checklist_New GFR Checklist_Half Year End Audit GFR Che" xfId="1747" xr:uid="{00000000-0005-0000-0000-00003C020000}"/>
    <cellStyle name="_Australia Checklist_New GFR Checklist_Half Year End Audit GFR Checklist2" xfId="1748" xr:uid="{00000000-0005-0000-0000-00003D020000}"/>
    <cellStyle name="_Australia Checklist_New GFR Checklist_Jan 08 - TCF Calcs" xfId="1749" xr:uid="{00000000-0005-0000-0000-00003E020000}"/>
    <cellStyle name="_Australia Checklist_New GFR Checklist_Jul 2008 GFR Checklist with variance analysis" xfId="1750" xr:uid="{00000000-0005-0000-0000-00003F020000}"/>
    <cellStyle name="_Australia Checklist_New GFR Checklist_K1. Annual Leave" xfId="1751" xr:uid="{00000000-0005-0000-0000-000040020000}"/>
    <cellStyle name="_Australia Checklist_New GFR Checklist_K1. Annual Leave_1" xfId="1752" xr:uid="{00000000-0005-0000-0000-000041020000}"/>
    <cellStyle name="_Australia Checklist_New GFR Checklist_KMP Disclosure Template" xfId="1753" xr:uid="{00000000-0005-0000-0000-000042020000}"/>
    <cellStyle name="_Australia Checklist_New GFR Checklist_L1. Trade Creditors - 905" xfId="1754" xr:uid="{00000000-0005-0000-0000-000043020000}"/>
    <cellStyle name="_Australia Checklist_New GFR Checklist_March 07 Checklist Chgs  (2)" xfId="1755" xr:uid="{00000000-0005-0000-0000-000044020000}"/>
    <cellStyle name="_Australia Checklist_New GFR Checklist_May 08 GFR Checklist" xfId="1756" xr:uid="{00000000-0005-0000-0000-000045020000}"/>
    <cellStyle name="_Australia Checklist_New GFR Checklist_May 10 Metals Consolidated FINAL" xfId="1757" xr:uid="{00000000-0005-0000-0000-000046020000}"/>
    <cellStyle name="_Australia Checklist_New GFR Checklist_New GFR Checklist May 07" xfId="1758" xr:uid="{00000000-0005-0000-0000-000047020000}"/>
    <cellStyle name="_Australia Checklist_New GFR Checklist_New GFR Checklist May 07_2008 YEnd Audit GFR Checklist - Module 2" xfId="1759" xr:uid="{00000000-0005-0000-0000-000048020000}"/>
    <cellStyle name="_Australia Checklist_New GFR Checklist_New GFR Checklist May 07_2009 1-2YEnd Audit GFR Checklist - Module 1" xfId="1760" xr:uid="{00000000-0005-0000-0000-000049020000}"/>
    <cellStyle name="_Australia Checklist_New GFR Checklist_New GFR Checklist May 07_2009 1-2YEnd Audit GFR Checklist - NEW" xfId="1761" xr:uid="{00000000-0005-0000-0000-00004A020000}"/>
    <cellStyle name="_Australia Checklist_New GFR Checklist_New GFR Checklist May 07_Debtor Prov Schedule Checklist (4)" xfId="1762" xr:uid="{00000000-0005-0000-0000-00004B020000}"/>
    <cellStyle name="_Australia Checklist_New GFR Checklist_New GFR Checklist May 07_GFR Checklist - Half Year Audit Dec 08" xfId="1763" xr:uid="{00000000-0005-0000-0000-00004C020000}"/>
    <cellStyle name="_Australia Checklist_New GFR Checklist_New GFR Checklist May 07_GFR Checklist Nov 08" xfId="1764" xr:uid="{00000000-0005-0000-0000-00004D020000}"/>
    <cellStyle name="_Australia Checklist_New GFR Checklist_New GFR Checklist May 07_GFR Checklist -Year Audit June 2009 v1" xfId="1765" xr:uid="{00000000-0005-0000-0000-00004E020000}"/>
    <cellStyle name="_Australia Checklist_New GFR Checklist_New GFR Checklist May 07_GFR Checklist -Year Audit June 2009 v2" xfId="1766" xr:uid="{00000000-0005-0000-0000-00004F020000}"/>
    <cellStyle name="_Australia Checklist_New GFR Checklist_New GFR Checklist May 07_GFR Checklist -Year Audit June 2009 v4" xfId="1767" xr:uid="{00000000-0005-0000-0000-000050020000}"/>
    <cellStyle name="_Australia Checklist_New GFR Checklist_New GFR Checklist May 07_GFR New Test Checklist Nov 08" xfId="1768" xr:uid="{00000000-0005-0000-0000-000051020000}"/>
    <cellStyle name="_Australia Checklist_New GFR Checklist_New GFR Checklist May 07_Half Year End Audit GFR Che" xfId="1769" xr:uid="{00000000-0005-0000-0000-000052020000}"/>
    <cellStyle name="_Australia Checklist_New GFR Checklist_New GFR Checklist May 07_May 08 GFR Checklist" xfId="1770" xr:uid="{00000000-0005-0000-0000-000053020000}"/>
    <cellStyle name="_Australia Checklist_New GFR Checklist_New GFR Checklist May 07_QLD Dec07 Half Year Audit Checklist" xfId="1771" xr:uid="{00000000-0005-0000-0000-000054020000}"/>
    <cellStyle name="_Australia Checklist_New GFR Checklist_New GFR Checklist May 07_R. ADD Debtors csv" xfId="1772" xr:uid="{00000000-0005-0000-0000-000055020000}"/>
    <cellStyle name="_Australia Checklist_New GFR Checklist_New GFR Checklist May 07_R. PNLBS YTD csv" xfId="1773" xr:uid="{00000000-0005-0000-0000-000056020000}"/>
    <cellStyle name="_Australia Checklist_New GFR Checklist_New GFR Checklist May 07_Rev Rec Template (3)" xfId="1774" xr:uid="{00000000-0005-0000-0000-000057020000}"/>
    <cellStyle name="_Australia Checklist_New GFR Checklist_New GFR Checklist May 07_TB Close List of Issues for Overseas" xfId="1775" xr:uid="{00000000-0005-0000-0000-000058020000}"/>
    <cellStyle name="_Australia Checklist_New GFR Checklist_New GFR Checklist May 07_VAR. P&amp;L Detail" xfId="1776" xr:uid="{00000000-0005-0000-0000-000059020000}"/>
    <cellStyle name="_Australia Checklist_New GFR Checklist_NZ Profit &amp; Loss Jun 09" xfId="1777" xr:uid="{00000000-0005-0000-0000-00005A020000}"/>
    <cellStyle name="_Australia Checklist_New GFR Checklist_O1. Commission Rec" xfId="1778" xr:uid="{00000000-0005-0000-0000-00005B020000}"/>
    <cellStyle name="_Australia Checklist_New GFR Checklist_O2. Turnover" xfId="1779" xr:uid="{00000000-0005-0000-0000-00005C020000}"/>
    <cellStyle name="_Australia Checklist_New GFR Checklist_O3. Staff Numbers" xfId="1780" xr:uid="{00000000-0005-0000-0000-00005D020000}"/>
    <cellStyle name="_Australia Checklist_New GFR Checklist_O4. Front End Staff Turnover" xfId="1781" xr:uid="{00000000-0005-0000-0000-00005E020000}"/>
    <cellStyle name="_Australia Checklist_New GFR Checklist_O5. Shop Numbers" xfId="1782" xr:uid="{00000000-0005-0000-0000-00005F020000}"/>
    <cellStyle name="_Australia Checklist_New GFR Checklist_P&amp;L and Balance Sheet Groupings 2" xfId="1783" xr:uid="{00000000-0005-0000-0000-000060020000}"/>
    <cellStyle name="_Australia Checklist_New GFR Checklist_P&amp;L and Balance Sheet Groupings 2_Debtor Prov Schedule Checklist (4)" xfId="1784" xr:uid="{00000000-0005-0000-0000-000061020000}"/>
    <cellStyle name="_Australia Checklist_New GFR Checklist_P&amp;L and Balance Sheet Groupings 2_GFR Checklist - Half Year Audit Dec 08" xfId="1785" xr:uid="{00000000-0005-0000-0000-000062020000}"/>
    <cellStyle name="_Australia Checklist_New GFR Checklist_P&amp;L and Balance Sheet Groupings 2_GFR Checklist -Year Audit June 2009 v1" xfId="1786" xr:uid="{00000000-0005-0000-0000-000063020000}"/>
    <cellStyle name="_Australia Checklist_New GFR Checklist_P&amp;L and Balance Sheet Groupings 2_GFR Checklist -Year Audit June 2009 v2" xfId="1787" xr:uid="{00000000-0005-0000-0000-000064020000}"/>
    <cellStyle name="_Australia Checklist_New GFR Checklist_P&amp;L and Balance Sheet Groupings 2_GFR Checklist -Year Audit June 2009 v4" xfId="1788" xr:uid="{00000000-0005-0000-0000-000065020000}"/>
    <cellStyle name="_Australia Checklist_New GFR Checklist_P&amp;L and Balance Sheet Groupings 2_R. ADD Debtors csv" xfId="1789" xr:uid="{00000000-0005-0000-0000-000066020000}"/>
    <cellStyle name="_Australia Checklist_New GFR Checklist_P&amp;L and Balance Sheet Groupings 2_R. PNLBS YTD csv" xfId="1790" xr:uid="{00000000-0005-0000-0000-000067020000}"/>
    <cellStyle name="_Australia Checklist_New GFR Checklist_P&amp;L and Balance Sheet Groupings 2_TB Close List of Issues for Overseas" xfId="1791" xr:uid="{00000000-0005-0000-0000-000068020000}"/>
    <cellStyle name="_Australia Checklist_New GFR Checklist_P&amp;L and Balance Sheet Groupings 2_VAR. P&amp;L Detail" xfId="1792" xr:uid="{00000000-0005-0000-0000-000069020000}"/>
    <cellStyle name="_Australia Checklist_New GFR Checklist_Pg 14 - Debtors - July 09 v1" xfId="1793" xr:uid="{00000000-0005-0000-0000-00006A020000}"/>
    <cellStyle name="_Australia Checklist_New GFR Checklist_Pg 14 - Debtors - July 09 v2" xfId="1794" xr:uid="{00000000-0005-0000-0000-00006B020000}"/>
    <cellStyle name="_Australia Checklist_New GFR Checklist_PNL - July 09" xfId="1795" xr:uid="{00000000-0005-0000-0000-00006C020000}"/>
    <cellStyle name="_Australia Checklist_New GFR Checklist_Profit &amp; Loss" xfId="1796" xr:uid="{00000000-0005-0000-0000-00006D020000}"/>
    <cellStyle name="_Australia Checklist_New GFR Checklist_Profit &amp; Loss BR July08" xfId="1797" xr:uid="{00000000-0005-0000-0000-00006E020000}"/>
    <cellStyle name="_Australia Checklist_New GFR Checklist_Profit &amp; Loss BR July08_C. Debtor Prov Summary" xfId="1798" xr:uid="{00000000-0005-0000-0000-00006F020000}"/>
    <cellStyle name="_Australia Checklist_New GFR Checklist_Profit &amp; Loss BR Oct 08 NEW" xfId="1799" xr:uid="{00000000-0005-0000-0000-000070020000}"/>
    <cellStyle name="_Australia Checklist_New GFR Checklist_Profit &amp; Loss BR Oct 08 NEW- Liberty" xfId="1800" xr:uid="{00000000-0005-0000-0000-000071020000}"/>
    <cellStyle name="_Australia Checklist_New GFR Checklist_Profit &amp; Loss_2011 1st Qtr Fcst - Blank Template" xfId="1801" xr:uid="{00000000-0005-0000-0000-000072020000}"/>
    <cellStyle name="_Australia Checklist_New GFR Checklist_Profit &amp; Loss_Actual by Month (2)" xfId="1802" xr:uid="{00000000-0005-0000-0000-000073020000}"/>
    <cellStyle name="_Australia Checklist_New GFR Checklist_Profit &amp; Loss_CFO Flash - Oct 08" xfId="1803" xr:uid="{00000000-0005-0000-0000-000074020000}"/>
    <cellStyle name="_Australia Checklist_New GFR Checklist_Profit &amp; Loss_Control" xfId="1804" xr:uid="{00000000-0005-0000-0000-000075020000}"/>
    <cellStyle name="_Australia Checklist_New GFR Checklist_Profit &amp; Loss_Final Group Budget with Liberty Brendan" xfId="1805" xr:uid="{00000000-0005-0000-0000-000076020000}"/>
    <cellStyle name="_Australia Checklist_New GFR Checklist_Profit &amp; Loss_Group Budget Con PBT &amp; Ebit System v2" xfId="1806" xr:uid="{00000000-0005-0000-0000-000077020000}"/>
    <cellStyle name="_Australia Checklist_New GFR Checklist_Profit &amp; Loss_Group Budget Con PBT &amp; Ebit System v3" xfId="1807" xr:uid="{00000000-0005-0000-0000-000078020000}"/>
    <cellStyle name="_Australia Checklist_New GFR Checklist_Profit &amp; Loss_Group Budget Con PBT &amp; Ebit System v4" xfId="1808" xr:uid="{00000000-0005-0000-0000-000079020000}"/>
    <cellStyle name="_Australia Checklist_New GFR Checklist_Profit &amp; Loss_Group Budget PBT TempE vs System v2" xfId="1809" xr:uid="{00000000-0005-0000-0000-00007A020000}"/>
    <cellStyle name="_Australia Checklist_New GFR Checklist_Profit &amp; Loss_Group Results Jan 09 Act" xfId="1810" xr:uid="{00000000-0005-0000-0000-00007B020000}"/>
    <cellStyle name="_Australia Checklist_New GFR Checklist_Profit &amp; Loss_Group Results Jun 08 Act v2" xfId="1811" xr:uid="{00000000-0005-0000-0000-00007C020000}"/>
    <cellStyle name="_Australia Checklist_New GFR Checklist_Profit &amp; Loss_Group Results Jun 08 Est v2" xfId="1812" xr:uid="{00000000-0005-0000-0000-00007D020000}"/>
    <cellStyle name="_Australia Checklist_New GFR Checklist_Profit &amp; Loss_Group Results May 08 Est" xfId="1813" xr:uid="{00000000-0005-0000-0000-00007E020000}"/>
    <cellStyle name="_Australia Checklist_New GFR Checklist_Profit &amp; Loss_Group Results Nov 08 Act V1" xfId="1814" xr:uid="{00000000-0005-0000-0000-00007F020000}"/>
    <cellStyle name="_Australia Checklist_New GFR Checklist_Profit &amp; Loss_Group Results Oct 08 Est" xfId="1815" xr:uid="{00000000-0005-0000-0000-000080020000}"/>
    <cellStyle name="_Australia Checklist_New GFR Checklist_Profit &amp; Loss_Group Results Sept 08 Act NEW" xfId="1816" xr:uid="{00000000-0005-0000-0000-000081020000}"/>
    <cellStyle name="_Australia Checklist_New GFR Checklist_Profit &amp; Loss_May 10 Metals Consolidated FINAL" xfId="1817" xr:uid="{00000000-0005-0000-0000-000082020000}"/>
    <cellStyle name="_Australia Checklist_New GFR Checklist_Profit &amp; Loss_Prior Year by Month" xfId="1818" xr:uid="{00000000-0005-0000-0000-000083020000}"/>
    <cellStyle name="_Australia Checklist_New GFR Checklist_Profit &amp; Loss_QueryAnalysis_BR_FYR_bm" xfId="1819" xr:uid="{00000000-0005-0000-0000-000084020000}"/>
    <cellStyle name="_Australia Checklist_New GFR Checklist_Profit &amp; Loss_QueryAnalysis_BR_FYR_bmv2" xfId="1820" xr:uid="{00000000-0005-0000-0000-000085020000}"/>
    <cellStyle name="_Australia Checklist_New GFR Checklist_Profit &amp; Loss_QueryAnalysis_BR_FYR_ver1" xfId="1821" xr:uid="{00000000-0005-0000-0000-000086020000}"/>
    <cellStyle name="_Australia Checklist_New GFR Checklist_Profit &amp; Loss_QueryAnalysis_BR_FYR_ver2" xfId="1822" xr:uid="{00000000-0005-0000-0000-000087020000}"/>
    <cellStyle name="_Australia Checklist_New GFR Checklist_Profit &amp; Loss_Sheet1" xfId="1823" xr:uid="{00000000-0005-0000-0000-000088020000}"/>
    <cellStyle name="_Australia Checklist_New GFR Checklist_Profit &amp; Loss_Summary Report" xfId="1824" xr:uid="{00000000-0005-0000-0000-000089020000}"/>
    <cellStyle name="_Australia Checklist_New GFR Checklist_Profit &amp; Loss_Summary Report Actual" xfId="1825" xr:uid="{00000000-0005-0000-0000-00008A020000}"/>
    <cellStyle name="_Australia Checklist_New GFR Checklist_Profit &amp; Loss_Turnover &amp; Comm Sep 08" xfId="1826" xr:uid="{00000000-0005-0000-0000-00008B020000}"/>
    <cellStyle name="_Australia Checklist_New GFR Checklist_Profit &amp; Loss_Turnover &amp; Comm Sep 08 NEW" xfId="1827" xr:uid="{00000000-0005-0000-0000-00008C020000}"/>
    <cellStyle name="_Australia Checklist_New GFR Checklist_Profit &amp; Loss_Turnover &amp; Comm Sep 08 NEW_VAR. P&amp;L Detail" xfId="1828" xr:uid="{00000000-0005-0000-0000-00008D020000}"/>
    <cellStyle name="_Australia Checklist_New GFR Checklist_Profit &amp; Loss_Turnover &amp; Comm Sep 08_VAR. P&amp;L Detail" xfId="1829" xr:uid="{00000000-0005-0000-0000-00008E020000}"/>
    <cellStyle name="_Australia Checklist_New GFR Checklist_Profit &amp; Loss_Vision - FYR - May 09 Est" xfId="1830" xr:uid="{00000000-0005-0000-0000-00008F020000}"/>
    <cellStyle name="_Australia Checklist_New GFR Checklist_Proforma" xfId="1831" xr:uid="{00000000-0005-0000-0000-000090020000}"/>
    <cellStyle name="_Australia Checklist_New GFR Checklist_Proforma 3" xfId="1832" xr:uid="{00000000-0005-0000-0000-000091020000}"/>
    <cellStyle name="_Australia Checklist_New GFR Checklist_Proforma 3_Actual by Month (2)" xfId="1833" xr:uid="{00000000-0005-0000-0000-000092020000}"/>
    <cellStyle name="_Australia Checklist_New GFR Checklist_Proforma 3_Balance Sheet  - Dec 08 v1" xfId="1834" xr:uid="{00000000-0005-0000-0000-000093020000}"/>
    <cellStyle name="_Australia Checklist_New GFR Checklist_Proforma 3_Balance Sheet  - June'08 - V2" xfId="1835" xr:uid="{00000000-0005-0000-0000-000094020000}"/>
    <cellStyle name="_Australia Checklist_New GFR Checklist_Proforma 3_C. Debtor Prov Summary" xfId="1836" xr:uid="{00000000-0005-0000-0000-000095020000}"/>
    <cellStyle name="_Australia Checklist_New GFR Checklist_Proforma 3_CFO Flash - Oct 08" xfId="1837" xr:uid="{00000000-0005-0000-0000-000096020000}"/>
    <cellStyle name="_Australia Checklist_New GFR Checklist_Proforma 3_Control" xfId="1838" xr:uid="{00000000-0005-0000-0000-000097020000}"/>
    <cellStyle name="_Australia Checklist_New GFR Checklist_Proforma 3_Final Group Budget with Liberty Brendan" xfId="1839" xr:uid="{00000000-0005-0000-0000-000098020000}"/>
    <cellStyle name="_Australia Checklist_New GFR Checklist_Proforma 3_Final Group Budget without Liberty" xfId="1840" xr:uid="{00000000-0005-0000-0000-000099020000}"/>
    <cellStyle name="_Australia Checklist_New GFR Checklist_Proforma 3_Final Profit &amp; Loss BR Oct 08 NEW" xfId="1841" xr:uid="{00000000-0005-0000-0000-00009A020000}"/>
    <cellStyle name="_Australia Checklist_New GFR Checklist_Proforma 3_Group Budget 2008.2009" xfId="1842" xr:uid="{00000000-0005-0000-0000-00009B020000}"/>
    <cellStyle name="_Australia Checklist_New GFR Checklist_Proforma 3_Group Budget 2008.2009 v10 Pre 16-6-08" xfId="1843" xr:uid="{00000000-0005-0000-0000-00009C020000}"/>
    <cellStyle name="_Australia Checklist_New GFR Checklist_Proforma 3_Group Budget 2008.2009 v2" xfId="1844" xr:uid="{00000000-0005-0000-0000-00009D020000}"/>
    <cellStyle name="_Australia Checklist_New GFR Checklist_Proforma 3_Group Budget 2008.S FINAL" xfId="1845" xr:uid="{00000000-0005-0000-0000-00009E020000}"/>
    <cellStyle name="_Australia Checklist_New GFR Checklist_Proforma 3_Group Budget Con PBT &amp; Ebit System v2" xfId="1846" xr:uid="{00000000-0005-0000-0000-00009F020000}"/>
    <cellStyle name="_Australia Checklist_New GFR Checklist_Proforma 3_Group Budget Con PBT &amp; Ebit System v3" xfId="1847" xr:uid="{00000000-0005-0000-0000-0000A0020000}"/>
    <cellStyle name="_Australia Checklist_New GFR Checklist_Proforma 3_Group Budget Con PBT &amp; Ebit System v4" xfId="1848" xr:uid="{00000000-0005-0000-0000-0000A1020000}"/>
    <cellStyle name="_Australia Checklist_New GFR Checklist_Proforma 3_Group Budget Con PBT &amp; Ebit System v7" xfId="1849" xr:uid="{00000000-0005-0000-0000-0000A2020000}"/>
    <cellStyle name="_Australia Checklist_New GFR Checklist_Proforma 3_Group Budget PBT TempE vs System v2" xfId="1850" xr:uid="{00000000-0005-0000-0000-0000A3020000}"/>
    <cellStyle name="_Australia Checklist_New GFR Checklist_Proforma 3_Group Profit &amp; Loss Jun 09" xfId="1851" xr:uid="{00000000-0005-0000-0000-0000A4020000}"/>
    <cellStyle name="_Australia Checklist_New GFR Checklist_Proforma 3_Group Profit &amp; Loss Jun 09 v2" xfId="1852" xr:uid="{00000000-0005-0000-0000-0000A5020000}"/>
    <cellStyle name="_Australia Checklist_New GFR Checklist_Proforma 3_Group Results Jan 09 Act" xfId="1853" xr:uid="{00000000-0005-0000-0000-0000A6020000}"/>
    <cellStyle name="_Australia Checklist_New GFR Checklist_Proforma 3_Group Results Jun 08 Act v2" xfId="1854" xr:uid="{00000000-0005-0000-0000-0000A7020000}"/>
    <cellStyle name="_Australia Checklist_New GFR Checklist_Proforma 3_Group Results Jun 08 Est v2" xfId="1855" xr:uid="{00000000-0005-0000-0000-0000A8020000}"/>
    <cellStyle name="_Australia Checklist_New GFR Checklist_Proforma 3_Group Results May 08 Est" xfId="1856" xr:uid="{00000000-0005-0000-0000-0000A9020000}"/>
    <cellStyle name="_Australia Checklist_New GFR Checklist_Proforma 3_Group Results Nov 08 Act V1" xfId="1857" xr:uid="{00000000-0005-0000-0000-0000AA020000}"/>
    <cellStyle name="_Australia Checklist_New GFR Checklist_Proforma 3_Group Results Oct 08 Est" xfId="1858" xr:uid="{00000000-0005-0000-0000-0000AB020000}"/>
    <cellStyle name="_Australia Checklist_New GFR Checklist_Proforma 3_Group Results Sept 08 Act NEW" xfId="1859" xr:uid="{00000000-0005-0000-0000-0000AC020000}"/>
    <cellStyle name="_Australia Checklist_New GFR Checklist_Proforma 3_Jan 08 - TCF Calcs" xfId="1860" xr:uid="{00000000-0005-0000-0000-0000AD020000}"/>
    <cellStyle name="_Australia Checklist_New GFR Checklist_Proforma 3_NZ Profit &amp; Loss Jun 09" xfId="1861" xr:uid="{00000000-0005-0000-0000-0000AE020000}"/>
    <cellStyle name="_Australia Checklist_New GFR Checklist_Proforma 3_Prior Year by Month" xfId="1862" xr:uid="{00000000-0005-0000-0000-0000AF020000}"/>
    <cellStyle name="_Australia Checklist_New GFR Checklist_Proforma 3_Profit &amp; Loss BR June08" xfId="1863" xr:uid="{00000000-0005-0000-0000-0000B0020000}"/>
    <cellStyle name="_Australia Checklist_New GFR Checklist_Proforma 3_Profit &amp; Loss BR Nov 08" xfId="1864" xr:uid="{00000000-0005-0000-0000-0000B1020000}"/>
    <cellStyle name="_Australia Checklist_New GFR Checklist_Proforma 3_Profit &amp; Loss BR Oct 08 NEW" xfId="1865" xr:uid="{00000000-0005-0000-0000-0000B2020000}"/>
    <cellStyle name="_Australia Checklist_New GFR Checklist_Proforma 3_Profit &amp; Loss BR Oct 08 NEW- Liberty" xfId="1866" xr:uid="{00000000-0005-0000-0000-0000B3020000}"/>
    <cellStyle name="_Australia Checklist_New GFR Checklist_Proforma 3_QueryAnalysis_BR_FYR_bm" xfId="1867" xr:uid="{00000000-0005-0000-0000-0000B4020000}"/>
    <cellStyle name="_Australia Checklist_New GFR Checklist_Proforma 3_QueryAnalysis_BR_FYR_bmv2" xfId="1868" xr:uid="{00000000-0005-0000-0000-0000B5020000}"/>
    <cellStyle name="_Australia Checklist_New GFR Checklist_Proforma 3_QueryAnalysis_BR_FYR_ver1" xfId="1869" xr:uid="{00000000-0005-0000-0000-0000B6020000}"/>
    <cellStyle name="_Australia Checklist_New GFR Checklist_Proforma 3_QueryAnalysis_BR_FYR_ver2" xfId="1870" xr:uid="{00000000-0005-0000-0000-0000B7020000}"/>
    <cellStyle name="_Australia Checklist_New GFR Checklist_Proforma 3_Sheet1" xfId="1871" xr:uid="{00000000-0005-0000-0000-0000B8020000}"/>
    <cellStyle name="_Australia Checklist_New GFR Checklist_Proforma 3_Sheet1_1" xfId="1872" xr:uid="{00000000-0005-0000-0000-0000B9020000}"/>
    <cellStyle name="_Australia Checklist_New GFR Checklist_Proforma 3_Sheet2" xfId="1873" xr:uid="{00000000-0005-0000-0000-0000BA020000}"/>
    <cellStyle name="_Australia Checklist_New GFR Checklist_Proforma 3_Staff Numbers Template Oct TEST After Rest" xfId="1874" xr:uid="{00000000-0005-0000-0000-0000BB020000}"/>
    <cellStyle name="_Australia Checklist_New GFR Checklist_Proforma 3_Summary Report" xfId="1875" xr:uid="{00000000-0005-0000-0000-0000BC020000}"/>
    <cellStyle name="_Australia Checklist_New GFR Checklist_Proforma 3_Summary Report Actual" xfId="1876" xr:uid="{00000000-0005-0000-0000-0000BD020000}"/>
    <cellStyle name="_Australia Checklist_New GFR Checklist_Proforma 3_TCF Calcs (V1_0) - Feb'08" xfId="1877" xr:uid="{00000000-0005-0000-0000-0000BE020000}"/>
    <cellStyle name="_Australia Checklist_New GFR Checklist_Proforma 3_Turnover &amp; Comm Sep 08" xfId="1878" xr:uid="{00000000-0005-0000-0000-0000BF020000}"/>
    <cellStyle name="_Australia Checklist_New GFR Checklist_Proforma 3_Turnover &amp; Comm Sep 08 NEW" xfId="1879" xr:uid="{00000000-0005-0000-0000-0000C0020000}"/>
    <cellStyle name="_Australia Checklist_New GFR Checklist_Proforma 3_Turnover &amp; Comm Sep 08 NEW_VAR. P&amp;L Detail" xfId="1880" xr:uid="{00000000-0005-0000-0000-0000C1020000}"/>
    <cellStyle name="_Australia Checklist_New GFR Checklist_Proforma 3_Turnover &amp; Comm Sep 08_VAR. P&amp;L Detail" xfId="1881" xr:uid="{00000000-0005-0000-0000-0000C2020000}"/>
    <cellStyle name="_Australia Checklist_New GFR Checklist_Proforma 3_Vision - FYR - May 09 Est" xfId="1882" xr:uid="{00000000-0005-0000-0000-0000C3020000}"/>
    <cellStyle name="_Australia Checklist_New GFR Checklist_Proforma budget 08" xfId="1883" xr:uid="{00000000-0005-0000-0000-0000C4020000}"/>
    <cellStyle name="_Australia Checklist_New GFR Checklist_Proforma budget 08 V2" xfId="1884" xr:uid="{00000000-0005-0000-0000-0000C5020000}"/>
    <cellStyle name="_Australia Checklist_New GFR Checklist_Proforma budget 08 V2_C. Debtor Prov Summary" xfId="1885" xr:uid="{00000000-0005-0000-0000-0000C6020000}"/>
    <cellStyle name="_Australia Checklist_New GFR Checklist_Proforma budget 08_C. Debtor Prov Summary" xfId="1886" xr:uid="{00000000-0005-0000-0000-0000C7020000}"/>
    <cellStyle name="_Australia Checklist_New GFR Checklist_Proforma_2011 1st Qtr Fcst - Blank Template" xfId="1887" xr:uid="{00000000-0005-0000-0000-0000C8020000}"/>
    <cellStyle name="_Australia Checklist_New GFR Checklist_Proforma_May 10 Metals Consolidated FINAL" xfId="1888" xr:uid="{00000000-0005-0000-0000-0000C9020000}"/>
    <cellStyle name="_Australia Checklist_New GFR Checklist_Proforma_Turnover &amp; Comm Sep 08" xfId="1889" xr:uid="{00000000-0005-0000-0000-0000CA020000}"/>
    <cellStyle name="_Australia Checklist_New GFR Checklist_Proforma_Turnover &amp; Comm Sep 08 NEW" xfId="1890" xr:uid="{00000000-0005-0000-0000-0000CB020000}"/>
    <cellStyle name="_Australia Checklist_New GFR Checklist_Proforma_Turnover &amp; Comm Sep 08 NEW_VAR. P&amp;L Detail" xfId="1891" xr:uid="{00000000-0005-0000-0000-0000CC020000}"/>
    <cellStyle name="_Australia Checklist_New GFR Checklist_Proforma_Turnover &amp; Comm Sep 08_VAR. P&amp;L Detail" xfId="1892" xr:uid="{00000000-0005-0000-0000-0000CD020000}"/>
    <cellStyle name="_Australia Checklist_New GFR Checklist_QLD Dec07 Half Year Audit Checklist" xfId="1893" xr:uid="{00000000-0005-0000-0000-0000CE020000}"/>
    <cellStyle name="_Australia Checklist_New GFR Checklist_Rev Rec Template (3)" xfId="1894" xr:uid="{00000000-0005-0000-0000-0000CF020000}"/>
    <cellStyle name="_Australia Checklist_New GFR Checklist_Revised attestation" xfId="1895" xr:uid="{00000000-0005-0000-0000-0000D0020000}"/>
    <cellStyle name="_Australia Checklist_New GFR Checklist_S1. P&amp;L Detail - PY" xfId="1896" xr:uid="{00000000-0005-0000-0000-0000D1020000}"/>
    <cellStyle name="_Australia Checklist_New GFR Checklist_Sheet1" xfId="1897" xr:uid="{00000000-0005-0000-0000-0000D2020000}"/>
    <cellStyle name="_Australia Checklist_New GFR Checklist_Sheet2" xfId="1898" xr:uid="{00000000-0005-0000-0000-0000D3020000}"/>
    <cellStyle name="_Australia Checklist_New GFR Checklist_Staff Numbers Template Oct TEST After Rest" xfId="1899" xr:uid="{00000000-0005-0000-0000-0000D4020000}"/>
    <cellStyle name="_Australia Checklist_New GFR Checklist_TABLE" xfId="1900" xr:uid="{00000000-0005-0000-0000-0000D5020000}"/>
    <cellStyle name="_Australia Checklist_New GFR Checklist_TB Close List of Issues for Overseas" xfId="1901" xr:uid="{00000000-0005-0000-0000-0000D6020000}"/>
    <cellStyle name="_Australia Checklist_New GFR Checklist_TCF Calcs (V1_0) - Feb'08" xfId="1902" xr:uid="{00000000-0005-0000-0000-0000D7020000}"/>
    <cellStyle name="_Australia Checklist_New GFR Checklist_VAR. P&amp;L Detail" xfId="1903" xr:uid="{00000000-0005-0000-0000-0000D8020000}"/>
    <cellStyle name="_Australia Checklist_New GFR Checklist_Year End Audit GFR Checklist" xfId="1904" xr:uid="{00000000-0005-0000-0000-0000D9020000}"/>
    <cellStyle name="_Australia Checklist_O1. Commission Rec" xfId="1905" xr:uid="{00000000-0005-0000-0000-0000DA020000}"/>
    <cellStyle name="_Australia Checklist_O2. Turnover" xfId="1906" xr:uid="{00000000-0005-0000-0000-0000DB020000}"/>
    <cellStyle name="_Australia Checklist_O3. Staff Numbers" xfId="1907" xr:uid="{00000000-0005-0000-0000-0000DC020000}"/>
    <cellStyle name="_Australia Checklist_O4. Front End Staff Turnover" xfId="1908" xr:uid="{00000000-0005-0000-0000-0000DD020000}"/>
    <cellStyle name="_Australia Checklist_O5. Shop Numbers" xfId="1909" xr:uid="{00000000-0005-0000-0000-0000DE020000}"/>
    <cellStyle name="_Australia Checklist_P&amp;L and Balance Sheet Groupings 2" xfId="1910" xr:uid="{00000000-0005-0000-0000-0000DF020000}"/>
    <cellStyle name="_Australia Checklist_QLD Dec07 Half Year Audit Checklist" xfId="1911" xr:uid="{00000000-0005-0000-0000-0000E0020000}"/>
    <cellStyle name="_Australia Checklist_Rec Template" xfId="1912" xr:uid="{00000000-0005-0000-0000-0000E1020000}"/>
    <cellStyle name="_Australia Checklist_Rev Rec Template (3)" xfId="1913" xr:uid="{00000000-0005-0000-0000-0000E2020000}"/>
    <cellStyle name="_Australia Checklist_Revised attestation" xfId="1914" xr:uid="{00000000-0005-0000-0000-0000E3020000}"/>
    <cellStyle name="_Australia Checklist_S1. P&amp;L Detail - PY" xfId="1915" xr:uid="{00000000-0005-0000-0000-0000E4020000}"/>
    <cellStyle name="_Australia Checklist_TB Close List of Issues for Overseas" xfId="1916" xr:uid="{00000000-0005-0000-0000-0000E5020000}"/>
    <cellStyle name="_Australia Checklist_VAR. P&amp;L Detail" xfId="1917" xr:uid="{00000000-0005-0000-0000-0000E6020000}"/>
    <cellStyle name="_Australia Checklist_Year End Audit GFR Checklist" xfId="1918" xr:uid="{00000000-0005-0000-0000-0000E7020000}"/>
    <cellStyle name="_Brigadoon Forecast Dec 2005" xfId="1919" xr:uid="{00000000-0005-0000-0000-0000E8020000}"/>
    <cellStyle name="_Brittanic Template Upload v3" xfId="1920" xr:uid="{00000000-0005-0000-0000-0000E9020000}"/>
    <cellStyle name="_Brittanic Template Upload v3_C. Debtor Prov Summary" xfId="1921" xr:uid="{00000000-0005-0000-0000-0000EA020000}"/>
    <cellStyle name="_Budget CBD 0405_Revised V2" xfId="1922" xr:uid="{00000000-0005-0000-0000-0000EB020000}"/>
    <cellStyle name="_Budget CBD 0405_Revised V2_01 Country Forecast Template BAK" xfId="1923" xr:uid="{00000000-0005-0000-0000-0000EC020000}"/>
    <cellStyle name="_Budget CBD 0405_Revised V2_2007 Area Budget Fun" xfId="1924" xr:uid="{00000000-0005-0000-0000-0000ED020000}"/>
    <cellStyle name="_Budget CBD 0405_Revised V2_2007 Nation Reforecast support Template" xfId="1925" xr:uid="{00000000-0005-0000-0000-0000EE020000}"/>
    <cellStyle name="_Budget CBD 0405_Revised V2_Area Support Account" xfId="1926" xr:uid="{00000000-0005-0000-0000-0000EF020000}"/>
    <cellStyle name="_Budget CBD 0405_Revised V2_C. Debtor Prov Summary" xfId="1927" xr:uid="{00000000-0005-0000-0000-0000F0020000}"/>
    <cellStyle name="_Budget CBD 0405_Revised V2_Conference area bud templat" xfId="1928" xr:uid="{00000000-0005-0000-0000-0000F1020000}"/>
    <cellStyle name="_Budget CBD 0405_Revised V2_Copy of LEISURE TEMPLATE" xfId="1929" xr:uid="{00000000-0005-0000-0000-0000F2020000}"/>
    <cellStyle name="_Budget CBD 0405_Revised V2_Copy of LEISURE TEMPLATE_C. Debtor Prov Summary" xfId="1930" xr:uid="{00000000-0005-0000-0000-0000F3020000}"/>
    <cellStyle name="_Budget CBD 0405_Revised V2_Genesis 2007 Area Finance Budget" xfId="1931" xr:uid="{00000000-0005-0000-0000-0000F4020000}"/>
    <cellStyle name="_Budget CBD 0405_Revised V2_NZ Scorecard Reporting Suite" xfId="1932" xr:uid="{00000000-0005-0000-0000-0000F5020000}"/>
    <cellStyle name="_Budget CBD 0405_Revised V2_NZ Scorecard Reporting Suite_C. Debtor Prov Summary" xfId="1933" xr:uid="{00000000-0005-0000-0000-0000F6020000}"/>
    <cellStyle name="_Budget CBD 0405_Revised V2_Peopleworks Actual Jan" xfId="1934" xr:uid="{00000000-0005-0000-0000-0000F7020000}"/>
    <cellStyle name="_Budget CBD 0405_Revised V2_Peopleworks Actual Jan_C. Debtor Prov Summary" xfId="1935" xr:uid="{00000000-0005-0000-0000-0000F8020000}"/>
    <cellStyle name="_Budget CBD 0405_Revised V2_Peopleworks Actuals Feb" xfId="1936" xr:uid="{00000000-0005-0000-0000-0000F9020000}"/>
    <cellStyle name="_Budget CBD 0405_Revised V2_Peopleworks Actuals Feb_C. Debtor Prov Summary" xfId="1937" xr:uid="{00000000-0005-0000-0000-0000FA020000}"/>
    <cellStyle name="_Budget ER 0405_Revised" xfId="1938" xr:uid="{00000000-0005-0000-0000-0000FB020000}"/>
    <cellStyle name="_Budget ER 0405_Revised_01 Country Forecast Template BAK" xfId="1939" xr:uid="{00000000-0005-0000-0000-0000FC020000}"/>
    <cellStyle name="_Budget ER 0405_Revised_2007 Area Budget Fun" xfId="1940" xr:uid="{00000000-0005-0000-0000-0000FD020000}"/>
    <cellStyle name="_Budget ER 0405_Revised_2007 Nation Reforecast support Template" xfId="1941" xr:uid="{00000000-0005-0000-0000-0000FE020000}"/>
    <cellStyle name="_Budget ER 0405_Revised_Area Support Account" xfId="1942" xr:uid="{00000000-0005-0000-0000-0000FF020000}"/>
    <cellStyle name="_Budget ER 0405_Revised_C. Debtor Prov Summary" xfId="1943" xr:uid="{00000000-0005-0000-0000-000000030000}"/>
    <cellStyle name="_Budget ER 0405_Revised_Conference area bud templat" xfId="1944" xr:uid="{00000000-0005-0000-0000-000001030000}"/>
    <cellStyle name="_Budget ER 0405_Revised_Copy of LEISURE TEMPLATE" xfId="1945" xr:uid="{00000000-0005-0000-0000-000002030000}"/>
    <cellStyle name="_Budget ER 0405_Revised_Copy of LEISURE TEMPLATE_C. Debtor Prov Summary" xfId="1946" xr:uid="{00000000-0005-0000-0000-000003030000}"/>
    <cellStyle name="_Budget ER 0405_Revised_Genesis 2007 Area Finance Budget" xfId="1947" xr:uid="{00000000-0005-0000-0000-000004030000}"/>
    <cellStyle name="_Budget ER 0405_Revised_NZ Scorecard Reporting Suite" xfId="1948" xr:uid="{00000000-0005-0000-0000-000005030000}"/>
    <cellStyle name="_Budget ER 0405_Revised_NZ Scorecard Reporting Suite_C. Debtor Prov Summary" xfId="1949" xr:uid="{00000000-0005-0000-0000-000006030000}"/>
    <cellStyle name="_Budget ER 0405_Revised_Peopleworks Actual Jan" xfId="1950" xr:uid="{00000000-0005-0000-0000-000007030000}"/>
    <cellStyle name="_Budget ER 0405_Revised_Peopleworks Actual Jan_C. Debtor Prov Summary" xfId="1951" xr:uid="{00000000-0005-0000-0000-000008030000}"/>
    <cellStyle name="_Budget ER 0405_Revised_Peopleworks Actuals Feb" xfId="1952" xr:uid="{00000000-0005-0000-0000-000009030000}"/>
    <cellStyle name="_Budget ER 0405_Revised_Peopleworks Actuals Feb_C. Debtor Prov Summary" xfId="1953" xr:uid="{00000000-0005-0000-0000-00000A030000}"/>
    <cellStyle name="_Budget Summary 0506" xfId="1954" xr:uid="{00000000-0005-0000-0000-00000B030000}"/>
    <cellStyle name="_Budget Summary 0506_C. Debtor Prov Summary" xfId="1955" xr:uid="{00000000-0005-0000-0000-00000C030000}"/>
    <cellStyle name="_CBS Estimate Month End Commentary" xfId="1956" xr:uid="{00000000-0005-0000-0000-00000D030000}"/>
    <cellStyle name="_CBS Estimate Month End Commentary_C. Debtor Prov Summary" xfId="1957" xr:uid="{00000000-0005-0000-0000-00000E030000}"/>
    <cellStyle name="_CBS Estimate Month End Commentary_Copy of LEISURE TEMPLATE" xfId="1958" xr:uid="{00000000-0005-0000-0000-00000F030000}"/>
    <cellStyle name="_CBS Estimate Month End Commentary_Copy of LEISURE TEMPLATE_C. Debtor Prov Summary" xfId="1959" xr:uid="{00000000-0005-0000-0000-000010030000}"/>
    <cellStyle name="_CBS Estimate Month End Commentary_MM Estimate Academia Commen" xfId="1960" xr:uid="{00000000-0005-0000-0000-000011030000}"/>
    <cellStyle name="_CBS Estimate Month End Commentary_MM Estimate Academia Commen_C. Debtor Prov Summary" xfId="1961" xr:uid="{00000000-0005-0000-0000-000012030000}"/>
    <cellStyle name="_CBS Estimate Month End Commentary_NZ Scorecard Reporting Suite" xfId="1962" xr:uid="{00000000-0005-0000-0000-000013030000}"/>
    <cellStyle name="_CBS Estimate Month End Commentary_NZ Scorecard Reporting Suite_C. Debtor Prov Summary" xfId="1963" xr:uid="{00000000-0005-0000-0000-000014030000}"/>
    <cellStyle name="_CBS Estimate Month End Commentary_Peopleworks Actual Jan" xfId="1964" xr:uid="{00000000-0005-0000-0000-000015030000}"/>
    <cellStyle name="_CBS Estimate Month End Commentary_Peopleworks Actual Jan_C. Debtor Prov Summary" xfId="1965" xr:uid="{00000000-0005-0000-0000-000016030000}"/>
    <cellStyle name="_CBS Estimate Month End Commentary_Peopleworks Actuals Feb" xfId="1966" xr:uid="{00000000-0005-0000-0000-000017030000}"/>
    <cellStyle name="_CBS Estimate Month End Commentary_Peopleworks Actuals Feb_C. Debtor Prov Summary" xfId="1967" xr:uid="{00000000-0005-0000-0000-000018030000}"/>
    <cellStyle name="_CFO Proforma" xfId="1968" xr:uid="{00000000-0005-0000-0000-000019030000}"/>
    <cellStyle name="_CFO Proforma_Debtor Prov Schedule Checklist (4)" xfId="1969" xr:uid="{00000000-0005-0000-0000-00001A030000}"/>
    <cellStyle name="_CFO Proforma_GFR Checklist -Year Audit June 2009 v2" xfId="1970" xr:uid="{00000000-0005-0000-0000-00001B030000}"/>
    <cellStyle name="_CFO Proforma_GFR Checklist -Year Audit June 2009 v4" xfId="1971" xr:uid="{00000000-0005-0000-0000-00001C030000}"/>
    <cellStyle name="_CFO Proforma_R. ADD Debtors csv" xfId="1972" xr:uid="{00000000-0005-0000-0000-00001D030000}"/>
    <cellStyle name="_CFO Proforma_R. PNLBS YTD csv" xfId="1973" xr:uid="{00000000-0005-0000-0000-00001E030000}"/>
    <cellStyle name="_CFO Proforma_Rev Rec Template (3)" xfId="1974" xr:uid="{00000000-0005-0000-0000-00001F030000}"/>
    <cellStyle name="_CFO Proforma_TB Close List of Issues for Overseas" xfId="1975" xr:uid="{00000000-0005-0000-0000-000020030000}"/>
    <cellStyle name="_CFO Proforma_VAR. P&amp;L Detail" xfId="1976" xr:uid="{00000000-0005-0000-0000-000021030000}"/>
    <cellStyle name="_Ci Estimate Month End Commentary" xfId="1977" xr:uid="{00000000-0005-0000-0000-000022030000}"/>
    <cellStyle name="_Ci Estimate Month End Commentary_C. Debtor Prov Summary" xfId="1978" xr:uid="{00000000-0005-0000-0000-000023030000}"/>
    <cellStyle name="_Ci Estimate Month End Commentary_Copy of LEISURE TEMPLATE" xfId="1979" xr:uid="{00000000-0005-0000-0000-000024030000}"/>
    <cellStyle name="_Ci Estimate Month End Commentary_Copy of LEISURE TEMPLATE_C. Debtor Prov Summary" xfId="1980" xr:uid="{00000000-0005-0000-0000-000025030000}"/>
    <cellStyle name="_Ci Estimate Month End Commentary_MM Estimate Academia Commen" xfId="1981" xr:uid="{00000000-0005-0000-0000-000026030000}"/>
    <cellStyle name="_Ci Estimate Month End Commentary_MM Estimate Academia Commen_C. Debtor Prov Summary" xfId="1982" xr:uid="{00000000-0005-0000-0000-000027030000}"/>
    <cellStyle name="_Ci Estimate Month End Commentary_NZ Scorecard Reporting Suite" xfId="1983" xr:uid="{00000000-0005-0000-0000-000028030000}"/>
    <cellStyle name="_Ci Estimate Month End Commentary_NZ Scorecard Reporting Suite_C. Debtor Prov Summary" xfId="1984" xr:uid="{00000000-0005-0000-0000-000029030000}"/>
    <cellStyle name="_Ci Estimate Month End Commentary_Peopleworks Actual Jan" xfId="1985" xr:uid="{00000000-0005-0000-0000-00002A030000}"/>
    <cellStyle name="_Ci Estimate Month End Commentary_Peopleworks Actual Jan_C. Debtor Prov Summary" xfId="1986" xr:uid="{00000000-0005-0000-0000-00002B030000}"/>
    <cellStyle name="_Ci Estimate Month End Commentary_Peopleworks Actuals Feb" xfId="1987" xr:uid="{00000000-0005-0000-0000-00002C030000}"/>
    <cellStyle name="_Ci Estimate Month End Commentary_Peopleworks Actuals Feb_C. Debtor Prov Summary" xfId="1988" xr:uid="{00000000-0005-0000-0000-00002D030000}"/>
    <cellStyle name="_CiEvents Turnover 0607 by m (2)" xfId="1989" xr:uid="{00000000-0005-0000-0000-00002E030000}"/>
    <cellStyle name="_CiEvents Turnover 0607 by m (2)_Balance Sheet  - June'08 - V2" xfId="1990" xr:uid="{00000000-0005-0000-0000-00002F030000}"/>
    <cellStyle name="_CiEvents Turnover 0607 by m (2)_C. Debtor Prov Summary" xfId="1991" xr:uid="{00000000-0005-0000-0000-000030030000}"/>
    <cellStyle name="_CiEvents Turnover 0607 by m (2)_CFO Flash - Oct 08" xfId="1992" xr:uid="{00000000-0005-0000-0000-000031030000}"/>
    <cellStyle name="_CiEvents Turnover 0607 by m (2)_Debtor Prov Schedule Checklist (4)" xfId="1993" xr:uid="{00000000-0005-0000-0000-000032030000}"/>
    <cellStyle name="_CiEvents Turnover 0607 by m (2)_Debtors - Aug 08 V1" xfId="1994" xr:uid="{00000000-0005-0000-0000-000033030000}"/>
    <cellStyle name="_CiEvents Turnover 0607 by m (2)_Final Group Budget with Liberty Brendan" xfId="1995" xr:uid="{00000000-0005-0000-0000-000034030000}"/>
    <cellStyle name="_CiEvents Turnover 0607 by m (2)_Final Profit &amp; Loss BR Oct 08 NEW" xfId="1996" xr:uid="{00000000-0005-0000-0000-000035030000}"/>
    <cellStyle name="_CiEvents Turnover 0607 by m (2)_GFR Checklist -Year Audit June 2009 v2" xfId="1997" xr:uid="{00000000-0005-0000-0000-000036030000}"/>
    <cellStyle name="_CiEvents Turnover 0607 by m (2)_GFR Checklist -Year Audit June 2009 v4" xfId="1998" xr:uid="{00000000-0005-0000-0000-000037030000}"/>
    <cellStyle name="_CiEvents Turnover 0607 by m (2)_Graph" xfId="1999" xr:uid="{00000000-0005-0000-0000-000038030000}"/>
    <cellStyle name="_CiEvents Turnover 0607 by m (2)_Group Budget Con PBT &amp; Ebit System v2" xfId="2000" xr:uid="{00000000-0005-0000-0000-000039030000}"/>
    <cellStyle name="_CiEvents Turnover 0607 by m (2)_Group Budget Con PBT &amp; Ebit System v3" xfId="2001" xr:uid="{00000000-0005-0000-0000-00003A030000}"/>
    <cellStyle name="_CiEvents Turnover 0607 by m (2)_Group Budget Con PBT &amp; Ebit System v4" xfId="2002" xr:uid="{00000000-0005-0000-0000-00003B030000}"/>
    <cellStyle name="_CiEvents Turnover 0607 by m (2)_Group Budget PBT TempE vs System v2" xfId="2003" xr:uid="{00000000-0005-0000-0000-00003C030000}"/>
    <cellStyle name="_CiEvents Turnover 0607 by m (2)_Group Profit &amp; Loss Jun 09 v2" xfId="2004" xr:uid="{00000000-0005-0000-0000-00003D030000}"/>
    <cellStyle name="_CiEvents Turnover 0607 by m (2)_Group Results Jun 08 Act v2" xfId="2005" xr:uid="{00000000-0005-0000-0000-00003E030000}"/>
    <cellStyle name="_CiEvents Turnover 0607 by m (2)_Group Results Jun 08 Est v2" xfId="2006" xr:uid="{00000000-0005-0000-0000-00003F030000}"/>
    <cellStyle name="_CiEvents Turnover 0607 by m (2)_Group Results May 08 Est" xfId="2007" xr:uid="{00000000-0005-0000-0000-000040030000}"/>
    <cellStyle name="_CiEvents Turnover 0607 by m (2)_Pg 14 - Debtors - July 09 v1" xfId="2008" xr:uid="{00000000-0005-0000-0000-000041030000}"/>
    <cellStyle name="_CiEvents Turnover 0607 by m (2)_Pg 14 - Debtors - July 09 v2" xfId="2009" xr:uid="{00000000-0005-0000-0000-000042030000}"/>
    <cellStyle name="_CiEvents Turnover 0607 by m (2)_PNL - July 09" xfId="2010" xr:uid="{00000000-0005-0000-0000-000043030000}"/>
    <cellStyle name="_CiEvents Turnover 0607 by m (2)_Profit &amp; Loss BR June08" xfId="2011" xr:uid="{00000000-0005-0000-0000-000044030000}"/>
    <cellStyle name="_CiEvents Turnover 0607 by m (2)_R. ADD Debtors csv" xfId="2012" xr:uid="{00000000-0005-0000-0000-000045030000}"/>
    <cellStyle name="_CiEvents Turnover 0607 by m (2)_R. PNLBS YTD csv" xfId="2013" xr:uid="{00000000-0005-0000-0000-000046030000}"/>
    <cellStyle name="_CiEvents Turnover 0607 by m (2)_TB Close List of Issues for Overseas" xfId="2014" xr:uid="{00000000-0005-0000-0000-000047030000}"/>
    <cellStyle name="_CiEvents Turnover 0607 by m (2)_VAR. P&amp;L Detail" xfId="2015" xr:uid="{00000000-0005-0000-0000-000048030000}"/>
    <cellStyle name="_Company debit ledger provison Feb06" xfId="2016" xr:uid="{00000000-0005-0000-0000-000049030000}"/>
    <cellStyle name="_Company debit ledger provison Feb06_01. Chart of Accounts Feb08" xfId="2017" xr:uid="{00000000-0005-0000-0000-00004A030000}"/>
    <cellStyle name="_Company debit ledger provison Feb06_01. Chart of Accounts Feb08_2008 YEnd Audit GFR Checklist - Module 2" xfId="2018" xr:uid="{00000000-0005-0000-0000-00004B030000}"/>
    <cellStyle name="_Company debit ledger provison Feb06_01. Chart of Accounts Feb08_2009 1-2YEnd Audit GFR Checklist - Module 1" xfId="2019" xr:uid="{00000000-0005-0000-0000-00004C030000}"/>
    <cellStyle name="_Company debit ledger provison Feb06_01. Chart of Accounts Feb08_2009 1-2YEnd Audit GFR Checklist - NEW" xfId="2020" xr:uid="{00000000-0005-0000-0000-00004D030000}"/>
    <cellStyle name="_Company debit ledger provison Feb06_01. Chart of Accounts Feb08_Debtor Prov Schedule Checklist (4)" xfId="2021" xr:uid="{00000000-0005-0000-0000-00004E030000}"/>
    <cellStyle name="_Company debit ledger provison Feb06_01. Chart of Accounts Feb08_GFR Checklist - Half Year Audit Dec 08" xfId="2022" xr:uid="{00000000-0005-0000-0000-00004F030000}"/>
    <cellStyle name="_Company debit ledger provison Feb06_01. Chart of Accounts Feb08_GFR Checklist Nov 08" xfId="2023" xr:uid="{00000000-0005-0000-0000-000050030000}"/>
    <cellStyle name="_Company debit ledger provison Feb06_01. Chart of Accounts Feb08_GFR Checklist -Year Audit June 2009 v1" xfId="2024" xr:uid="{00000000-0005-0000-0000-000051030000}"/>
    <cellStyle name="_Company debit ledger provison Feb06_01. Chart of Accounts Feb08_GFR Checklist -Year Audit June 2009 v2" xfId="2025" xr:uid="{00000000-0005-0000-0000-000052030000}"/>
    <cellStyle name="_Company debit ledger provison Feb06_01. Chart of Accounts Feb08_GFR Checklist -Year Audit June 2009 v4" xfId="2026" xr:uid="{00000000-0005-0000-0000-000053030000}"/>
    <cellStyle name="_Company debit ledger provison Feb06_01. Chart of Accounts Feb08_GFR New Test Checklist Nov 08" xfId="2027" xr:uid="{00000000-0005-0000-0000-000054030000}"/>
    <cellStyle name="_Company debit ledger provison Feb06_01. Chart of Accounts Feb08_May 08 GFR Checklist" xfId="2028" xr:uid="{00000000-0005-0000-0000-000055030000}"/>
    <cellStyle name="_Company debit ledger provison Feb06_01. Chart of Accounts Feb08_R. ADD Debtors csv" xfId="2029" xr:uid="{00000000-0005-0000-0000-000056030000}"/>
    <cellStyle name="_Company debit ledger provison Feb06_01. Chart of Accounts Feb08_R. PNLBS YTD csv" xfId="2030" xr:uid="{00000000-0005-0000-0000-000057030000}"/>
    <cellStyle name="_Company debit ledger provison Feb06_01. Chart of Accounts Feb08_Rev Rec Template (3)" xfId="2031" xr:uid="{00000000-0005-0000-0000-000058030000}"/>
    <cellStyle name="_Company debit ledger provison Feb06_01. Chart of Accounts Feb08_TB Close List of Issues for Overseas" xfId="2032" xr:uid="{00000000-0005-0000-0000-000059030000}"/>
    <cellStyle name="_Company debit ledger provison Feb06_01. Chart of Accounts Feb08_VAR. P&amp;L Detail" xfId="2033" xr:uid="{00000000-0005-0000-0000-00005A030000}"/>
    <cellStyle name="_Company debit ledger provison Feb06_01. Chart of Accounts Sep 07" xfId="2034" xr:uid="{00000000-0005-0000-0000-00005B030000}"/>
    <cellStyle name="_Company debit ledger provison Feb06_01. Chart of Accounts Sep 07_C3. General Cash by T3" xfId="2035" xr:uid="{00000000-0005-0000-0000-00005C030000}"/>
    <cellStyle name="_Company debit ledger provison Feb06_01. Chart of Accounts Sep 07_C3. General Cash by T3_1" xfId="2036" xr:uid="{00000000-0005-0000-0000-00005D030000}"/>
    <cellStyle name="_Company debit ledger provison Feb06_01. Chart of Accounts Sep 07_C4. Client Cash by T2" xfId="2037" xr:uid="{00000000-0005-0000-0000-00005E030000}"/>
    <cellStyle name="_Company debit ledger provison Feb06_01. Chart of Accounts Sep 07_C4. Client Cash by T2_1" xfId="2038" xr:uid="{00000000-0005-0000-0000-00005F030000}"/>
    <cellStyle name="_Company debit ledger provison Feb06_01. Chart of Accounts Sep 07_D2. Debtor Prov Summary" xfId="2039" xr:uid="{00000000-0005-0000-0000-000060030000}"/>
    <cellStyle name="_Company debit ledger provison Feb06_01. Chart of Accounts Sep 07_D3. Debtors - Top 10" xfId="2040" xr:uid="{00000000-0005-0000-0000-000061030000}"/>
    <cellStyle name="_Company debit ledger provison Feb06_01. Chart of Accounts Sep 07_D3. Debtors - Top 10_1" xfId="2041" xr:uid="{00000000-0005-0000-0000-000062030000}"/>
    <cellStyle name="_Company debit ledger provison Feb06_01. Chart of Accounts Sep 07_E1. Foreign Exchange" xfId="2042" xr:uid="{00000000-0005-0000-0000-000063030000}"/>
    <cellStyle name="_Company debit ledger provison Feb06_01. Chart of Accounts Sep 07_F1. Prepayments" xfId="2043" xr:uid="{00000000-0005-0000-0000-000064030000}"/>
    <cellStyle name="_Company debit ledger provison Feb06_01. Chart of Accounts Sep 07_F1. Prepayments_1" xfId="2044" xr:uid="{00000000-0005-0000-0000-000065030000}"/>
    <cellStyle name="_Company debit ledger provison Feb06_01. Chart of Accounts Sep 07_K1. Annual Leave" xfId="2045" xr:uid="{00000000-0005-0000-0000-000066030000}"/>
    <cellStyle name="_Company debit ledger provison Feb06_01. Chart of Accounts Sep 07_K1. Annual Leave_1" xfId="2046" xr:uid="{00000000-0005-0000-0000-000067030000}"/>
    <cellStyle name="_Company debit ledger provison Feb06_01. Chart of Accounts Sep 07_O3. Staff Numbers" xfId="2047" xr:uid="{00000000-0005-0000-0000-000068030000}"/>
    <cellStyle name="_Company debit ledger provison Feb06_01. Chart of Accounts Sep 07_O4. Front End Staff Turnover" xfId="2048" xr:uid="{00000000-0005-0000-0000-000069030000}"/>
    <cellStyle name="_Company debit ledger provison Feb06_03 Sep 08 GFR Checklist" xfId="2049" xr:uid="{00000000-0005-0000-0000-00006A030000}"/>
    <cellStyle name="_Company debit ledger provison Feb06_05 Nov 08 GFR Checklist" xfId="2050" xr:uid="{00000000-0005-0000-0000-00006B030000}"/>
    <cellStyle name="_Company debit ledger provison Feb06_1. PNLBS YTD csv" xfId="2051" xr:uid="{00000000-0005-0000-0000-00006C030000}"/>
    <cellStyle name="_Company debit ledger provison Feb06_10. PNLBS MTD csv" xfId="2052" xr:uid="{00000000-0005-0000-0000-00006D030000}"/>
    <cellStyle name="_Company debit ledger provison Feb06_11. PNLBS YTD Dec06 csv" xfId="2053" xr:uid="{00000000-0005-0000-0000-00006E030000}"/>
    <cellStyle name="_Company debit ledger provison Feb06_2. BS Rec csv" xfId="2054" xr:uid="{00000000-0005-0000-0000-00006F030000}"/>
    <cellStyle name="_Company debit ledger provison Feb06_2008 Year End Audit GFR Checklist Template" xfId="2055" xr:uid="{00000000-0005-0000-0000-000070030000}"/>
    <cellStyle name="_Company debit ledger provison Feb06_2008 Year End Audit GFR Checklist Template_V1 Module 1 V6" xfId="2056" xr:uid="{00000000-0005-0000-0000-000071030000}"/>
    <cellStyle name="_Company debit ledger provison Feb06_2008 YEnd Audit GFR Checklist - Module 2" xfId="2057" xr:uid="{00000000-0005-0000-0000-000072030000}"/>
    <cellStyle name="_Company debit ledger provison Feb06_2009 1-2YEnd Audit GFR Checklist - Module 1" xfId="2058" xr:uid="{00000000-0005-0000-0000-000073030000}"/>
    <cellStyle name="_Company debit ledger provison Feb06_2009 1-2YEnd Audit GFR Checklist - Module 2" xfId="2059" xr:uid="{00000000-0005-0000-0000-000074030000}"/>
    <cellStyle name="_Company debit ledger provison Feb06_2009 1-2YEnd Audit GFR Checklist - NEW" xfId="2060" xr:uid="{00000000-0005-0000-0000-000075030000}"/>
    <cellStyle name="_Company debit ledger provison Feb06_2011 1st Qtr Fcst - Blank Template" xfId="2061" xr:uid="{00000000-0005-0000-0000-000076030000}"/>
    <cellStyle name="_Company debit ledger provison Feb06_3. Debit Ledger csv" xfId="2062" xr:uid="{00000000-0005-0000-0000-000077030000}"/>
    <cellStyle name="_Company debit ledger provison Feb06_5. TBCO YTD csv" xfId="2063" xr:uid="{00000000-0005-0000-0000-000078030000}"/>
    <cellStyle name="_Company debit ledger provison Feb06_6. Commissions csv" xfId="2064" xr:uid="{00000000-0005-0000-0000-000079030000}"/>
    <cellStyle name="_Company debit ledger provison Feb06_7. Turnover csv" xfId="2065" xr:uid="{00000000-0005-0000-0000-00007A030000}"/>
    <cellStyle name="_Company debit ledger provison Feb06_8. Staff Numbers csv" xfId="2066" xr:uid="{00000000-0005-0000-0000-00007B030000}"/>
    <cellStyle name="_Company debit ledger provison Feb06_9. Shop Numbers csv" xfId="2067" xr:uid="{00000000-0005-0000-0000-00007C030000}"/>
    <cellStyle name="_Company debit ledger provison Feb06_Balance Sheet  - Dec 08 v1" xfId="2068" xr:uid="{00000000-0005-0000-0000-00007D030000}"/>
    <cellStyle name="_Company debit ledger provison Feb06_Balance Sheet  - June'08 - V2" xfId="2069" xr:uid="{00000000-0005-0000-0000-00007E030000}"/>
    <cellStyle name="_Company debit ledger provison Feb06_Balance Sheet Oct 07 - Flanno" xfId="2070" xr:uid="{00000000-0005-0000-0000-00007F030000}"/>
    <cellStyle name="_Company debit ledger provison Feb06_Balance Sheet Oct 07 - Flanno_C. Debtor Prov Summary" xfId="2071" xr:uid="{00000000-0005-0000-0000-000080030000}"/>
    <cellStyle name="_Company debit ledger provison Feb06_Board Report - Debtor V1_0 " xfId="2072" xr:uid="{00000000-0005-0000-0000-000081030000}"/>
    <cellStyle name="_Company debit ledger provison Feb06_Board Report - Debtor V1_3" xfId="2073" xr:uid="{00000000-0005-0000-0000-000082030000}"/>
    <cellStyle name="_Company debit ledger provison Feb06_Board Report - Debtor V1_3_Debtors - Aug 08 V1" xfId="2074" xr:uid="{00000000-0005-0000-0000-000083030000}"/>
    <cellStyle name="_Company debit ledger provison Feb06_Board Report - Debtor V1_3_Graph" xfId="2075" xr:uid="{00000000-0005-0000-0000-000084030000}"/>
    <cellStyle name="_Company debit ledger provison Feb06_Board Report - Debtor V1_3_Pg 14 - Debtors - July 09 v1" xfId="2076" xr:uid="{00000000-0005-0000-0000-000085030000}"/>
    <cellStyle name="_Company debit ledger provison Feb06_Board Report - Debtor V1_3_Pg 14 - Debtors - July 09 v2" xfId="2077" xr:uid="{00000000-0005-0000-0000-000086030000}"/>
    <cellStyle name="_Company debit ledger provison Feb06_Board Report - Debtor V1_3_PNL - July 09" xfId="2078" xr:uid="{00000000-0005-0000-0000-000087030000}"/>
    <cellStyle name="_Company debit ledger provison Feb06_Board Report - Debtor V1_3_Sheet1" xfId="2079" xr:uid="{00000000-0005-0000-0000-000088030000}"/>
    <cellStyle name="_Company debit ledger provison Feb06_Board Report - Debtor V1_3_Sheet2" xfId="2080" xr:uid="{00000000-0005-0000-0000-000089030000}"/>
    <cellStyle name="_Company debit ledger provison Feb06_Board Report - Debtor V1_4" xfId="2081" xr:uid="{00000000-0005-0000-0000-00008A030000}"/>
    <cellStyle name="_Company debit ledger provison Feb06_Board Report - Debtor V1_4_Debtors - Aug 08 V1" xfId="2082" xr:uid="{00000000-0005-0000-0000-00008B030000}"/>
    <cellStyle name="_Company debit ledger provison Feb06_Board Report - Debtor V1_4_Graph" xfId="2083" xr:uid="{00000000-0005-0000-0000-00008C030000}"/>
    <cellStyle name="_Company debit ledger provison Feb06_Board Report - Debtor V1_4_Pg 14 - Debtors - July 09 v1" xfId="2084" xr:uid="{00000000-0005-0000-0000-00008D030000}"/>
    <cellStyle name="_Company debit ledger provison Feb06_Board Report - Debtor V1_4_Pg 14 - Debtors - July 09 v2" xfId="2085" xr:uid="{00000000-0005-0000-0000-00008E030000}"/>
    <cellStyle name="_Company debit ledger provison Feb06_Board Report - Debtor V1_4_PNL - July 09" xfId="2086" xr:uid="{00000000-0005-0000-0000-00008F030000}"/>
    <cellStyle name="_Company debit ledger provison Feb06_Board Report - Debtor V1_4_Sheet1" xfId="2087" xr:uid="{00000000-0005-0000-0000-000090030000}"/>
    <cellStyle name="_Company debit ledger provison Feb06_Board Report - Debtor V1_4_Sheet2" xfId="2088" xr:uid="{00000000-0005-0000-0000-000091030000}"/>
    <cellStyle name="_Company debit ledger provison Feb06_C2. General Cash by T2" xfId="2089" xr:uid="{00000000-0005-0000-0000-000092030000}"/>
    <cellStyle name="_Company debit ledger provison Feb06_C3. General Cash by T3" xfId="2090" xr:uid="{00000000-0005-0000-0000-000093030000}"/>
    <cellStyle name="_Company debit ledger provison Feb06_C3. General Cash by T3_1" xfId="2091" xr:uid="{00000000-0005-0000-0000-000094030000}"/>
    <cellStyle name="_Company debit ledger provison Feb06_C4. Client Cash by T2" xfId="2092" xr:uid="{00000000-0005-0000-0000-000095030000}"/>
    <cellStyle name="_Company debit ledger provison Feb06_C4. Client Cash by T2_1" xfId="2093" xr:uid="{00000000-0005-0000-0000-000096030000}"/>
    <cellStyle name="_Company debit ledger provison Feb06_CFO Proforma" xfId="2094" xr:uid="{00000000-0005-0000-0000-000097030000}"/>
    <cellStyle name="_Company debit ledger provison Feb06_CFO Proforma_2008 YEnd Audit GFR Checklist - Module 2" xfId="2095" xr:uid="{00000000-0005-0000-0000-000098030000}"/>
    <cellStyle name="_Company debit ledger provison Feb06_CFO Proforma_2009 1-2YEnd Audit GFR Checklist - Module 1" xfId="2096" xr:uid="{00000000-0005-0000-0000-000099030000}"/>
    <cellStyle name="_Company debit ledger provison Feb06_CFO Proforma_2009 1-2YEnd Audit GFR Checklist - NEW" xfId="2097" xr:uid="{00000000-0005-0000-0000-00009A030000}"/>
    <cellStyle name="_Company debit ledger provison Feb06_CFO Proforma_Debtor Prov Schedule Checklist (4)" xfId="2098" xr:uid="{00000000-0005-0000-0000-00009B030000}"/>
    <cellStyle name="_Company debit ledger provison Feb06_CFO Proforma_GFR Checklist - Half Year Audit Dec 08" xfId="2099" xr:uid="{00000000-0005-0000-0000-00009C030000}"/>
    <cellStyle name="_Company debit ledger provison Feb06_CFO Proforma_GFR Checklist Nov 08" xfId="2100" xr:uid="{00000000-0005-0000-0000-00009D030000}"/>
    <cellStyle name="_Company debit ledger provison Feb06_CFO Proforma_GFR Checklist -Year Audit June 2009 v1" xfId="2101" xr:uid="{00000000-0005-0000-0000-00009E030000}"/>
    <cellStyle name="_Company debit ledger provison Feb06_CFO Proforma_GFR Checklist -Year Audit June 2009 v2" xfId="2102" xr:uid="{00000000-0005-0000-0000-00009F030000}"/>
    <cellStyle name="_Company debit ledger provison Feb06_CFO Proforma_GFR Checklist -Year Audit June 2009 v4" xfId="2103" xr:uid="{00000000-0005-0000-0000-0000A0030000}"/>
    <cellStyle name="_Company debit ledger provison Feb06_CFO Proforma_GFR New Test Checklist Nov 08" xfId="2104" xr:uid="{00000000-0005-0000-0000-0000A1030000}"/>
    <cellStyle name="_Company debit ledger provison Feb06_CFO Proforma_Half Year End Audit GFR Che" xfId="2105" xr:uid="{00000000-0005-0000-0000-0000A2030000}"/>
    <cellStyle name="_Company debit ledger provison Feb06_CFO Proforma_May 08 GFR Checklist" xfId="2106" xr:uid="{00000000-0005-0000-0000-0000A3030000}"/>
    <cellStyle name="_Company debit ledger provison Feb06_CFO Proforma_QLD Dec07 Half Year Audit Checklist" xfId="2107" xr:uid="{00000000-0005-0000-0000-0000A4030000}"/>
    <cellStyle name="_Company debit ledger provison Feb06_CFO Proforma_R. ADD Debtors csv" xfId="2108" xr:uid="{00000000-0005-0000-0000-0000A5030000}"/>
    <cellStyle name="_Company debit ledger provison Feb06_CFO Proforma_R. PNLBS YTD csv" xfId="2109" xr:uid="{00000000-0005-0000-0000-0000A6030000}"/>
    <cellStyle name="_Company debit ledger provison Feb06_CFO Proforma_Rev Rec Template (3)" xfId="2110" xr:uid="{00000000-0005-0000-0000-0000A7030000}"/>
    <cellStyle name="_Company debit ledger provison Feb06_CFO Proforma_TB Close List of Issues for Overseas" xfId="2111" xr:uid="{00000000-0005-0000-0000-0000A8030000}"/>
    <cellStyle name="_Company debit ledger provison Feb06_CFO Proforma_VAR. P&amp;L Detail" xfId="2112" xr:uid="{00000000-0005-0000-0000-0000A9030000}"/>
    <cellStyle name="_Company debit ledger provison Feb06_CofA STAGE" xfId="2113" xr:uid="{00000000-0005-0000-0000-0000AA030000}"/>
    <cellStyle name="_Company debit ledger provison Feb06_Cover Pages2" xfId="2114" xr:uid="{00000000-0005-0000-0000-0000AB030000}"/>
    <cellStyle name="_Company debit ledger provison Feb06_Cover Pages2_Final Group Budget with Liberty Brendan" xfId="2115" xr:uid="{00000000-0005-0000-0000-0000AC030000}"/>
    <cellStyle name="_Company debit ledger provison Feb06_Cover Pages2_Final Group Budget without Liberty" xfId="2116" xr:uid="{00000000-0005-0000-0000-0000AD030000}"/>
    <cellStyle name="_Company debit ledger provison Feb06_Cover Pages2_Group Budget 2008.2009" xfId="2117" xr:uid="{00000000-0005-0000-0000-0000AE030000}"/>
    <cellStyle name="_Company debit ledger provison Feb06_Cover Pages2_Group Budget 2008.2009 v2" xfId="2118" xr:uid="{00000000-0005-0000-0000-0000AF030000}"/>
    <cellStyle name="_Company debit ledger provison Feb06_Cover Pages2_Group Budget 2008.S FINAL" xfId="2119" xr:uid="{00000000-0005-0000-0000-0000B0030000}"/>
    <cellStyle name="_Company debit ledger provison Feb06_Cover Pages2_Group Budget Con PBT &amp; Ebit System v7" xfId="2120" xr:uid="{00000000-0005-0000-0000-0000B1030000}"/>
    <cellStyle name="_Company debit ledger provison Feb06_D2. Debtor Prov Summary" xfId="2121" xr:uid="{00000000-0005-0000-0000-0000B2030000}"/>
    <cellStyle name="_Company debit ledger provison Feb06_D3. Debtors - Top 10" xfId="2122" xr:uid="{00000000-0005-0000-0000-0000B3030000}"/>
    <cellStyle name="_Company debit ledger provison Feb06_D3. Debtors - Top 10_1" xfId="2123" xr:uid="{00000000-0005-0000-0000-0000B4030000}"/>
    <cellStyle name="_Company debit ledger provison Feb06_DEBTOR BOARD Report new format " xfId="2124" xr:uid="{00000000-0005-0000-0000-0000B5030000}"/>
    <cellStyle name="_Company debit ledger provison Feb06_Debtors - Aug 08 V1" xfId="2125" xr:uid="{00000000-0005-0000-0000-0000B6030000}"/>
    <cellStyle name="_Company debit ledger provison Feb06_Debtors Apr 08 V02" xfId="2126" xr:uid="{00000000-0005-0000-0000-0000B7030000}"/>
    <cellStyle name="_Company debit ledger provison Feb06_Debtors June'08 (New) V2" xfId="2127" xr:uid="{00000000-0005-0000-0000-0000B8030000}"/>
    <cellStyle name="_Company debit ledger provison Feb06_Debtors June'08 (New) V2_Debtors - Aug 08 V1" xfId="2128" xr:uid="{00000000-0005-0000-0000-0000B9030000}"/>
    <cellStyle name="_Company debit ledger provison Feb06_Debtors June'08 (New) V2_Graph" xfId="2129" xr:uid="{00000000-0005-0000-0000-0000BA030000}"/>
    <cellStyle name="_Company debit ledger provison Feb06_Debtors June'08 (New) V2_Pg 14 - Debtors - July 09 v1" xfId="2130" xr:uid="{00000000-0005-0000-0000-0000BB030000}"/>
    <cellStyle name="_Company debit ledger provison Feb06_Debtors June'08 (New) V2_Pg 14 - Debtors - July 09 v2" xfId="2131" xr:uid="{00000000-0005-0000-0000-0000BC030000}"/>
    <cellStyle name="_Company debit ledger provison Feb06_Debtors June'08 (New) V2_PNL - July 09" xfId="2132" xr:uid="{00000000-0005-0000-0000-0000BD030000}"/>
    <cellStyle name="_Company debit ledger provison Feb06_Debtors June'08 (New) V2_Sheet1" xfId="2133" xr:uid="{00000000-0005-0000-0000-0000BE030000}"/>
    <cellStyle name="_Company debit ledger provison Feb06_Debtors June'08 (New) V2_Sheet2" xfId="2134" xr:uid="{00000000-0005-0000-0000-0000BF030000}"/>
    <cellStyle name="_Company debit ledger provison Feb06_Debtors June'08 (old)" xfId="2135" xr:uid="{00000000-0005-0000-0000-0000C0030000}"/>
    <cellStyle name="_Company debit ledger provison Feb06_Debtors Mar 08 V01" xfId="2136" xr:uid="{00000000-0005-0000-0000-0000C1030000}"/>
    <cellStyle name="_Company debit ledger provison Feb06_Debtors May 08 V3" xfId="2137" xr:uid="{00000000-0005-0000-0000-0000C2030000}"/>
    <cellStyle name="_Company debit ledger provison Feb06_Debtors May 08 V4" xfId="2138" xr:uid="{00000000-0005-0000-0000-0000C3030000}"/>
    <cellStyle name="_Company debit ledger provison Feb06_Debtors VerJan 08" xfId="2139" xr:uid="{00000000-0005-0000-0000-0000C4030000}"/>
    <cellStyle name="_Company debit ledger provison Feb06_E1. Foreign Exchange" xfId="2140" xr:uid="{00000000-0005-0000-0000-0000C5030000}"/>
    <cellStyle name="_Company debit ledger provison Feb06_F1. Prepayments" xfId="2141" xr:uid="{00000000-0005-0000-0000-0000C6030000}"/>
    <cellStyle name="_Company debit ledger provison Feb06_F1. Prepayments_1" xfId="2142" xr:uid="{00000000-0005-0000-0000-0000C7030000}"/>
    <cellStyle name="_Company debit ledger provison Feb06_FCs Half Year End Audit G 2" xfId="2143" xr:uid="{00000000-0005-0000-0000-0000C8030000}"/>
    <cellStyle name="_Company debit ledger provison Feb06_Final Group Budget with Liberty Brendan" xfId="2144" xr:uid="{00000000-0005-0000-0000-0000C9030000}"/>
    <cellStyle name="_Company debit ledger provison Feb06_Final Group Budget without Liberty" xfId="2145" xr:uid="{00000000-0005-0000-0000-0000CA030000}"/>
    <cellStyle name="_Company debit ledger provison Feb06_Final Profit &amp; Loss BR Oct 08 NEW" xfId="2146" xr:uid="{00000000-0005-0000-0000-0000CB030000}"/>
    <cellStyle name="_Company debit ledger provison Feb06_Formated COA" xfId="2147" xr:uid="{00000000-0005-0000-0000-0000CC030000}"/>
    <cellStyle name="_Company debit ledger provison Feb06_FX template" xfId="2148" xr:uid="{00000000-0005-0000-0000-0000CD030000}"/>
    <cellStyle name="_Company debit ledger provison Feb06_GFR Checklist - Half Year Audit Dec 08" xfId="2149" xr:uid="{00000000-0005-0000-0000-0000CE030000}"/>
    <cellStyle name="_Company debit ledger provison Feb06_GFR Checklist and Audit Pack" xfId="2150" xr:uid="{00000000-0005-0000-0000-0000CF030000}"/>
    <cellStyle name="_Company debit ledger provison Feb06_GFR CHecklist Criteria (2)" xfId="2151" xr:uid="{00000000-0005-0000-0000-0000D0030000}"/>
    <cellStyle name="_Company debit ledger provison Feb06_GFR Checklist Nov 08" xfId="2152" xr:uid="{00000000-0005-0000-0000-0000D1030000}"/>
    <cellStyle name="_Company debit ledger provison Feb06_GFR Checklist -Year Audit June 2009 v1" xfId="2153" xr:uid="{00000000-0005-0000-0000-0000D2030000}"/>
    <cellStyle name="_Company debit ledger provison Feb06_GFR Checklist -Year Audit June 2009 v2" xfId="2154" xr:uid="{00000000-0005-0000-0000-0000D3030000}"/>
    <cellStyle name="_Company debit ledger provison Feb06_GFR New Test Checklist Nov 08" xfId="2155" xr:uid="{00000000-0005-0000-0000-0000D4030000}"/>
    <cellStyle name="_Company debit ledger provison Feb06_Graph" xfId="2156" xr:uid="{00000000-0005-0000-0000-0000D5030000}"/>
    <cellStyle name="_Company debit ledger provison Feb06_Group Budget 2008.2009" xfId="2157" xr:uid="{00000000-0005-0000-0000-0000D6030000}"/>
    <cellStyle name="_Company debit ledger provison Feb06_Group Budget 2008.2009 v2" xfId="2158" xr:uid="{00000000-0005-0000-0000-0000D7030000}"/>
    <cellStyle name="_Company debit ledger provison Feb06_Group Budget 2008.S FINAL" xfId="2159" xr:uid="{00000000-0005-0000-0000-0000D8030000}"/>
    <cellStyle name="_Company debit ledger provison Feb06_Group Budget Con PBT &amp; Ebit System v7" xfId="2160" xr:uid="{00000000-0005-0000-0000-0000D9030000}"/>
    <cellStyle name="_Company debit ledger provison Feb06_Group Forecast Sep 07" xfId="2161" xr:uid="{00000000-0005-0000-0000-0000DA030000}"/>
    <cellStyle name="_Company debit ledger provison Feb06_Group Profit &amp; Loss Jun 09" xfId="2162" xr:uid="{00000000-0005-0000-0000-0000DB030000}"/>
    <cellStyle name="_Company debit ledger provison Feb06_Half Year End Audit GFR Che" xfId="2163" xr:uid="{00000000-0005-0000-0000-0000DC030000}"/>
    <cellStyle name="_Company debit ledger provison Feb06_Half Year End Audit GFR Checklist2" xfId="2164" xr:uid="{00000000-0005-0000-0000-0000DD030000}"/>
    <cellStyle name="_Company debit ledger provison Feb06_Jan 08 - TCF Calcs" xfId="2165" xr:uid="{00000000-0005-0000-0000-0000DE030000}"/>
    <cellStyle name="_Company debit ledger provison Feb06_Jul 2008 GFR Checklist with variance analysis" xfId="2166" xr:uid="{00000000-0005-0000-0000-0000DF030000}"/>
    <cellStyle name="_Company debit ledger provison Feb06_K1. Annual Leave" xfId="2167" xr:uid="{00000000-0005-0000-0000-0000E0030000}"/>
    <cellStyle name="_Company debit ledger provison Feb06_K1. Annual Leave_1" xfId="2168" xr:uid="{00000000-0005-0000-0000-0000E1030000}"/>
    <cellStyle name="_Company debit ledger provison Feb06_KMP Disclosure Template" xfId="2169" xr:uid="{00000000-0005-0000-0000-0000E2030000}"/>
    <cellStyle name="_Company debit ledger provison Feb06_L1. Trade Creditors - 905" xfId="2170" xr:uid="{00000000-0005-0000-0000-0000E3030000}"/>
    <cellStyle name="_Company debit ledger provison Feb06_March 07 Checklist Chgs  (2)" xfId="2171" xr:uid="{00000000-0005-0000-0000-0000E4030000}"/>
    <cellStyle name="_Company debit ledger provison Feb06_May 08 GFR Checklist" xfId="2172" xr:uid="{00000000-0005-0000-0000-0000E5030000}"/>
    <cellStyle name="_Company debit ledger provison Feb06_May 10 Metals Consolidated FINAL" xfId="2173" xr:uid="{00000000-0005-0000-0000-0000E6030000}"/>
    <cellStyle name="_Company debit ledger provison Feb06_New GFR Checklist May 07" xfId="2174" xr:uid="{00000000-0005-0000-0000-0000E7030000}"/>
    <cellStyle name="_Company debit ledger provison Feb06_New GFR Checklist May 07_2008 YEnd Audit GFR Checklist - Module 2" xfId="2175" xr:uid="{00000000-0005-0000-0000-0000E8030000}"/>
    <cellStyle name="_Company debit ledger provison Feb06_New GFR Checklist May 07_2009 1-2YEnd Audit GFR Checklist - Module 1" xfId="2176" xr:uid="{00000000-0005-0000-0000-0000E9030000}"/>
    <cellStyle name="_Company debit ledger provison Feb06_New GFR Checklist May 07_2009 1-2YEnd Audit GFR Checklist - NEW" xfId="2177" xr:uid="{00000000-0005-0000-0000-0000EA030000}"/>
    <cellStyle name="_Company debit ledger provison Feb06_New GFR Checklist May 07_Debtor Prov Schedule Checklist (4)" xfId="2178" xr:uid="{00000000-0005-0000-0000-0000EB030000}"/>
    <cellStyle name="_Company debit ledger provison Feb06_New GFR Checklist May 07_GFR Checklist - Half Year Audit Dec 08" xfId="2179" xr:uid="{00000000-0005-0000-0000-0000EC030000}"/>
    <cellStyle name="_Company debit ledger provison Feb06_New GFR Checklist May 07_GFR Checklist Nov 08" xfId="2180" xr:uid="{00000000-0005-0000-0000-0000ED030000}"/>
    <cellStyle name="_Company debit ledger provison Feb06_New GFR Checklist May 07_GFR Checklist -Year Audit June 2009 v1" xfId="2181" xr:uid="{00000000-0005-0000-0000-0000EE030000}"/>
    <cellStyle name="_Company debit ledger provison Feb06_New GFR Checklist May 07_GFR Checklist -Year Audit June 2009 v2" xfId="2182" xr:uid="{00000000-0005-0000-0000-0000EF030000}"/>
    <cellStyle name="_Company debit ledger provison Feb06_New GFR Checklist May 07_GFR Checklist -Year Audit June 2009 v4" xfId="2183" xr:uid="{00000000-0005-0000-0000-0000F0030000}"/>
    <cellStyle name="_Company debit ledger provison Feb06_New GFR Checklist May 07_GFR New Test Checklist Nov 08" xfId="2184" xr:uid="{00000000-0005-0000-0000-0000F1030000}"/>
    <cellStyle name="_Company debit ledger provison Feb06_New GFR Checklist May 07_Half Year End Audit GFR Che" xfId="2185" xr:uid="{00000000-0005-0000-0000-0000F2030000}"/>
    <cellStyle name="_Company debit ledger provison Feb06_New GFR Checklist May 07_May 08 GFR Checklist" xfId="2186" xr:uid="{00000000-0005-0000-0000-0000F3030000}"/>
    <cellStyle name="_Company debit ledger provison Feb06_New GFR Checklist May 07_QLD Dec07 Half Year Audit Checklist" xfId="2187" xr:uid="{00000000-0005-0000-0000-0000F4030000}"/>
    <cellStyle name="_Company debit ledger provison Feb06_New GFR Checklist May 07_R. ADD Debtors csv" xfId="2188" xr:uid="{00000000-0005-0000-0000-0000F5030000}"/>
    <cellStyle name="_Company debit ledger provison Feb06_New GFR Checklist May 07_R. PNLBS YTD csv" xfId="2189" xr:uid="{00000000-0005-0000-0000-0000F6030000}"/>
    <cellStyle name="_Company debit ledger provison Feb06_New GFR Checklist May 07_Rev Rec Template (3)" xfId="2190" xr:uid="{00000000-0005-0000-0000-0000F7030000}"/>
    <cellStyle name="_Company debit ledger provison Feb06_New GFR Checklist May 07_TB Close List of Issues for Overseas" xfId="2191" xr:uid="{00000000-0005-0000-0000-0000F8030000}"/>
    <cellStyle name="_Company debit ledger provison Feb06_New GFR Checklist May 07_VAR. P&amp;L Detail" xfId="2192" xr:uid="{00000000-0005-0000-0000-0000F9030000}"/>
    <cellStyle name="_Company debit ledger provison Feb06_NZ Profit &amp; Loss Jun 09" xfId="2193" xr:uid="{00000000-0005-0000-0000-0000FA030000}"/>
    <cellStyle name="_Company debit ledger provison Feb06_O1. Commission Rec" xfId="2194" xr:uid="{00000000-0005-0000-0000-0000FB030000}"/>
    <cellStyle name="_Company debit ledger provison Feb06_O2. Turnover" xfId="2195" xr:uid="{00000000-0005-0000-0000-0000FC030000}"/>
    <cellStyle name="_Company debit ledger provison Feb06_O3. Staff Numbers" xfId="2196" xr:uid="{00000000-0005-0000-0000-0000FD030000}"/>
    <cellStyle name="_Company debit ledger provison Feb06_O4. Front End Staff Turnover" xfId="2197" xr:uid="{00000000-0005-0000-0000-0000FE030000}"/>
    <cellStyle name="_Company debit ledger provison Feb06_O5. Shop Numbers" xfId="2198" xr:uid="{00000000-0005-0000-0000-0000FF030000}"/>
    <cellStyle name="_Company debit ledger provison Feb06_P&amp;L and Balance Sheet Groupings 2" xfId="2199" xr:uid="{00000000-0005-0000-0000-000000040000}"/>
    <cellStyle name="_Company debit ledger provison Feb06_P&amp;L and Balance Sheet Groupings 2_Debtor Prov Schedule Checklist (4)" xfId="2200" xr:uid="{00000000-0005-0000-0000-000001040000}"/>
    <cellStyle name="_Company debit ledger provison Feb06_P&amp;L and Balance Sheet Groupings 2_GFR Checklist - Half Year Audit Dec 08" xfId="2201" xr:uid="{00000000-0005-0000-0000-000002040000}"/>
    <cellStyle name="_Company debit ledger provison Feb06_P&amp;L and Balance Sheet Groupings 2_GFR Checklist -Year Audit June 2009 v1" xfId="2202" xr:uid="{00000000-0005-0000-0000-000003040000}"/>
    <cellStyle name="_Company debit ledger provison Feb06_P&amp;L and Balance Sheet Groupings 2_GFR Checklist -Year Audit June 2009 v2" xfId="2203" xr:uid="{00000000-0005-0000-0000-000004040000}"/>
    <cellStyle name="_Company debit ledger provison Feb06_P&amp;L and Balance Sheet Groupings 2_GFR Checklist -Year Audit June 2009 v4" xfId="2204" xr:uid="{00000000-0005-0000-0000-000005040000}"/>
    <cellStyle name="_Company debit ledger provison Feb06_P&amp;L and Balance Sheet Groupings 2_R. ADD Debtors csv" xfId="2205" xr:uid="{00000000-0005-0000-0000-000006040000}"/>
    <cellStyle name="_Company debit ledger provison Feb06_P&amp;L and Balance Sheet Groupings 2_R. PNLBS YTD csv" xfId="2206" xr:uid="{00000000-0005-0000-0000-000007040000}"/>
    <cellStyle name="_Company debit ledger provison Feb06_P&amp;L and Balance Sheet Groupings 2_TB Close List of Issues for Overseas" xfId="2207" xr:uid="{00000000-0005-0000-0000-000008040000}"/>
    <cellStyle name="_Company debit ledger provison Feb06_P&amp;L and Balance Sheet Groupings 2_VAR. P&amp;L Detail" xfId="2208" xr:uid="{00000000-0005-0000-0000-000009040000}"/>
    <cellStyle name="_Company debit ledger provison Feb06_Pg 14 - Debtors - July 09 v1" xfId="2209" xr:uid="{00000000-0005-0000-0000-00000A040000}"/>
    <cellStyle name="_Company debit ledger provison Feb06_Pg 14 - Debtors - July 09 v2" xfId="2210" xr:uid="{00000000-0005-0000-0000-00000B040000}"/>
    <cellStyle name="_Company debit ledger provison Feb06_PNL - July 09" xfId="2211" xr:uid="{00000000-0005-0000-0000-00000C040000}"/>
    <cellStyle name="_Company debit ledger provison Feb06_Profit &amp; Loss" xfId="2212" xr:uid="{00000000-0005-0000-0000-00000D040000}"/>
    <cellStyle name="_Company debit ledger provison Feb06_Profit &amp; Loss BR July08" xfId="2213" xr:uid="{00000000-0005-0000-0000-00000E040000}"/>
    <cellStyle name="_Company debit ledger provison Feb06_Profit &amp; Loss BR July08_C. Debtor Prov Summary" xfId="2214" xr:uid="{00000000-0005-0000-0000-00000F040000}"/>
    <cellStyle name="_Company debit ledger provison Feb06_Profit &amp; Loss BR Oct 08 NEW" xfId="2215" xr:uid="{00000000-0005-0000-0000-000010040000}"/>
    <cellStyle name="_Company debit ledger provison Feb06_Profit &amp; Loss BR Oct 08 NEW- Liberty" xfId="2216" xr:uid="{00000000-0005-0000-0000-000011040000}"/>
    <cellStyle name="_Company debit ledger provison Feb06_Profit &amp; Loss_2011 1st Qtr Fcst - Blank Template" xfId="2217" xr:uid="{00000000-0005-0000-0000-000012040000}"/>
    <cellStyle name="_Company debit ledger provison Feb06_Profit &amp; Loss_Actual by Month (2)" xfId="2218" xr:uid="{00000000-0005-0000-0000-000013040000}"/>
    <cellStyle name="_Company debit ledger provison Feb06_Profit &amp; Loss_CFO Flash - Oct 08" xfId="2219" xr:uid="{00000000-0005-0000-0000-000014040000}"/>
    <cellStyle name="_Company debit ledger provison Feb06_Profit &amp; Loss_Control" xfId="2220" xr:uid="{00000000-0005-0000-0000-000015040000}"/>
    <cellStyle name="_Company debit ledger provison Feb06_Profit &amp; Loss_Final Group Budget with Liberty Brendan" xfId="2221" xr:uid="{00000000-0005-0000-0000-000016040000}"/>
    <cellStyle name="_Company debit ledger provison Feb06_Profit &amp; Loss_Group Budget Con PBT &amp; Ebit System v2" xfId="2222" xr:uid="{00000000-0005-0000-0000-000017040000}"/>
    <cellStyle name="_Company debit ledger provison Feb06_Profit &amp; Loss_Group Budget Con PBT &amp; Ebit System v3" xfId="2223" xr:uid="{00000000-0005-0000-0000-000018040000}"/>
    <cellStyle name="_Company debit ledger provison Feb06_Profit &amp; Loss_Group Budget Con PBT &amp; Ebit System v4" xfId="2224" xr:uid="{00000000-0005-0000-0000-000019040000}"/>
    <cellStyle name="_Company debit ledger provison Feb06_Profit &amp; Loss_Group Budget PBT TempE vs System v2" xfId="2225" xr:uid="{00000000-0005-0000-0000-00001A040000}"/>
    <cellStyle name="_Company debit ledger provison Feb06_Profit &amp; Loss_Group Results Jan 09 Act" xfId="2226" xr:uid="{00000000-0005-0000-0000-00001B040000}"/>
    <cellStyle name="_Company debit ledger provison Feb06_Profit &amp; Loss_Group Results Jun 08 Act v2" xfId="2227" xr:uid="{00000000-0005-0000-0000-00001C040000}"/>
    <cellStyle name="_Company debit ledger provison Feb06_Profit &amp; Loss_Group Results Jun 08 Est v2" xfId="2228" xr:uid="{00000000-0005-0000-0000-00001D040000}"/>
    <cellStyle name="_Company debit ledger provison Feb06_Profit &amp; Loss_Group Results May 08 Est" xfId="2229" xr:uid="{00000000-0005-0000-0000-00001E040000}"/>
    <cellStyle name="_Company debit ledger provison Feb06_Profit &amp; Loss_Group Results Nov 08 Act V1" xfId="2230" xr:uid="{00000000-0005-0000-0000-00001F040000}"/>
    <cellStyle name="_Company debit ledger provison Feb06_Profit &amp; Loss_Group Results Oct 08 Est" xfId="2231" xr:uid="{00000000-0005-0000-0000-000020040000}"/>
    <cellStyle name="_Company debit ledger provison Feb06_Profit &amp; Loss_Group Results Sept 08 Act NEW" xfId="2232" xr:uid="{00000000-0005-0000-0000-000021040000}"/>
    <cellStyle name="_Company debit ledger provison Feb06_Profit &amp; Loss_May 10 Metals Consolidated FINAL" xfId="2233" xr:uid="{00000000-0005-0000-0000-000022040000}"/>
    <cellStyle name="_Company debit ledger provison Feb06_Profit &amp; Loss_Prior Year by Month" xfId="2234" xr:uid="{00000000-0005-0000-0000-000023040000}"/>
    <cellStyle name="_Company debit ledger provison Feb06_Profit &amp; Loss_QueryAnalysis_BR_FYR_bm" xfId="2235" xr:uid="{00000000-0005-0000-0000-000024040000}"/>
    <cellStyle name="_Company debit ledger provison Feb06_Profit &amp; Loss_QueryAnalysis_BR_FYR_bmv2" xfId="2236" xr:uid="{00000000-0005-0000-0000-000025040000}"/>
    <cellStyle name="_Company debit ledger provison Feb06_Profit &amp; Loss_QueryAnalysis_BR_FYR_ver1" xfId="2237" xr:uid="{00000000-0005-0000-0000-000026040000}"/>
    <cellStyle name="_Company debit ledger provison Feb06_Profit &amp; Loss_QueryAnalysis_BR_FYR_ver2" xfId="2238" xr:uid="{00000000-0005-0000-0000-000027040000}"/>
    <cellStyle name="_Company debit ledger provison Feb06_Profit &amp; Loss_Sheet1" xfId="2239" xr:uid="{00000000-0005-0000-0000-000028040000}"/>
    <cellStyle name="_Company debit ledger provison Feb06_Profit &amp; Loss_Summary Report" xfId="2240" xr:uid="{00000000-0005-0000-0000-000029040000}"/>
    <cellStyle name="_Company debit ledger provison Feb06_Profit &amp; Loss_Summary Report Actual" xfId="2241" xr:uid="{00000000-0005-0000-0000-00002A040000}"/>
    <cellStyle name="_Company debit ledger provison Feb06_Profit &amp; Loss_Turnover &amp; Comm Sep 08" xfId="2242" xr:uid="{00000000-0005-0000-0000-00002B040000}"/>
    <cellStyle name="_Company debit ledger provison Feb06_Profit &amp; Loss_Turnover &amp; Comm Sep 08 NEW" xfId="2243" xr:uid="{00000000-0005-0000-0000-00002C040000}"/>
    <cellStyle name="_Company debit ledger provison Feb06_Profit &amp; Loss_Turnover &amp; Comm Sep 08 NEW_VAR. P&amp;L Detail" xfId="2244" xr:uid="{00000000-0005-0000-0000-00002D040000}"/>
    <cellStyle name="_Company debit ledger provison Feb06_Profit &amp; Loss_Turnover &amp; Comm Sep 08_VAR. P&amp;L Detail" xfId="2245" xr:uid="{00000000-0005-0000-0000-00002E040000}"/>
    <cellStyle name="_Company debit ledger provison Feb06_Profit &amp; Loss_Vision - FYR - May 09 Est" xfId="2246" xr:uid="{00000000-0005-0000-0000-00002F040000}"/>
    <cellStyle name="_Company debit ledger provison Feb06_Proforma" xfId="2247" xr:uid="{00000000-0005-0000-0000-000030040000}"/>
    <cellStyle name="_Company debit ledger provison Feb06_Proforma 3" xfId="2248" xr:uid="{00000000-0005-0000-0000-000031040000}"/>
    <cellStyle name="_Company debit ledger provison Feb06_Proforma 3_Actual by Month (2)" xfId="2249" xr:uid="{00000000-0005-0000-0000-000032040000}"/>
    <cellStyle name="_Company debit ledger provison Feb06_Proforma 3_Balance Sheet  - Dec 08 v1" xfId="2250" xr:uid="{00000000-0005-0000-0000-000033040000}"/>
    <cellStyle name="_Company debit ledger provison Feb06_Proforma 3_Balance Sheet  - June'08 - V2" xfId="2251" xr:uid="{00000000-0005-0000-0000-000034040000}"/>
    <cellStyle name="_Company debit ledger provison Feb06_Proforma 3_C. Debtor Prov Summary" xfId="2252" xr:uid="{00000000-0005-0000-0000-000035040000}"/>
    <cellStyle name="_Company debit ledger provison Feb06_Proforma 3_CFO Flash - Oct 08" xfId="2253" xr:uid="{00000000-0005-0000-0000-000036040000}"/>
    <cellStyle name="_Company debit ledger provison Feb06_Proforma 3_Control" xfId="2254" xr:uid="{00000000-0005-0000-0000-000037040000}"/>
    <cellStyle name="_Company debit ledger provison Feb06_Proforma 3_Final Group Budget with Liberty Brendan" xfId="2255" xr:uid="{00000000-0005-0000-0000-000038040000}"/>
    <cellStyle name="_Company debit ledger provison Feb06_Proforma 3_Final Group Budget without Liberty" xfId="2256" xr:uid="{00000000-0005-0000-0000-000039040000}"/>
    <cellStyle name="_Company debit ledger provison Feb06_Proforma 3_Final Profit &amp; Loss BR Oct 08 NEW" xfId="2257" xr:uid="{00000000-0005-0000-0000-00003A040000}"/>
    <cellStyle name="_Company debit ledger provison Feb06_Proforma 3_Group Budget 2008.2009" xfId="2258" xr:uid="{00000000-0005-0000-0000-00003B040000}"/>
    <cellStyle name="_Company debit ledger provison Feb06_Proforma 3_Group Budget 2008.2009 v10 Pre 16-6-08" xfId="2259" xr:uid="{00000000-0005-0000-0000-00003C040000}"/>
    <cellStyle name="_Company debit ledger provison Feb06_Proforma 3_Group Budget 2008.2009 v2" xfId="2260" xr:uid="{00000000-0005-0000-0000-00003D040000}"/>
    <cellStyle name="_Company debit ledger provison Feb06_Proforma 3_Group Budget 2008.S FINAL" xfId="2261" xr:uid="{00000000-0005-0000-0000-00003E040000}"/>
    <cellStyle name="_Company debit ledger provison Feb06_Proforma 3_Group Budget Con PBT &amp; Ebit System v2" xfId="2262" xr:uid="{00000000-0005-0000-0000-00003F040000}"/>
    <cellStyle name="_Company debit ledger provison Feb06_Proforma 3_Group Budget Con PBT &amp; Ebit System v3" xfId="2263" xr:uid="{00000000-0005-0000-0000-000040040000}"/>
    <cellStyle name="_Company debit ledger provison Feb06_Proforma 3_Group Budget Con PBT &amp; Ebit System v4" xfId="2264" xr:uid="{00000000-0005-0000-0000-000041040000}"/>
    <cellStyle name="_Company debit ledger provison Feb06_Proforma 3_Group Budget Con PBT &amp; Ebit System v7" xfId="2265" xr:uid="{00000000-0005-0000-0000-000042040000}"/>
    <cellStyle name="_Company debit ledger provison Feb06_Proforma 3_Group Budget PBT TempE vs System v2" xfId="2266" xr:uid="{00000000-0005-0000-0000-000043040000}"/>
    <cellStyle name="_Company debit ledger provison Feb06_Proforma 3_Group Profit &amp; Loss Jun 09" xfId="2267" xr:uid="{00000000-0005-0000-0000-000044040000}"/>
    <cellStyle name="_Company debit ledger provison Feb06_Proforma 3_Group Profit &amp; Loss Jun 09 v2" xfId="2268" xr:uid="{00000000-0005-0000-0000-000045040000}"/>
    <cellStyle name="_Company debit ledger provison Feb06_Proforma 3_Group Results Jan 09 Act" xfId="2269" xr:uid="{00000000-0005-0000-0000-000046040000}"/>
    <cellStyle name="_Company debit ledger provison Feb06_Proforma 3_Group Results Jun 08 Act v2" xfId="2270" xr:uid="{00000000-0005-0000-0000-000047040000}"/>
    <cellStyle name="_Company debit ledger provison Feb06_Proforma 3_Group Results Jun 08 Est v2" xfId="2271" xr:uid="{00000000-0005-0000-0000-000048040000}"/>
    <cellStyle name="_Company debit ledger provison Feb06_Proforma 3_Group Results May 08 Est" xfId="2272" xr:uid="{00000000-0005-0000-0000-000049040000}"/>
    <cellStyle name="_Company debit ledger provison Feb06_Proforma 3_Group Results Nov 08 Act V1" xfId="2273" xr:uid="{00000000-0005-0000-0000-00004A040000}"/>
    <cellStyle name="_Company debit ledger provison Feb06_Proforma 3_Group Results Oct 08 Est" xfId="2274" xr:uid="{00000000-0005-0000-0000-00004B040000}"/>
    <cellStyle name="_Company debit ledger provison Feb06_Proforma 3_Group Results Sept 08 Act NEW" xfId="2275" xr:uid="{00000000-0005-0000-0000-00004C040000}"/>
    <cellStyle name="_Company debit ledger provison Feb06_Proforma 3_Jan 08 - TCF Calcs" xfId="2276" xr:uid="{00000000-0005-0000-0000-00004D040000}"/>
    <cellStyle name="_Company debit ledger provison Feb06_Proforma 3_NZ Profit &amp; Loss Jun 09" xfId="2277" xr:uid="{00000000-0005-0000-0000-00004E040000}"/>
    <cellStyle name="_Company debit ledger provison Feb06_Proforma 3_Prior Year by Month" xfId="2278" xr:uid="{00000000-0005-0000-0000-00004F040000}"/>
    <cellStyle name="_Company debit ledger provison Feb06_Proforma 3_Profit &amp; Loss BR June08" xfId="2279" xr:uid="{00000000-0005-0000-0000-000050040000}"/>
    <cellStyle name="_Company debit ledger provison Feb06_Proforma 3_Profit &amp; Loss BR Nov 08" xfId="2280" xr:uid="{00000000-0005-0000-0000-000051040000}"/>
    <cellStyle name="_Company debit ledger provison Feb06_Proforma 3_Profit &amp; Loss BR Oct 08 NEW" xfId="2281" xr:uid="{00000000-0005-0000-0000-000052040000}"/>
    <cellStyle name="_Company debit ledger provison Feb06_Proforma 3_Profit &amp; Loss BR Oct 08 NEW- Liberty" xfId="2282" xr:uid="{00000000-0005-0000-0000-000053040000}"/>
    <cellStyle name="_Company debit ledger provison Feb06_Proforma 3_QueryAnalysis_BR_FYR_bm" xfId="2283" xr:uid="{00000000-0005-0000-0000-000054040000}"/>
    <cellStyle name="_Company debit ledger provison Feb06_Proforma 3_QueryAnalysis_BR_FYR_bmv2" xfId="2284" xr:uid="{00000000-0005-0000-0000-000055040000}"/>
    <cellStyle name="_Company debit ledger provison Feb06_Proforma 3_QueryAnalysis_BR_FYR_ver1" xfId="2285" xr:uid="{00000000-0005-0000-0000-000056040000}"/>
    <cellStyle name="_Company debit ledger provison Feb06_Proforma 3_QueryAnalysis_BR_FYR_ver2" xfId="2286" xr:uid="{00000000-0005-0000-0000-000057040000}"/>
    <cellStyle name="_Company debit ledger provison Feb06_Proforma 3_Sheet1" xfId="2287" xr:uid="{00000000-0005-0000-0000-000058040000}"/>
    <cellStyle name="_Company debit ledger provison Feb06_Proforma 3_Sheet1_1" xfId="2288" xr:uid="{00000000-0005-0000-0000-000059040000}"/>
    <cellStyle name="_Company debit ledger provison Feb06_Proforma 3_Sheet2" xfId="2289" xr:uid="{00000000-0005-0000-0000-00005A040000}"/>
    <cellStyle name="_Company debit ledger provison Feb06_Proforma 3_Staff Numbers Template Oct TEST After Rest" xfId="2290" xr:uid="{00000000-0005-0000-0000-00005B040000}"/>
    <cellStyle name="_Company debit ledger provison Feb06_Proforma 3_Summary Report" xfId="2291" xr:uid="{00000000-0005-0000-0000-00005C040000}"/>
    <cellStyle name="_Company debit ledger provison Feb06_Proforma 3_Summary Report Actual" xfId="2292" xr:uid="{00000000-0005-0000-0000-00005D040000}"/>
    <cellStyle name="_Company debit ledger provison Feb06_Proforma 3_TCF Calcs (V1_0) - Feb'08" xfId="2293" xr:uid="{00000000-0005-0000-0000-00005E040000}"/>
    <cellStyle name="_Company debit ledger provison Feb06_Proforma 3_Turnover &amp; Comm Sep 08" xfId="2294" xr:uid="{00000000-0005-0000-0000-00005F040000}"/>
    <cellStyle name="_Company debit ledger provison Feb06_Proforma 3_Turnover &amp; Comm Sep 08 NEW" xfId="2295" xr:uid="{00000000-0005-0000-0000-000060040000}"/>
    <cellStyle name="_Company debit ledger provison Feb06_Proforma 3_Turnover &amp; Comm Sep 08 NEW_VAR. P&amp;L Detail" xfId="2296" xr:uid="{00000000-0005-0000-0000-000061040000}"/>
    <cellStyle name="_Company debit ledger provison Feb06_Proforma 3_Turnover &amp; Comm Sep 08_VAR. P&amp;L Detail" xfId="2297" xr:uid="{00000000-0005-0000-0000-000062040000}"/>
    <cellStyle name="_Company debit ledger provison Feb06_Proforma 3_Vision - FYR - May 09 Est" xfId="2298" xr:uid="{00000000-0005-0000-0000-000063040000}"/>
    <cellStyle name="_Company debit ledger provison Feb06_Proforma budget 08" xfId="2299" xr:uid="{00000000-0005-0000-0000-000064040000}"/>
    <cellStyle name="_Company debit ledger provison Feb06_Proforma budget 08 V2" xfId="2300" xr:uid="{00000000-0005-0000-0000-000065040000}"/>
    <cellStyle name="_Company debit ledger provison Feb06_Proforma budget 08 V2_C. Debtor Prov Summary" xfId="2301" xr:uid="{00000000-0005-0000-0000-000066040000}"/>
    <cellStyle name="_Company debit ledger provison Feb06_Proforma budget 08_C. Debtor Prov Summary" xfId="2302" xr:uid="{00000000-0005-0000-0000-000067040000}"/>
    <cellStyle name="_Company debit ledger provison Feb06_Proforma_2011 1st Qtr Fcst - Blank Template" xfId="2303" xr:uid="{00000000-0005-0000-0000-000068040000}"/>
    <cellStyle name="_Company debit ledger provison Feb06_Proforma_May 10 Metals Consolidated FINAL" xfId="2304" xr:uid="{00000000-0005-0000-0000-000069040000}"/>
    <cellStyle name="_Company debit ledger provison Feb06_Proforma_Turnover &amp; Comm Sep 08" xfId="2305" xr:uid="{00000000-0005-0000-0000-00006A040000}"/>
    <cellStyle name="_Company debit ledger provison Feb06_Proforma_Turnover &amp; Comm Sep 08 NEW" xfId="2306" xr:uid="{00000000-0005-0000-0000-00006B040000}"/>
    <cellStyle name="_Company debit ledger provison Feb06_Proforma_Turnover &amp; Comm Sep 08 NEW_VAR. P&amp;L Detail" xfId="2307" xr:uid="{00000000-0005-0000-0000-00006C040000}"/>
    <cellStyle name="_Company debit ledger provison Feb06_Proforma_Turnover &amp; Comm Sep 08_VAR. P&amp;L Detail" xfId="2308" xr:uid="{00000000-0005-0000-0000-00006D040000}"/>
    <cellStyle name="_Company debit ledger provison Feb06_QLD Dec07 Half Year Audit Checklist" xfId="2309" xr:uid="{00000000-0005-0000-0000-00006E040000}"/>
    <cellStyle name="_Company debit ledger provison Feb06_Rev Rec Template (3)" xfId="2310" xr:uid="{00000000-0005-0000-0000-00006F040000}"/>
    <cellStyle name="_Company debit ledger provison Feb06_Revised attestation" xfId="2311" xr:uid="{00000000-0005-0000-0000-000070040000}"/>
    <cellStyle name="_Company debit ledger provison Feb06_S1. P&amp;L Detail - PY" xfId="2312" xr:uid="{00000000-0005-0000-0000-000071040000}"/>
    <cellStyle name="_Company debit ledger provison Feb06_Sheet1" xfId="2313" xr:uid="{00000000-0005-0000-0000-000072040000}"/>
    <cellStyle name="_Company debit ledger provison Feb06_Sheet2" xfId="2314" xr:uid="{00000000-0005-0000-0000-000073040000}"/>
    <cellStyle name="_Company debit ledger provison Feb06_Staff Numbers Template Oct TEST After Rest" xfId="2315" xr:uid="{00000000-0005-0000-0000-000074040000}"/>
    <cellStyle name="_Company debit ledger provison Feb06_TABLE" xfId="2316" xr:uid="{00000000-0005-0000-0000-000075040000}"/>
    <cellStyle name="_Company debit ledger provison Feb06_TB Close List of Issues for Overseas" xfId="2317" xr:uid="{00000000-0005-0000-0000-000076040000}"/>
    <cellStyle name="_Company debit ledger provison Feb06_TCF Calcs (V1_0) - Feb'08" xfId="2318" xr:uid="{00000000-0005-0000-0000-000077040000}"/>
    <cellStyle name="_Company debit ledger provison Feb06_VAR. P&amp;L Detail" xfId="2319" xr:uid="{00000000-0005-0000-0000-000078040000}"/>
    <cellStyle name="_Company debit ledger provison Feb06_Year End Audit GFR Checklist" xfId="2320" xr:uid="{00000000-0005-0000-0000-000079040000}"/>
    <cellStyle name="_Conference area bud templat" xfId="2321" xr:uid="{00000000-0005-0000-0000-00007A040000}"/>
    <cellStyle name="_Copy of FCA Half Year Audit" xfId="2322" xr:uid="{00000000-0005-0000-0000-00007B040000}"/>
    <cellStyle name="_Copy of FCA Half Year Audit_C. Debtor Prov Summary" xfId="2323" xr:uid="{00000000-0005-0000-0000-00007C040000}"/>
    <cellStyle name="_Country support account templates" xfId="2324" xr:uid="{00000000-0005-0000-0000-00007D040000}"/>
    <cellStyle name="_DEBTER PROVISION JUN 05" xfId="2325" xr:uid="{00000000-0005-0000-0000-00007E040000}"/>
    <cellStyle name="_DEBTER PROVISION JUN 05_C. Debtor Prov Summary" xfId="2326" xr:uid="{00000000-0005-0000-0000-00007F040000}"/>
    <cellStyle name="_DEBTOR BOARD Report new format " xfId="2327" xr:uid="{00000000-0005-0000-0000-000080040000}"/>
    <cellStyle name="_DEBTOR BOARD Report new format _Debtors - Aug 08 V1" xfId="2328" xr:uid="{00000000-0005-0000-0000-000081040000}"/>
    <cellStyle name="_DEBTOR BOARD Report new format _Graph" xfId="2329" xr:uid="{00000000-0005-0000-0000-000082040000}"/>
    <cellStyle name="_DEBTOR BOARD Report new format _Pg 14 - Debtors - July 09 v1" xfId="2330" xr:uid="{00000000-0005-0000-0000-000083040000}"/>
    <cellStyle name="_DEBTOR BOARD Report new format _Pg 14 - Debtors - July 09 v2" xfId="2331" xr:uid="{00000000-0005-0000-0000-000084040000}"/>
    <cellStyle name="_DEBTOR BOARD Report new format _PNL - July 09" xfId="2332" xr:uid="{00000000-0005-0000-0000-000085040000}"/>
    <cellStyle name="_DEBTOR BOARD Report new format _Sheet1" xfId="2333" xr:uid="{00000000-0005-0000-0000-000086040000}"/>
    <cellStyle name="_DEBTOR BOARD Report new format _Sheet2" xfId="2334" xr:uid="{00000000-0005-0000-0000-000087040000}"/>
    <cellStyle name="_Debtors - Aug 08 V1" xfId="2335" xr:uid="{00000000-0005-0000-0000-000088040000}"/>
    <cellStyle name="_debtors ageing 30 04 07" xfId="2336" xr:uid="{00000000-0005-0000-0000-000089040000}"/>
    <cellStyle name="_Debtors Ageing 31 05 2007" xfId="2337" xr:uid="{00000000-0005-0000-0000-00008A040000}"/>
    <cellStyle name="_Debtors Aging Report AUG " xfId="2338" xr:uid="{00000000-0005-0000-0000-00008B040000}"/>
    <cellStyle name="_Debtors Dec06 after audit" xfId="2339" xr:uid="{00000000-0005-0000-0000-00008C040000}"/>
    <cellStyle name="_Debtors Dec06 after audit_C. Debtor Prov Summary" xfId="2340" xr:uid="{00000000-0005-0000-0000-00008D040000}"/>
    <cellStyle name="_Dec 06 - AUDIT CHECKLIST (4)" xfId="2341" xr:uid="{00000000-0005-0000-0000-00008E040000}"/>
    <cellStyle name="_Dec 06 - AUDIT CHECKLIST (4) (2)" xfId="2342" xr:uid="{00000000-0005-0000-0000-00008F040000}"/>
    <cellStyle name="_Expenses Summmary-0804" xfId="2343" xr:uid="{00000000-0005-0000-0000-000090040000}"/>
    <cellStyle name="_Expenses Summmary-0804_Balance Sheet  - June'08 - V2" xfId="2344" xr:uid="{00000000-0005-0000-0000-000091040000}"/>
    <cellStyle name="_Expenses Summmary-0804_C. Debtor Prov Summary" xfId="2345" xr:uid="{00000000-0005-0000-0000-000092040000}"/>
    <cellStyle name="_Expenses Summmary-0804_CFO Flash - Oct 08" xfId="2346" xr:uid="{00000000-0005-0000-0000-000093040000}"/>
    <cellStyle name="_Expenses Summmary-0804_Debtor Prov Schedule Checklist (4)" xfId="2347" xr:uid="{00000000-0005-0000-0000-000094040000}"/>
    <cellStyle name="_Expenses Summmary-0804_Debtors - Aug 08 V1" xfId="2348" xr:uid="{00000000-0005-0000-0000-000095040000}"/>
    <cellStyle name="_Expenses Summmary-0804_Final Group Budget with Liberty Brendan" xfId="2349" xr:uid="{00000000-0005-0000-0000-000096040000}"/>
    <cellStyle name="_Expenses Summmary-0804_Final Profit &amp; Loss BR Oct 08 NEW" xfId="2350" xr:uid="{00000000-0005-0000-0000-000097040000}"/>
    <cellStyle name="_Expenses Summmary-0804_GFR Checklist -Year Audit June 2009 v2" xfId="2351" xr:uid="{00000000-0005-0000-0000-000098040000}"/>
    <cellStyle name="_Expenses Summmary-0804_GFR Checklist -Year Audit June 2009 v4" xfId="2352" xr:uid="{00000000-0005-0000-0000-000099040000}"/>
    <cellStyle name="_Expenses Summmary-0804_Graph" xfId="2353" xr:uid="{00000000-0005-0000-0000-00009A040000}"/>
    <cellStyle name="_Expenses Summmary-0804_Group Budget Con PBT &amp; Ebit System v2" xfId="2354" xr:uid="{00000000-0005-0000-0000-00009B040000}"/>
    <cellStyle name="_Expenses Summmary-0804_Group Budget Con PBT &amp; Ebit System v3" xfId="2355" xr:uid="{00000000-0005-0000-0000-00009C040000}"/>
    <cellStyle name="_Expenses Summmary-0804_Group Budget Con PBT &amp; Ebit System v4" xfId="2356" xr:uid="{00000000-0005-0000-0000-00009D040000}"/>
    <cellStyle name="_Expenses Summmary-0804_Group Budget PBT TempE vs System v2" xfId="2357" xr:uid="{00000000-0005-0000-0000-00009E040000}"/>
    <cellStyle name="_Expenses Summmary-0804_Group Profit &amp; Loss Jun 09 v2" xfId="2358" xr:uid="{00000000-0005-0000-0000-00009F040000}"/>
    <cellStyle name="_Expenses Summmary-0804_Group Results Jun 08 Act v2" xfId="2359" xr:uid="{00000000-0005-0000-0000-0000A0040000}"/>
    <cellStyle name="_Expenses Summmary-0804_Group Results Jun 08 Est v2" xfId="2360" xr:uid="{00000000-0005-0000-0000-0000A1040000}"/>
    <cellStyle name="_Expenses Summmary-0804_Group Results May 08 Est" xfId="2361" xr:uid="{00000000-0005-0000-0000-0000A2040000}"/>
    <cellStyle name="_Expenses Summmary-0804_Pg 14 - Debtors - July 09 v1" xfId="2362" xr:uid="{00000000-0005-0000-0000-0000A3040000}"/>
    <cellStyle name="_Expenses Summmary-0804_Pg 14 - Debtors - July 09 v2" xfId="2363" xr:uid="{00000000-0005-0000-0000-0000A4040000}"/>
    <cellStyle name="_Expenses Summmary-0804_PNL - July 09" xfId="2364" xr:uid="{00000000-0005-0000-0000-0000A5040000}"/>
    <cellStyle name="_Expenses Summmary-0804_Profit &amp; Loss BR June08" xfId="2365" xr:uid="{00000000-0005-0000-0000-0000A6040000}"/>
    <cellStyle name="_Expenses Summmary-0804_R. ADD Debtors csv" xfId="2366" xr:uid="{00000000-0005-0000-0000-0000A7040000}"/>
    <cellStyle name="_Expenses Summmary-0804_R. PNLBS YTD csv" xfId="2367" xr:uid="{00000000-0005-0000-0000-0000A8040000}"/>
    <cellStyle name="_Expenses Summmary-0804_TB Close List of Issues for Overseas" xfId="2368" xr:uid="{00000000-0005-0000-0000-0000A9040000}"/>
    <cellStyle name="_Expenses Summmary-0804_VAR. P&amp;L Detail" xfId="2369" xr:uid="{00000000-0005-0000-0000-0000AA040000}"/>
    <cellStyle name="_FCA Half Year Audit Checkli" xfId="2370" xr:uid="{00000000-0005-0000-0000-0000AB040000}"/>
    <cellStyle name="_FCA Half Year Audit Checkli_C. Debtor Prov Summary" xfId="2371" xr:uid="{00000000-0005-0000-0000-0000AC040000}"/>
    <cellStyle name="_FCB Actuals" xfId="2372" xr:uid="{00000000-0005-0000-0000-0000AD040000}"/>
    <cellStyle name="_FCB Actuals_01. Chart of Accounts Feb08" xfId="2373" xr:uid="{00000000-0005-0000-0000-0000AE040000}"/>
    <cellStyle name="_FCB Actuals_01. Chart of Accounts Feb08_2008 YEnd Audit GFR Checklist - Module 2" xfId="2374" xr:uid="{00000000-0005-0000-0000-0000AF040000}"/>
    <cellStyle name="_FCB Actuals_01. Chart of Accounts Feb08_2009 1-2YEnd Audit GFR Checklist - Module 1" xfId="2375" xr:uid="{00000000-0005-0000-0000-0000B0040000}"/>
    <cellStyle name="_FCB Actuals_01. Chart of Accounts Feb08_2009 1-2YEnd Audit GFR Checklist - NEW" xfId="2376" xr:uid="{00000000-0005-0000-0000-0000B1040000}"/>
    <cellStyle name="_FCB Actuals_01. Chart of Accounts Feb08_Debtor Prov Schedule Checklist (4)" xfId="2377" xr:uid="{00000000-0005-0000-0000-0000B2040000}"/>
    <cellStyle name="_FCB Actuals_01. Chart of Accounts Feb08_GFR Checklist - Half Year Audit Dec 08" xfId="2378" xr:uid="{00000000-0005-0000-0000-0000B3040000}"/>
    <cellStyle name="_FCB Actuals_01. Chart of Accounts Feb08_GFR Checklist Nov 08" xfId="2379" xr:uid="{00000000-0005-0000-0000-0000B4040000}"/>
    <cellStyle name="_FCB Actuals_01. Chart of Accounts Feb08_GFR Checklist -Year Audit June 2009 v1" xfId="2380" xr:uid="{00000000-0005-0000-0000-0000B5040000}"/>
    <cellStyle name="_FCB Actuals_01. Chart of Accounts Feb08_GFR Checklist -Year Audit June 2009 v2" xfId="2381" xr:uid="{00000000-0005-0000-0000-0000B6040000}"/>
    <cellStyle name="_FCB Actuals_01. Chart of Accounts Feb08_GFR Checklist -Year Audit June 2009 v4" xfId="2382" xr:uid="{00000000-0005-0000-0000-0000B7040000}"/>
    <cellStyle name="_FCB Actuals_01. Chart of Accounts Feb08_GFR New Test Checklist Nov 08" xfId="2383" xr:uid="{00000000-0005-0000-0000-0000B8040000}"/>
    <cellStyle name="_FCB Actuals_01. Chart of Accounts Feb08_May 08 GFR Checklist" xfId="2384" xr:uid="{00000000-0005-0000-0000-0000B9040000}"/>
    <cellStyle name="_FCB Actuals_01. Chart of Accounts Feb08_R. ADD Debtors csv" xfId="2385" xr:uid="{00000000-0005-0000-0000-0000BA040000}"/>
    <cellStyle name="_FCB Actuals_01. Chart of Accounts Feb08_R. PNLBS YTD csv" xfId="2386" xr:uid="{00000000-0005-0000-0000-0000BB040000}"/>
    <cellStyle name="_FCB Actuals_01. Chart of Accounts Feb08_Rev Rec Template (3)" xfId="2387" xr:uid="{00000000-0005-0000-0000-0000BC040000}"/>
    <cellStyle name="_FCB Actuals_01. Chart of Accounts Feb08_TB Close List of Issues for Overseas" xfId="2388" xr:uid="{00000000-0005-0000-0000-0000BD040000}"/>
    <cellStyle name="_FCB Actuals_01. Chart of Accounts Feb08_VAR. P&amp;L Detail" xfId="2389" xr:uid="{00000000-0005-0000-0000-0000BE040000}"/>
    <cellStyle name="_FCB Actuals_01. Chart of Accounts Sep 07" xfId="2390" xr:uid="{00000000-0005-0000-0000-0000BF040000}"/>
    <cellStyle name="_FCB Actuals_01. Chart of Accounts Sep 07_C3. General Cash by T3" xfId="2391" xr:uid="{00000000-0005-0000-0000-0000C0040000}"/>
    <cellStyle name="_FCB Actuals_01. Chart of Accounts Sep 07_C3. General Cash by T3_1" xfId="2392" xr:uid="{00000000-0005-0000-0000-0000C1040000}"/>
    <cellStyle name="_FCB Actuals_01. Chart of Accounts Sep 07_C4. Client Cash by T2" xfId="2393" xr:uid="{00000000-0005-0000-0000-0000C2040000}"/>
    <cellStyle name="_FCB Actuals_01. Chart of Accounts Sep 07_C4. Client Cash by T2_1" xfId="2394" xr:uid="{00000000-0005-0000-0000-0000C3040000}"/>
    <cellStyle name="_FCB Actuals_01. Chart of Accounts Sep 07_D2. Debtor Prov Summary" xfId="2395" xr:uid="{00000000-0005-0000-0000-0000C4040000}"/>
    <cellStyle name="_FCB Actuals_01. Chart of Accounts Sep 07_D3. Debtors - Top 10" xfId="2396" xr:uid="{00000000-0005-0000-0000-0000C5040000}"/>
    <cellStyle name="_FCB Actuals_01. Chart of Accounts Sep 07_D3. Debtors - Top 10_1" xfId="2397" xr:uid="{00000000-0005-0000-0000-0000C6040000}"/>
    <cellStyle name="_FCB Actuals_01. Chart of Accounts Sep 07_E1. Foreign Exchange" xfId="2398" xr:uid="{00000000-0005-0000-0000-0000C7040000}"/>
    <cellStyle name="_FCB Actuals_01. Chart of Accounts Sep 07_F1. Prepayments" xfId="2399" xr:uid="{00000000-0005-0000-0000-0000C8040000}"/>
    <cellStyle name="_FCB Actuals_01. Chart of Accounts Sep 07_F1. Prepayments_1" xfId="2400" xr:uid="{00000000-0005-0000-0000-0000C9040000}"/>
    <cellStyle name="_FCB Actuals_01. Chart of Accounts Sep 07_K1. Annual Leave" xfId="2401" xr:uid="{00000000-0005-0000-0000-0000CA040000}"/>
    <cellStyle name="_FCB Actuals_01. Chart of Accounts Sep 07_K1. Annual Leave_1" xfId="2402" xr:uid="{00000000-0005-0000-0000-0000CB040000}"/>
    <cellStyle name="_FCB Actuals_01. Chart of Accounts Sep 07_O3. Staff Numbers" xfId="2403" xr:uid="{00000000-0005-0000-0000-0000CC040000}"/>
    <cellStyle name="_FCB Actuals_01. Chart of Accounts Sep 07_O4. Front End Staff Turnover" xfId="2404" xr:uid="{00000000-0005-0000-0000-0000CD040000}"/>
    <cellStyle name="_FCB Actuals_2008 YEnd Audit GFR Checklist - Module 2" xfId="2405" xr:uid="{00000000-0005-0000-0000-0000CE040000}"/>
    <cellStyle name="_FCB Actuals_2009 1-2YEnd Audit GFR Checklist - Module 1" xfId="2406" xr:uid="{00000000-0005-0000-0000-0000CF040000}"/>
    <cellStyle name="_FCB Actuals_2009 1-2YEnd Audit GFR Checklist - NEW" xfId="2407" xr:uid="{00000000-0005-0000-0000-0000D0040000}"/>
    <cellStyle name="_FCB Actuals_2011 1st Qtr Fcst - Blank Template" xfId="2408" xr:uid="{00000000-0005-0000-0000-0000D1040000}"/>
    <cellStyle name="_FCB Actuals_Balance Sheet  - Dec 08 v1" xfId="2409" xr:uid="{00000000-0005-0000-0000-0000D2040000}"/>
    <cellStyle name="_FCB Actuals_Balance Sheet  - June'08 - V2" xfId="2410" xr:uid="{00000000-0005-0000-0000-0000D3040000}"/>
    <cellStyle name="_FCB Actuals_Balance Sheet Oct 07 - Flanno" xfId="2411" xr:uid="{00000000-0005-0000-0000-0000D4040000}"/>
    <cellStyle name="_FCB Actuals_Balance Sheet Oct 07 - Flanno_C. Debtor Prov Summary" xfId="2412" xr:uid="{00000000-0005-0000-0000-0000D5040000}"/>
    <cellStyle name="_FCB Actuals_C. Debtor Prov Summary" xfId="2413" xr:uid="{00000000-0005-0000-0000-0000D6040000}"/>
    <cellStyle name="_FCB Actuals_CofA STAGE" xfId="2414" xr:uid="{00000000-0005-0000-0000-0000D7040000}"/>
    <cellStyle name="_FCB Actuals_Copy of LEISURE TEMPLATE" xfId="2415" xr:uid="{00000000-0005-0000-0000-0000D8040000}"/>
    <cellStyle name="_FCB Actuals_Copy of LEISURE TEMPLATE_C. Debtor Prov Summary" xfId="2416" xr:uid="{00000000-0005-0000-0000-0000D9040000}"/>
    <cellStyle name="_FCB Actuals_Cover Pages2" xfId="2417" xr:uid="{00000000-0005-0000-0000-0000DA040000}"/>
    <cellStyle name="_FCB Actuals_Cover Pages2_Final Group Budget with Liberty Brendan" xfId="2418" xr:uid="{00000000-0005-0000-0000-0000DB040000}"/>
    <cellStyle name="_FCB Actuals_Cover Pages2_Final Group Budget without Liberty" xfId="2419" xr:uid="{00000000-0005-0000-0000-0000DC040000}"/>
    <cellStyle name="_FCB Actuals_Cover Pages2_Group Budget 2008.2009" xfId="2420" xr:uid="{00000000-0005-0000-0000-0000DD040000}"/>
    <cellStyle name="_FCB Actuals_Cover Pages2_Group Budget 2008.2009 v2" xfId="2421" xr:uid="{00000000-0005-0000-0000-0000DE040000}"/>
    <cellStyle name="_FCB Actuals_Cover Pages2_Group Budget 2008.S FINAL" xfId="2422" xr:uid="{00000000-0005-0000-0000-0000DF040000}"/>
    <cellStyle name="_FCB Actuals_Cover Pages2_Group Budget Con PBT &amp; Ebit System v7" xfId="2423" xr:uid="{00000000-0005-0000-0000-0000E0040000}"/>
    <cellStyle name="_FCB Actuals_Debtor Prov Schedule Checklist (4)" xfId="2424" xr:uid="{00000000-0005-0000-0000-0000E1040000}"/>
    <cellStyle name="_FCB Actuals_Final Group Budget with Liberty Brendan" xfId="2425" xr:uid="{00000000-0005-0000-0000-0000E2040000}"/>
    <cellStyle name="_FCB Actuals_Final Group Budget without Liberty" xfId="2426" xr:uid="{00000000-0005-0000-0000-0000E3040000}"/>
    <cellStyle name="_FCB Actuals_Final Profit &amp; Loss BR Oct 08 NEW" xfId="2427" xr:uid="{00000000-0005-0000-0000-0000E4040000}"/>
    <cellStyle name="_FCB Actuals_Formated COA" xfId="2428" xr:uid="{00000000-0005-0000-0000-0000E5040000}"/>
    <cellStyle name="_FCB Actuals_FYR Estimate June 2007 10 Jul" xfId="2429" xr:uid="{00000000-0005-0000-0000-0000E6040000}"/>
    <cellStyle name="_FCB Actuals_FYR Estimate June 2007 10 Jul_2011 1st Qtr Fcst - Blank Template" xfId="2430" xr:uid="{00000000-0005-0000-0000-0000E7040000}"/>
    <cellStyle name="_FCB Actuals_FYR Estimate June 2007 10 Jul_Actual by Month (2)" xfId="2431" xr:uid="{00000000-0005-0000-0000-0000E8040000}"/>
    <cellStyle name="_FCB Actuals_FYR Estimate June 2007 10 Jul_CFO Flash - Oct 08" xfId="2432" xr:uid="{00000000-0005-0000-0000-0000E9040000}"/>
    <cellStyle name="_FCB Actuals_FYR Estimate June 2007 10 Jul_Control" xfId="2433" xr:uid="{00000000-0005-0000-0000-0000EA040000}"/>
    <cellStyle name="_FCB Actuals_FYR Estimate June 2007 10 Jul_Final Group Budget with Liberty Brendan" xfId="2434" xr:uid="{00000000-0005-0000-0000-0000EB040000}"/>
    <cellStyle name="_FCB Actuals_FYR Estimate June 2007 10 Jul_Group Budget Con PBT &amp; Ebit System v2" xfId="2435" xr:uid="{00000000-0005-0000-0000-0000EC040000}"/>
    <cellStyle name="_FCB Actuals_FYR Estimate June 2007 10 Jul_Group Budget Con PBT &amp; Ebit System v3" xfId="2436" xr:uid="{00000000-0005-0000-0000-0000ED040000}"/>
    <cellStyle name="_FCB Actuals_FYR Estimate June 2007 10 Jul_Group Budget Con PBT &amp; Ebit System v4" xfId="2437" xr:uid="{00000000-0005-0000-0000-0000EE040000}"/>
    <cellStyle name="_FCB Actuals_FYR Estimate June 2007 10 Jul_Group Budget PBT TempE vs System v2" xfId="2438" xr:uid="{00000000-0005-0000-0000-0000EF040000}"/>
    <cellStyle name="_FCB Actuals_FYR Estimate June 2007 10 Jul_Group Results Jan 09 Act" xfId="2439" xr:uid="{00000000-0005-0000-0000-0000F0040000}"/>
    <cellStyle name="_FCB Actuals_FYR Estimate June 2007 10 Jul_Group Results Jun 08 Act v2" xfId="2440" xr:uid="{00000000-0005-0000-0000-0000F1040000}"/>
    <cellStyle name="_FCB Actuals_FYR Estimate June 2007 10 Jul_Group Results Jun 08 Est v2" xfId="2441" xr:uid="{00000000-0005-0000-0000-0000F2040000}"/>
    <cellStyle name="_FCB Actuals_FYR Estimate June 2007 10 Jul_Group Results May 08 Est" xfId="2442" xr:uid="{00000000-0005-0000-0000-0000F3040000}"/>
    <cellStyle name="_FCB Actuals_FYR Estimate June 2007 10 Jul_Group Results Nov 08 Act V1" xfId="2443" xr:uid="{00000000-0005-0000-0000-0000F4040000}"/>
    <cellStyle name="_FCB Actuals_FYR Estimate June 2007 10 Jul_Group Results Oct 08 Est" xfId="2444" xr:uid="{00000000-0005-0000-0000-0000F5040000}"/>
    <cellStyle name="_FCB Actuals_FYR Estimate June 2007 10 Jul_Group Results Sept 08 Act NEW" xfId="2445" xr:uid="{00000000-0005-0000-0000-0000F6040000}"/>
    <cellStyle name="_FCB Actuals_FYR Estimate June 2007 10 Jul_May 10 Metals Consolidated FINAL" xfId="2446" xr:uid="{00000000-0005-0000-0000-0000F7040000}"/>
    <cellStyle name="_FCB Actuals_FYR Estimate June 2007 10 Jul_Prior Year by Month" xfId="2447" xr:uid="{00000000-0005-0000-0000-0000F8040000}"/>
    <cellStyle name="_FCB Actuals_FYR Estimate June 2007 10 Jul_QueryAnalysis_BR_FYR_bm" xfId="2448" xr:uid="{00000000-0005-0000-0000-0000F9040000}"/>
    <cellStyle name="_FCB Actuals_FYR Estimate June 2007 10 Jul_QueryAnalysis_BR_FYR_bmv2" xfId="2449" xr:uid="{00000000-0005-0000-0000-0000FA040000}"/>
    <cellStyle name="_FCB Actuals_FYR Estimate June 2007 10 Jul_QueryAnalysis_BR_FYR_ver1" xfId="2450" xr:uid="{00000000-0005-0000-0000-0000FB040000}"/>
    <cellStyle name="_FCB Actuals_FYR Estimate June 2007 10 Jul_QueryAnalysis_BR_FYR_ver2" xfId="2451" xr:uid="{00000000-0005-0000-0000-0000FC040000}"/>
    <cellStyle name="_FCB Actuals_FYR Estimate June 2007 10 Jul_Sheet1" xfId="2452" xr:uid="{00000000-0005-0000-0000-0000FD040000}"/>
    <cellStyle name="_FCB Actuals_FYR Estimate June 2007 10 Jul_Summary Report" xfId="2453" xr:uid="{00000000-0005-0000-0000-0000FE040000}"/>
    <cellStyle name="_FCB Actuals_FYR Estimate June 2007 10 Jul_Summary Report Actual" xfId="2454" xr:uid="{00000000-0005-0000-0000-0000FF040000}"/>
    <cellStyle name="_FCB Actuals_FYR Estimate June 2007 10 Jul_Turnover &amp; Comm Sep 08" xfId="2455" xr:uid="{00000000-0005-0000-0000-000000050000}"/>
    <cellStyle name="_FCB Actuals_FYR Estimate June 2007 10 Jul_Turnover &amp; Comm Sep 08 NEW" xfId="2456" xr:uid="{00000000-0005-0000-0000-000001050000}"/>
    <cellStyle name="_FCB Actuals_FYR Estimate June 2007 10 Jul_Turnover &amp; Comm Sep 08 NEW_VAR. P&amp;L Detail" xfId="2457" xr:uid="{00000000-0005-0000-0000-000002050000}"/>
    <cellStyle name="_FCB Actuals_FYR Estimate June 2007 10 Jul_Turnover &amp; Comm Sep 08_VAR. P&amp;L Detail" xfId="2458" xr:uid="{00000000-0005-0000-0000-000003050000}"/>
    <cellStyle name="_FCB Actuals_FYR Estimate June 2007 10 Jul_Vision - FYR - May 09 Est" xfId="2459" xr:uid="{00000000-0005-0000-0000-000004050000}"/>
    <cellStyle name="_FCB Actuals_GFR Checklist - Half Year Audit Dec 08" xfId="2460" xr:uid="{00000000-0005-0000-0000-000005050000}"/>
    <cellStyle name="_FCB Actuals_GFR Checklist Nov 08" xfId="2461" xr:uid="{00000000-0005-0000-0000-000006050000}"/>
    <cellStyle name="_FCB Actuals_GFR Checklist -Year Audit June 2009 v1" xfId="2462" xr:uid="{00000000-0005-0000-0000-000007050000}"/>
    <cellStyle name="_FCB Actuals_GFR Checklist -Year Audit June 2009 v2" xfId="2463" xr:uid="{00000000-0005-0000-0000-000008050000}"/>
    <cellStyle name="_FCB Actuals_GFR Checklist -Year Audit June 2009 v4" xfId="2464" xr:uid="{00000000-0005-0000-0000-000009050000}"/>
    <cellStyle name="_FCB Actuals_GFR New Test Checklist Nov 08" xfId="2465" xr:uid="{00000000-0005-0000-0000-00000A050000}"/>
    <cellStyle name="_FCB Actuals_Group Budget 2008.2009" xfId="2466" xr:uid="{00000000-0005-0000-0000-00000B050000}"/>
    <cellStyle name="_FCB Actuals_Group Budget 2008.2009 v2" xfId="2467" xr:uid="{00000000-0005-0000-0000-00000C050000}"/>
    <cellStyle name="_FCB Actuals_Group Budget 2008.S FINAL" xfId="2468" xr:uid="{00000000-0005-0000-0000-00000D050000}"/>
    <cellStyle name="_FCB Actuals_Group Budget Con PBT &amp; Ebit System v7" xfId="2469" xr:uid="{00000000-0005-0000-0000-00000E050000}"/>
    <cellStyle name="_FCB Actuals_Group Forecast Sep 07" xfId="2470" xr:uid="{00000000-0005-0000-0000-00000F050000}"/>
    <cellStyle name="_FCB Actuals_Group Profit &amp; Loss Jun 09" xfId="2471" xr:uid="{00000000-0005-0000-0000-000010050000}"/>
    <cellStyle name="_FCB Actuals_Half Year End Audit GFR Che" xfId="2472" xr:uid="{00000000-0005-0000-0000-000011050000}"/>
    <cellStyle name="_FCB Actuals_Jan 08 - TCF Calcs" xfId="2473" xr:uid="{00000000-0005-0000-0000-000012050000}"/>
    <cellStyle name="_FCB Actuals_May 08 GFR Checklist" xfId="2474" xr:uid="{00000000-0005-0000-0000-000013050000}"/>
    <cellStyle name="_FCB Actuals_May 10 Metals Consolidated FINAL" xfId="2475" xr:uid="{00000000-0005-0000-0000-000014050000}"/>
    <cellStyle name="_FCB Actuals_NZ Profit &amp; Loss Jun 09" xfId="2476" xr:uid="{00000000-0005-0000-0000-000015050000}"/>
    <cellStyle name="_FCB Actuals_NZ Scorecard Reporting Suite" xfId="2477" xr:uid="{00000000-0005-0000-0000-000016050000}"/>
    <cellStyle name="_FCB Actuals_NZ Scorecard Reporting Suite_C. Debtor Prov Summary" xfId="2478" xr:uid="{00000000-0005-0000-0000-000017050000}"/>
    <cellStyle name="_FCB Actuals_P&amp;L and Balance Sheet Groupings 2" xfId="2479" xr:uid="{00000000-0005-0000-0000-000018050000}"/>
    <cellStyle name="_FCB Actuals_P&amp;L and Balance Sheet Groupings 2_Debtor Prov Schedule Checklist (4)" xfId="2480" xr:uid="{00000000-0005-0000-0000-000019050000}"/>
    <cellStyle name="_FCB Actuals_P&amp;L and Balance Sheet Groupings 2_GFR Checklist - Half Year Audit Dec 08" xfId="2481" xr:uid="{00000000-0005-0000-0000-00001A050000}"/>
    <cellStyle name="_FCB Actuals_P&amp;L and Balance Sheet Groupings 2_GFR Checklist -Year Audit June 2009 v1" xfId="2482" xr:uid="{00000000-0005-0000-0000-00001B050000}"/>
    <cellStyle name="_FCB Actuals_P&amp;L and Balance Sheet Groupings 2_GFR Checklist -Year Audit June 2009 v2" xfId="2483" xr:uid="{00000000-0005-0000-0000-00001C050000}"/>
    <cellStyle name="_FCB Actuals_P&amp;L and Balance Sheet Groupings 2_GFR Checklist -Year Audit June 2009 v4" xfId="2484" xr:uid="{00000000-0005-0000-0000-00001D050000}"/>
    <cellStyle name="_FCB Actuals_P&amp;L and Balance Sheet Groupings 2_R. ADD Debtors csv" xfId="2485" xr:uid="{00000000-0005-0000-0000-00001E050000}"/>
    <cellStyle name="_FCB Actuals_P&amp;L and Balance Sheet Groupings 2_R. PNLBS YTD csv" xfId="2486" xr:uid="{00000000-0005-0000-0000-00001F050000}"/>
    <cellStyle name="_FCB Actuals_P&amp;L and Balance Sheet Groupings 2_TB Close List of Issues for Overseas" xfId="2487" xr:uid="{00000000-0005-0000-0000-000020050000}"/>
    <cellStyle name="_FCB Actuals_P&amp;L and Balance Sheet Groupings 2_VAR. P&amp;L Detail" xfId="2488" xr:uid="{00000000-0005-0000-0000-000021050000}"/>
    <cellStyle name="_FCB Actuals_Peopleworks Actual Jan" xfId="2489" xr:uid="{00000000-0005-0000-0000-000022050000}"/>
    <cellStyle name="_FCB Actuals_Peopleworks Actual Jan_C. Debtor Prov Summary" xfId="2490" xr:uid="{00000000-0005-0000-0000-000023050000}"/>
    <cellStyle name="_FCB Actuals_Peopleworks Actuals Feb" xfId="2491" xr:uid="{00000000-0005-0000-0000-000024050000}"/>
    <cellStyle name="_FCB Actuals_Peopleworks Actuals Feb_C. Debtor Prov Summary" xfId="2492" xr:uid="{00000000-0005-0000-0000-000025050000}"/>
    <cellStyle name="_FCB Actuals_Profit &amp; Loss" xfId="2493" xr:uid="{00000000-0005-0000-0000-000026050000}"/>
    <cellStyle name="_FCB Actuals_Profit &amp; Loss BR July08" xfId="2494" xr:uid="{00000000-0005-0000-0000-000027050000}"/>
    <cellStyle name="_FCB Actuals_Profit &amp; Loss BR July08_C. Debtor Prov Summary" xfId="2495" xr:uid="{00000000-0005-0000-0000-000028050000}"/>
    <cellStyle name="_FCB Actuals_Profit &amp; Loss BR Oct 08 NEW" xfId="2496" xr:uid="{00000000-0005-0000-0000-000029050000}"/>
    <cellStyle name="_FCB Actuals_Profit &amp; Loss BR Oct 08 NEW- Liberty" xfId="2497" xr:uid="{00000000-0005-0000-0000-00002A050000}"/>
    <cellStyle name="_FCB Actuals_Profit &amp; Loss_2011 1st Qtr Fcst - Blank Template" xfId="2498" xr:uid="{00000000-0005-0000-0000-00002B050000}"/>
    <cellStyle name="_FCB Actuals_Profit &amp; Loss_Actual by Month (2)" xfId="2499" xr:uid="{00000000-0005-0000-0000-00002C050000}"/>
    <cellStyle name="_FCB Actuals_Profit &amp; Loss_CFO Flash - Oct 08" xfId="2500" xr:uid="{00000000-0005-0000-0000-00002D050000}"/>
    <cellStyle name="_FCB Actuals_Profit &amp; Loss_Control" xfId="2501" xr:uid="{00000000-0005-0000-0000-00002E050000}"/>
    <cellStyle name="_FCB Actuals_Profit &amp; Loss_Final Group Budget with Liberty Brendan" xfId="2502" xr:uid="{00000000-0005-0000-0000-00002F050000}"/>
    <cellStyle name="_FCB Actuals_Profit &amp; Loss_Group Budget Con PBT &amp; Ebit System v2" xfId="2503" xr:uid="{00000000-0005-0000-0000-000030050000}"/>
    <cellStyle name="_FCB Actuals_Profit &amp; Loss_Group Budget Con PBT &amp; Ebit System v3" xfId="2504" xr:uid="{00000000-0005-0000-0000-000031050000}"/>
    <cellStyle name="_FCB Actuals_Profit &amp; Loss_Group Budget Con PBT &amp; Ebit System v4" xfId="2505" xr:uid="{00000000-0005-0000-0000-000032050000}"/>
    <cellStyle name="_FCB Actuals_Profit &amp; Loss_Group Budget PBT TempE vs System v2" xfId="2506" xr:uid="{00000000-0005-0000-0000-000033050000}"/>
    <cellStyle name="_FCB Actuals_Profit &amp; Loss_Group Results Jan 09 Act" xfId="2507" xr:uid="{00000000-0005-0000-0000-000034050000}"/>
    <cellStyle name="_FCB Actuals_Profit &amp; Loss_Group Results Jun 08 Act v2" xfId="2508" xr:uid="{00000000-0005-0000-0000-000035050000}"/>
    <cellStyle name="_FCB Actuals_Profit &amp; Loss_Group Results Jun 08 Est v2" xfId="2509" xr:uid="{00000000-0005-0000-0000-000036050000}"/>
    <cellStyle name="_FCB Actuals_Profit &amp; Loss_Group Results May 08 Est" xfId="2510" xr:uid="{00000000-0005-0000-0000-000037050000}"/>
    <cellStyle name="_FCB Actuals_Profit &amp; Loss_Group Results Nov 08 Act V1" xfId="2511" xr:uid="{00000000-0005-0000-0000-000038050000}"/>
    <cellStyle name="_FCB Actuals_Profit &amp; Loss_Group Results Oct 08 Est" xfId="2512" xr:uid="{00000000-0005-0000-0000-000039050000}"/>
    <cellStyle name="_FCB Actuals_Profit &amp; Loss_Group Results Sept 08 Act NEW" xfId="2513" xr:uid="{00000000-0005-0000-0000-00003A050000}"/>
    <cellStyle name="_FCB Actuals_Profit &amp; Loss_May 10 Metals Consolidated FINAL" xfId="2514" xr:uid="{00000000-0005-0000-0000-00003B050000}"/>
    <cellStyle name="_FCB Actuals_Profit &amp; Loss_Prior Year by Month" xfId="2515" xr:uid="{00000000-0005-0000-0000-00003C050000}"/>
    <cellStyle name="_FCB Actuals_Profit &amp; Loss_QueryAnalysis_BR_FYR_bm" xfId="2516" xr:uid="{00000000-0005-0000-0000-00003D050000}"/>
    <cellStyle name="_FCB Actuals_Profit &amp; Loss_QueryAnalysis_BR_FYR_bmv2" xfId="2517" xr:uid="{00000000-0005-0000-0000-00003E050000}"/>
    <cellStyle name="_FCB Actuals_Profit &amp; Loss_QueryAnalysis_BR_FYR_ver1" xfId="2518" xr:uid="{00000000-0005-0000-0000-00003F050000}"/>
    <cellStyle name="_FCB Actuals_Profit &amp; Loss_QueryAnalysis_BR_FYR_ver2" xfId="2519" xr:uid="{00000000-0005-0000-0000-000040050000}"/>
    <cellStyle name="_FCB Actuals_Profit &amp; Loss_Sheet1" xfId="2520" xr:uid="{00000000-0005-0000-0000-000041050000}"/>
    <cellStyle name="_FCB Actuals_Profit &amp; Loss_Summary Report" xfId="2521" xr:uid="{00000000-0005-0000-0000-000042050000}"/>
    <cellStyle name="_FCB Actuals_Profit &amp; Loss_Summary Report Actual" xfId="2522" xr:uid="{00000000-0005-0000-0000-000043050000}"/>
    <cellStyle name="_FCB Actuals_Profit &amp; Loss_Turnover &amp; Comm Sep 08" xfId="2523" xr:uid="{00000000-0005-0000-0000-000044050000}"/>
    <cellStyle name="_FCB Actuals_Profit &amp; Loss_Turnover &amp; Comm Sep 08 NEW" xfId="2524" xr:uid="{00000000-0005-0000-0000-000045050000}"/>
    <cellStyle name="_FCB Actuals_Profit &amp; Loss_Turnover &amp; Comm Sep 08 NEW_VAR. P&amp;L Detail" xfId="2525" xr:uid="{00000000-0005-0000-0000-000046050000}"/>
    <cellStyle name="_FCB Actuals_Profit &amp; Loss_Turnover &amp; Comm Sep 08_VAR. P&amp;L Detail" xfId="2526" xr:uid="{00000000-0005-0000-0000-000047050000}"/>
    <cellStyle name="_FCB Actuals_Profit &amp; Loss_Vision - FYR - May 09 Est" xfId="2527" xr:uid="{00000000-0005-0000-0000-000048050000}"/>
    <cellStyle name="_FCB Actuals_Proforma" xfId="2528" xr:uid="{00000000-0005-0000-0000-000049050000}"/>
    <cellStyle name="_FCB Actuals_Proforma 3" xfId="2529" xr:uid="{00000000-0005-0000-0000-00004A050000}"/>
    <cellStyle name="_FCB Actuals_Proforma 3_Actual by Month (2)" xfId="2530" xr:uid="{00000000-0005-0000-0000-00004B050000}"/>
    <cellStyle name="_FCB Actuals_Proforma 3_Balance Sheet  - Dec 08 v1" xfId="2531" xr:uid="{00000000-0005-0000-0000-00004C050000}"/>
    <cellStyle name="_FCB Actuals_Proforma 3_Balance Sheet  - June'08 - V2" xfId="2532" xr:uid="{00000000-0005-0000-0000-00004D050000}"/>
    <cellStyle name="_FCB Actuals_Proforma 3_C. Debtor Prov Summary" xfId="2533" xr:uid="{00000000-0005-0000-0000-00004E050000}"/>
    <cellStyle name="_FCB Actuals_Proforma 3_CFO Flash - Oct 08" xfId="2534" xr:uid="{00000000-0005-0000-0000-00004F050000}"/>
    <cellStyle name="_FCB Actuals_Proforma 3_Control" xfId="2535" xr:uid="{00000000-0005-0000-0000-000050050000}"/>
    <cellStyle name="_FCB Actuals_Proforma 3_Final Group Budget with Liberty Brendan" xfId="2536" xr:uid="{00000000-0005-0000-0000-000051050000}"/>
    <cellStyle name="_FCB Actuals_Proforma 3_Final Group Budget without Liberty" xfId="2537" xr:uid="{00000000-0005-0000-0000-000052050000}"/>
    <cellStyle name="_FCB Actuals_Proforma 3_Final Profit &amp; Loss BR Oct 08 NEW" xfId="2538" xr:uid="{00000000-0005-0000-0000-000053050000}"/>
    <cellStyle name="_FCB Actuals_Proforma 3_Group Budget 2008.2009" xfId="2539" xr:uid="{00000000-0005-0000-0000-000054050000}"/>
    <cellStyle name="_FCB Actuals_Proforma 3_Group Budget 2008.2009 v10 Pre 16-6-08" xfId="2540" xr:uid="{00000000-0005-0000-0000-000055050000}"/>
    <cellStyle name="_FCB Actuals_Proforma 3_Group Budget 2008.2009 v2" xfId="2541" xr:uid="{00000000-0005-0000-0000-000056050000}"/>
    <cellStyle name="_FCB Actuals_Proforma 3_Group Budget 2008.S FINAL" xfId="2542" xr:uid="{00000000-0005-0000-0000-000057050000}"/>
    <cellStyle name="_FCB Actuals_Proforma 3_Group Budget Con PBT &amp; Ebit System v2" xfId="2543" xr:uid="{00000000-0005-0000-0000-000058050000}"/>
    <cellStyle name="_FCB Actuals_Proforma 3_Group Budget Con PBT &amp; Ebit System v3" xfId="2544" xr:uid="{00000000-0005-0000-0000-000059050000}"/>
    <cellStyle name="_FCB Actuals_Proforma 3_Group Budget Con PBT &amp; Ebit System v4" xfId="2545" xr:uid="{00000000-0005-0000-0000-00005A050000}"/>
    <cellStyle name="_FCB Actuals_Proforma 3_Group Budget Con PBT &amp; Ebit System v7" xfId="2546" xr:uid="{00000000-0005-0000-0000-00005B050000}"/>
    <cellStyle name="_FCB Actuals_Proforma 3_Group Budget PBT TempE vs System v2" xfId="2547" xr:uid="{00000000-0005-0000-0000-00005C050000}"/>
    <cellStyle name="_FCB Actuals_Proforma 3_Group Profit &amp; Loss Jun 09" xfId="2548" xr:uid="{00000000-0005-0000-0000-00005D050000}"/>
    <cellStyle name="_FCB Actuals_Proforma 3_Group Profit &amp; Loss Jun 09 v2" xfId="2549" xr:uid="{00000000-0005-0000-0000-00005E050000}"/>
    <cellStyle name="_FCB Actuals_Proforma 3_Group Results Jan 09 Act" xfId="2550" xr:uid="{00000000-0005-0000-0000-00005F050000}"/>
    <cellStyle name="_FCB Actuals_Proforma 3_Group Results Jun 08 Act v2" xfId="2551" xr:uid="{00000000-0005-0000-0000-000060050000}"/>
    <cellStyle name="_FCB Actuals_Proforma 3_Group Results Jun 08 Est v2" xfId="2552" xr:uid="{00000000-0005-0000-0000-000061050000}"/>
    <cellStyle name="_FCB Actuals_Proforma 3_Group Results May 08 Est" xfId="2553" xr:uid="{00000000-0005-0000-0000-000062050000}"/>
    <cellStyle name="_FCB Actuals_Proforma 3_Group Results Nov 08 Act V1" xfId="2554" xr:uid="{00000000-0005-0000-0000-000063050000}"/>
    <cellStyle name="_FCB Actuals_Proforma 3_Group Results Oct 08 Est" xfId="2555" xr:uid="{00000000-0005-0000-0000-000064050000}"/>
    <cellStyle name="_FCB Actuals_Proforma 3_Group Results Sept 08 Act NEW" xfId="2556" xr:uid="{00000000-0005-0000-0000-000065050000}"/>
    <cellStyle name="_FCB Actuals_Proforma 3_Jan 08 - TCF Calcs" xfId="2557" xr:uid="{00000000-0005-0000-0000-000066050000}"/>
    <cellStyle name="_FCB Actuals_Proforma 3_NZ Profit &amp; Loss Jun 09" xfId="2558" xr:uid="{00000000-0005-0000-0000-000067050000}"/>
    <cellStyle name="_FCB Actuals_Proforma 3_Prior Year by Month" xfId="2559" xr:uid="{00000000-0005-0000-0000-000068050000}"/>
    <cellStyle name="_FCB Actuals_Proforma 3_Profit &amp; Loss BR June08" xfId="2560" xr:uid="{00000000-0005-0000-0000-000069050000}"/>
    <cellStyle name="_FCB Actuals_Proforma 3_Profit &amp; Loss BR Nov 08" xfId="2561" xr:uid="{00000000-0005-0000-0000-00006A050000}"/>
    <cellStyle name="_FCB Actuals_Proforma 3_Profit &amp; Loss BR Oct 08 NEW" xfId="2562" xr:uid="{00000000-0005-0000-0000-00006B050000}"/>
    <cellStyle name="_FCB Actuals_Proforma 3_Profit &amp; Loss BR Oct 08 NEW- Liberty" xfId="2563" xr:uid="{00000000-0005-0000-0000-00006C050000}"/>
    <cellStyle name="_FCB Actuals_Proforma 3_QueryAnalysis_BR_FYR_bm" xfId="2564" xr:uid="{00000000-0005-0000-0000-00006D050000}"/>
    <cellStyle name="_FCB Actuals_Proforma 3_QueryAnalysis_BR_FYR_bmv2" xfId="2565" xr:uid="{00000000-0005-0000-0000-00006E050000}"/>
    <cellStyle name="_FCB Actuals_Proforma 3_QueryAnalysis_BR_FYR_ver1" xfId="2566" xr:uid="{00000000-0005-0000-0000-00006F050000}"/>
    <cellStyle name="_FCB Actuals_Proforma 3_QueryAnalysis_BR_FYR_ver2" xfId="2567" xr:uid="{00000000-0005-0000-0000-000070050000}"/>
    <cellStyle name="_FCB Actuals_Proforma 3_Sheet1" xfId="2568" xr:uid="{00000000-0005-0000-0000-000071050000}"/>
    <cellStyle name="_FCB Actuals_Proforma 3_Sheet1_1" xfId="2569" xr:uid="{00000000-0005-0000-0000-000072050000}"/>
    <cellStyle name="_FCB Actuals_Proforma 3_Sheet2" xfId="2570" xr:uid="{00000000-0005-0000-0000-000073050000}"/>
    <cellStyle name="_FCB Actuals_Proforma 3_Staff Numbers Template Oct TEST After Rest" xfId="2571" xr:uid="{00000000-0005-0000-0000-000074050000}"/>
    <cellStyle name="_FCB Actuals_Proforma 3_Summary Report" xfId="2572" xr:uid="{00000000-0005-0000-0000-000075050000}"/>
    <cellStyle name="_FCB Actuals_Proforma 3_Summary Report Actual" xfId="2573" xr:uid="{00000000-0005-0000-0000-000076050000}"/>
    <cellStyle name="_FCB Actuals_Proforma 3_TCF Calcs (V1_0) - Feb'08" xfId="2574" xr:uid="{00000000-0005-0000-0000-000077050000}"/>
    <cellStyle name="_FCB Actuals_Proforma 3_Turnover &amp; Comm Sep 08" xfId="2575" xr:uid="{00000000-0005-0000-0000-000078050000}"/>
    <cellStyle name="_FCB Actuals_Proforma 3_Turnover &amp; Comm Sep 08 NEW" xfId="2576" xr:uid="{00000000-0005-0000-0000-000079050000}"/>
    <cellStyle name="_FCB Actuals_Proforma 3_Turnover &amp; Comm Sep 08 NEW_VAR. P&amp;L Detail" xfId="2577" xr:uid="{00000000-0005-0000-0000-00007A050000}"/>
    <cellStyle name="_FCB Actuals_Proforma 3_Turnover &amp; Comm Sep 08_VAR. P&amp;L Detail" xfId="2578" xr:uid="{00000000-0005-0000-0000-00007B050000}"/>
    <cellStyle name="_FCB Actuals_Proforma 3_Vision - FYR - May 09 Est" xfId="2579" xr:uid="{00000000-0005-0000-0000-00007C050000}"/>
    <cellStyle name="_FCB Actuals_Proforma budget 08" xfId="2580" xr:uid="{00000000-0005-0000-0000-00007D050000}"/>
    <cellStyle name="_FCB Actuals_Proforma budget 08 V2" xfId="2581" xr:uid="{00000000-0005-0000-0000-00007E050000}"/>
    <cellStyle name="_FCB Actuals_Proforma budget 08 V2_C. Debtor Prov Summary" xfId="2582" xr:uid="{00000000-0005-0000-0000-00007F050000}"/>
    <cellStyle name="_FCB Actuals_Proforma budget 08_C. Debtor Prov Summary" xfId="2583" xr:uid="{00000000-0005-0000-0000-000080050000}"/>
    <cellStyle name="_FCB Actuals_Proforma_2011 1st Qtr Fcst - Blank Template" xfId="2584" xr:uid="{00000000-0005-0000-0000-000081050000}"/>
    <cellStyle name="_FCB Actuals_Proforma_May 10 Metals Consolidated FINAL" xfId="2585" xr:uid="{00000000-0005-0000-0000-000082050000}"/>
    <cellStyle name="_FCB Actuals_Proforma_Turnover &amp; Comm Sep 08" xfId="2586" xr:uid="{00000000-0005-0000-0000-000083050000}"/>
    <cellStyle name="_FCB Actuals_Proforma_Turnover &amp; Comm Sep 08 NEW" xfId="2587" xr:uid="{00000000-0005-0000-0000-000084050000}"/>
    <cellStyle name="_FCB Actuals_Proforma_Turnover &amp; Comm Sep 08 NEW_VAR. P&amp;L Detail" xfId="2588" xr:uid="{00000000-0005-0000-0000-000085050000}"/>
    <cellStyle name="_FCB Actuals_Proforma_Turnover &amp; Comm Sep 08_VAR. P&amp;L Detail" xfId="2589" xr:uid="{00000000-0005-0000-0000-000086050000}"/>
    <cellStyle name="_FCB Actuals_QLD Dec07 Half Year Audit Checklist" xfId="2590" xr:uid="{00000000-0005-0000-0000-000087050000}"/>
    <cellStyle name="_FCB Actuals_R. ADD Debtors csv" xfId="2591" xr:uid="{00000000-0005-0000-0000-000088050000}"/>
    <cellStyle name="_FCB Actuals_R. PNLBS YTD csv" xfId="2592" xr:uid="{00000000-0005-0000-0000-000089050000}"/>
    <cellStyle name="_FCB Actuals_Rev Rec Template (3)" xfId="2593" xr:uid="{00000000-0005-0000-0000-00008A050000}"/>
    <cellStyle name="_FCB Actuals_Staff Numbers Template Oct TEST After Rest" xfId="2594" xr:uid="{00000000-0005-0000-0000-00008B050000}"/>
    <cellStyle name="_FCB Actuals_TABLE" xfId="2595" xr:uid="{00000000-0005-0000-0000-00008C050000}"/>
    <cellStyle name="_FCB Actuals_TB Close List of Issues for Overseas" xfId="2596" xr:uid="{00000000-0005-0000-0000-00008D050000}"/>
    <cellStyle name="_FCB Actuals_TCF Calcs (V1_0) - Feb'08" xfId="2597" xr:uid="{00000000-0005-0000-0000-00008E050000}"/>
    <cellStyle name="_FCB Actuals_ttv calculation" xfId="2598" xr:uid="{00000000-0005-0000-0000-00008F050000}"/>
    <cellStyle name="_FCB Actuals_ttv calculation_C. Debtor Prov Summary" xfId="2599" xr:uid="{00000000-0005-0000-0000-000090050000}"/>
    <cellStyle name="_FCB Actuals_VAR. P&amp;L Detail" xfId="2600" xr:uid="{00000000-0005-0000-0000-000091050000}"/>
    <cellStyle name="_FCBS Finance Report" xfId="2601" xr:uid="{00000000-0005-0000-0000-000092050000}"/>
    <cellStyle name="_FCBS Finance Report_C. Debtor Prov Summary" xfId="2602" xr:uid="{00000000-0005-0000-0000-000093050000}"/>
    <cellStyle name="_FCBS Finance Report2" xfId="2603" xr:uid="{00000000-0005-0000-0000-000094050000}"/>
    <cellStyle name="_FCBS Finance Report2_C. Debtor Prov Summary" xfId="2604" xr:uid="{00000000-0005-0000-0000-000095050000}"/>
    <cellStyle name="_FCm Brand  Fcast Dec 04" xfId="2605" xr:uid="{00000000-0005-0000-0000-000096050000}"/>
    <cellStyle name="_FCm Brand  Fcast Dec 04_01 Country Forecast Template BAK" xfId="2606" xr:uid="{00000000-0005-0000-0000-000097050000}"/>
    <cellStyle name="_FCm Brand  Fcast Dec 04_2007 Area Budget Fun" xfId="2607" xr:uid="{00000000-0005-0000-0000-000098050000}"/>
    <cellStyle name="_FCm Brand  Fcast Dec 04_2007 Nation Reforecast support Template" xfId="2608" xr:uid="{00000000-0005-0000-0000-000099050000}"/>
    <cellStyle name="_FCm Brand  Fcast Dec 04_Area Support Account" xfId="2609" xr:uid="{00000000-0005-0000-0000-00009A050000}"/>
    <cellStyle name="_FCm Brand  Fcast Dec 04_C. Debtor Prov Summary" xfId="2610" xr:uid="{00000000-0005-0000-0000-00009B050000}"/>
    <cellStyle name="_FCm Brand  Fcast Dec 04_Conference area bud templat" xfId="2611" xr:uid="{00000000-0005-0000-0000-00009C050000}"/>
    <cellStyle name="_FCm Brand  Fcast Dec 04_Copy of LEISURE TEMPLATE" xfId="2612" xr:uid="{00000000-0005-0000-0000-00009D050000}"/>
    <cellStyle name="_FCm Brand  Fcast Dec 04_Copy of LEISURE TEMPLATE_C. Debtor Prov Summary" xfId="2613" xr:uid="{00000000-0005-0000-0000-00009E050000}"/>
    <cellStyle name="_FCm Brand  Fcast Dec 04_Genesis 2007 Area Finance Budget" xfId="2614" xr:uid="{00000000-0005-0000-0000-00009F050000}"/>
    <cellStyle name="_FCm Brand  Fcast Dec 04_NZ Scorecard Reporting Suite" xfId="2615" xr:uid="{00000000-0005-0000-0000-0000A0050000}"/>
    <cellStyle name="_FCm Brand  Fcast Dec 04_NZ Scorecard Reporting Suite_C. Debtor Prov Summary" xfId="2616" xr:uid="{00000000-0005-0000-0000-0000A1050000}"/>
    <cellStyle name="_FCm Brand  Fcast Dec 04_Peopleworks Actual Jan" xfId="2617" xr:uid="{00000000-0005-0000-0000-0000A2050000}"/>
    <cellStyle name="_FCm Brand  Fcast Dec 04_Peopleworks Actual Jan_C. Debtor Prov Summary" xfId="2618" xr:uid="{00000000-0005-0000-0000-0000A3050000}"/>
    <cellStyle name="_FCm Brand  Fcast Dec 04_Peopleworks Actuals Feb" xfId="2619" xr:uid="{00000000-0005-0000-0000-0000A4050000}"/>
    <cellStyle name="_FCm Brand  Fcast Dec 04_Peopleworks Actuals Feb_C. Debtor Prov Summary" xfId="2620" xr:uid="{00000000-0005-0000-0000-0000A5050000}"/>
    <cellStyle name="_FCm Reporting Template" xfId="2621" xr:uid="{00000000-0005-0000-0000-0000A6050000}"/>
    <cellStyle name="_FCm Reporting Template_C. Debtor Prov Summary" xfId="2622" xr:uid="{00000000-0005-0000-0000-0000A7050000}"/>
    <cellStyle name="_FCm Reporting Template_Copy of LEISURE TEMPLATE" xfId="2623" xr:uid="{00000000-0005-0000-0000-0000A8050000}"/>
    <cellStyle name="_FCm Reporting Template_Copy of LEISURE TEMPLATE_C. Debtor Prov Summary" xfId="2624" xr:uid="{00000000-0005-0000-0000-0000A9050000}"/>
    <cellStyle name="_FCm Reporting Template_NZ Scorecard Reporting Suite" xfId="2625" xr:uid="{00000000-0005-0000-0000-0000AA050000}"/>
    <cellStyle name="_FCm Reporting Template_NZ Scorecard Reporting Suite_C. Debtor Prov Summary" xfId="2626" xr:uid="{00000000-0005-0000-0000-0000AB050000}"/>
    <cellStyle name="_FCm Reporting Template_Peopleworks Actual Jan" xfId="2627" xr:uid="{00000000-0005-0000-0000-0000AC050000}"/>
    <cellStyle name="_FCm Reporting Template_Peopleworks Actual Jan_C. Debtor Prov Summary" xfId="2628" xr:uid="{00000000-0005-0000-0000-0000AD050000}"/>
    <cellStyle name="_FCm Reporting Template_Peopleworks Actuals Feb" xfId="2629" xr:uid="{00000000-0005-0000-0000-0000AE050000}"/>
    <cellStyle name="_FCm Reporting Template_Peopleworks Actuals Feb_C. Debtor Prov Summary" xfId="2630" xr:uid="{00000000-0005-0000-0000-0000AF050000}"/>
    <cellStyle name="_Finance Report" xfId="2631" xr:uid="{00000000-0005-0000-0000-0000B0050000}"/>
    <cellStyle name="_Finance Report Data" xfId="2632" xr:uid="{00000000-0005-0000-0000-0000B1050000}"/>
    <cellStyle name="_Finance Report Data_01. Chart of Accounts Feb08" xfId="2633" xr:uid="{00000000-0005-0000-0000-0000B2050000}"/>
    <cellStyle name="_Finance Report Data_01. Chart of Accounts Feb08_2008 YEnd Audit GFR Checklist - Module 2" xfId="2634" xr:uid="{00000000-0005-0000-0000-0000B3050000}"/>
    <cellStyle name="_Finance Report Data_01. Chart of Accounts Feb08_2009 1-2YEnd Audit GFR Checklist - Module 1" xfId="2635" xr:uid="{00000000-0005-0000-0000-0000B4050000}"/>
    <cellStyle name="_Finance Report Data_01. Chart of Accounts Feb08_2009 1-2YEnd Audit GFR Checklist - NEW" xfId="2636" xr:uid="{00000000-0005-0000-0000-0000B5050000}"/>
    <cellStyle name="_Finance Report Data_01. Chart of Accounts Feb08_Debtor Prov Schedule Checklist (4)" xfId="2637" xr:uid="{00000000-0005-0000-0000-0000B6050000}"/>
    <cellStyle name="_Finance Report Data_01. Chart of Accounts Feb08_GFR Checklist - Half Year Audit Dec 08" xfId="2638" xr:uid="{00000000-0005-0000-0000-0000B7050000}"/>
    <cellStyle name="_Finance Report Data_01. Chart of Accounts Feb08_GFR Checklist Nov 08" xfId="2639" xr:uid="{00000000-0005-0000-0000-0000B8050000}"/>
    <cellStyle name="_Finance Report Data_01. Chart of Accounts Feb08_GFR Checklist -Year Audit June 2009 v1" xfId="2640" xr:uid="{00000000-0005-0000-0000-0000B9050000}"/>
    <cellStyle name="_Finance Report Data_01. Chart of Accounts Feb08_GFR Checklist -Year Audit June 2009 v2" xfId="2641" xr:uid="{00000000-0005-0000-0000-0000BA050000}"/>
    <cellStyle name="_Finance Report Data_01. Chart of Accounts Feb08_GFR Checklist -Year Audit June 2009 v4" xfId="2642" xr:uid="{00000000-0005-0000-0000-0000BB050000}"/>
    <cellStyle name="_Finance Report Data_01. Chart of Accounts Feb08_GFR New Test Checklist Nov 08" xfId="2643" xr:uid="{00000000-0005-0000-0000-0000BC050000}"/>
    <cellStyle name="_Finance Report Data_01. Chart of Accounts Feb08_May 08 GFR Checklist" xfId="2644" xr:uid="{00000000-0005-0000-0000-0000BD050000}"/>
    <cellStyle name="_Finance Report Data_01. Chart of Accounts Feb08_R. ADD Debtors csv" xfId="2645" xr:uid="{00000000-0005-0000-0000-0000BE050000}"/>
    <cellStyle name="_Finance Report Data_01. Chart of Accounts Feb08_R. PNLBS YTD csv" xfId="2646" xr:uid="{00000000-0005-0000-0000-0000BF050000}"/>
    <cellStyle name="_Finance Report Data_01. Chart of Accounts Feb08_Rev Rec Template (3)" xfId="2647" xr:uid="{00000000-0005-0000-0000-0000C0050000}"/>
    <cellStyle name="_Finance Report Data_01. Chart of Accounts Feb08_TB Close List of Issues for Overseas" xfId="2648" xr:uid="{00000000-0005-0000-0000-0000C1050000}"/>
    <cellStyle name="_Finance Report Data_01. Chart of Accounts Feb08_VAR. P&amp;L Detail" xfId="2649" xr:uid="{00000000-0005-0000-0000-0000C2050000}"/>
    <cellStyle name="_Finance Report Data_01. Chart of Accounts Sep 07" xfId="2650" xr:uid="{00000000-0005-0000-0000-0000C3050000}"/>
    <cellStyle name="_Finance Report Data_01. Chart of Accounts Sep 07_C3. General Cash by T3" xfId="2651" xr:uid="{00000000-0005-0000-0000-0000C4050000}"/>
    <cellStyle name="_Finance Report Data_01. Chart of Accounts Sep 07_C3. General Cash by T3_1" xfId="2652" xr:uid="{00000000-0005-0000-0000-0000C5050000}"/>
    <cellStyle name="_Finance Report Data_01. Chart of Accounts Sep 07_C4. Client Cash by T2" xfId="2653" xr:uid="{00000000-0005-0000-0000-0000C6050000}"/>
    <cellStyle name="_Finance Report Data_01. Chart of Accounts Sep 07_C4. Client Cash by T2_1" xfId="2654" xr:uid="{00000000-0005-0000-0000-0000C7050000}"/>
    <cellStyle name="_Finance Report Data_01. Chart of Accounts Sep 07_D2. Debtor Prov Summary" xfId="2655" xr:uid="{00000000-0005-0000-0000-0000C8050000}"/>
    <cellStyle name="_Finance Report Data_01. Chart of Accounts Sep 07_D3. Debtors - Top 10" xfId="2656" xr:uid="{00000000-0005-0000-0000-0000C9050000}"/>
    <cellStyle name="_Finance Report Data_01. Chart of Accounts Sep 07_D3. Debtors - Top 10_1" xfId="2657" xr:uid="{00000000-0005-0000-0000-0000CA050000}"/>
    <cellStyle name="_Finance Report Data_01. Chart of Accounts Sep 07_E1. Foreign Exchange" xfId="2658" xr:uid="{00000000-0005-0000-0000-0000CB050000}"/>
    <cellStyle name="_Finance Report Data_01. Chart of Accounts Sep 07_F1. Prepayments" xfId="2659" xr:uid="{00000000-0005-0000-0000-0000CC050000}"/>
    <cellStyle name="_Finance Report Data_01. Chart of Accounts Sep 07_F1. Prepayments_1" xfId="2660" xr:uid="{00000000-0005-0000-0000-0000CD050000}"/>
    <cellStyle name="_Finance Report Data_01. Chart of Accounts Sep 07_K1. Annual Leave" xfId="2661" xr:uid="{00000000-0005-0000-0000-0000CE050000}"/>
    <cellStyle name="_Finance Report Data_01. Chart of Accounts Sep 07_K1. Annual Leave_1" xfId="2662" xr:uid="{00000000-0005-0000-0000-0000CF050000}"/>
    <cellStyle name="_Finance Report Data_01. Chart of Accounts Sep 07_O3. Staff Numbers" xfId="2663" xr:uid="{00000000-0005-0000-0000-0000D0050000}"/>
    <cellStyle name="_Finance Report Data_01. Chart of Accounts Sep 07_O4. Front End Staff Turnover" xfId="2664" xr:uid="{00000000-0005-0000-0000-0000D1050000}"/>
    <cellStyle name="_Finance Report Data_2008 YEnd Audit GFR Checklist - Module 2" xfId="2665" xr:uid="{00000000-0005-0000-0000-0000D2050000}"/>
    <cellStyle name="_Finance Report Data_2009 1-2YEnd Audit GFR Checklist - Module 1" xfId="2666" xr:uid="{00000000-0005-0000-0000-0000D3050000}"/>
    <cellStyle name="_Finance Report Data_2009 1-2YEnd Audit GFR Checklist - NEW" xfId="2667" xr:uid="{00000000-0005-0000-0000-0000D4050000}"/>
    <cellStyle name="_Finance Report Data_2011 1st Qtr Fcst - Blank Template" xfId="2668" xr:uid="{00000000-0005-0000-0000-0000D5050000}"/>
    <cellStyle name="_Finance Report Data_24 Nov 05_Draft of Board Report" xfId="2669" xr:uid="{00000000-0005-0000-0000-0000D6050000}"/>
    <cellStyle name="_Finance Report Data_24 Nov 05_Draft of Board Report_Board Report - Debtor V1_0 " xfId="2670" xr:uid="{00000000-0005-0000-0000-0000D7050000}"/>
    <cellStyle name="_Finance Report Data_24 Nov 05_Draft of Board Report_Board Report - Debtor V1_3" xfId="2671" xr:uid="{00000000-0005-0000-0000-0000D8050000}"/>
    <cellStyle name="_Finance Report Data_24 Nov 05_Draft of Board Report_Board Report - Debtor V1_3_Debtors - Aug 08 V1" xfId="2672" xr:uid="{00000000-0005-0000-0000-0000D9050000}"/>
    <cellStyle name="_Finance Report Data_24 Nov 05_Draft of Board Report_Board Report - Debtor V1_3_Graph" xfId="2673" xr:uid="{00000000-0005-0000-0000-0000DA050000}"/>
    <cellStyle name="_Finance Report Data_24 Nov 05_Draft of Board Report_Board Report - Debtor V1_3_Pg 14 - Debtors - July 09 v1" xfId="2674" xr:uid="{00000000-0005-0000-0000-0000DB050000}"/>
    <cellStyle name="_Finance Report Data_24 Nov 05_Draft of Board Report_Board Report - Debtor V1_3_Pg 14 - Debtors - July 09 v2" xfId="2675" xr:uid="{00000000-0005-0000-0000-0000DC050000}"/>
    <cellStyle name="_Finance Report Data_24 Nov 05_Draft of Board Report_Board Report - Debtor V1_3_PNL - July 09" xfId="2676" xr:uid="{00000000-0005-0000-0000-0000DD050000}"/>
    <cellStyle name="_Finance Report Data_24 Nov 05_Draft of Board Report_Board Report - Debtor V1_3_Sheet1" xfId="2677" xr:uid="{00000000-0005-0000-0000-0000DE050000}"/>
    <cellStyle name="_Finance Report Data_24 Nov 05_Draft of Board Report_Board Report - Debtor V1_3_Sheet2" xfId="2678" xr:uid="{00000000-0005-0000-0000-0000DF050000}"/>
    <cellStyle name="_Finance Report Data_24 Nov 05_Draft of Board Report_Board Report - Debtor V1_4" xfId="2679" xr:uid="{00000000-0005-0000-0000-0000E0050000}"/>
    <cellStyle name="_Finance Report Data_24 Nov 05_Draft of Board Report_Board Report - Debtor V1_4_Debtors - Aug 08 V1" xfId="2680" xr:uid="{00000000-0005-0000-0000-0000E1050000}"/>
    <cellStyle name="_Finance Report Data_24 Nov 05_Draft of Board Report_Board Report - Debtor V1_4_Graph" xfId="2681" xr:uid="{00000000-0005-0000-0000-0000E2050000}"/>
    <cellStyle name="_Finance Report Data_24 Nov 05_Draft of Board Report_Board Report - Debtor V1_4_Pg 14 - Debtors - July 09 v1" xfId="2682" xr:uid="{00000000-0005-0000-0000-0000E3050000}"/>
    <cellStyle name="_Finance Report Data_24 Nov 05_Draft of Board Report_Board Report - Debtor V1_4_Pg 14 - Debtors - July 09 v2" xfId="2683" xr:uid="{00000000-0005-0000-0000-0000E4050000}"/>
    <cellStyle name="_Finance Report Data_24 Nov 05_Draft of Board Report_Board Report - Debtor V1_4_PNL - July 09" xfId="2684" xr:uid="{00000000-0005-0000-0000-0000E5050000}"/>
    <cellStyle name="_Finance Report Data_24 Nov 05_Draft of Board Report_Board Report - Debtor V1_4_Sheet1" xfId="2685" xr:uid="{00000000-0005-0000-0000-0000E6050000}"/>
    <cellStyle name="_Finance Report Data_24 Nov 05_Draft of Board Report_Board Report - Debtor V1_4_Sheet2" xfId="2686" xr:uid="{00000000-0005-0000-0000-0000E7050000}"/>
    <cellStyle name="_Finance Report Data_24 Nov 05_Draft of Board Report_C. Debtor Prov Summary" xfId="2687" xr:uid="{00000000-0005-0000-0000-0000E8050000}"/>
    <cellStyle name="_Finance Report Data_24 Nov 05_Draft of Board Report_DEBTOR BOARD Report new format " xfId="2688" xr:uid="{00000000-0005-0000-0000-0000E9050000}"/>
    <cellStyle name="_Finance Report Data_24 Nov 05_Draft of Board Report_Debtors - Aug 08 V1" xfId="2689" xr:uid="{00000000-0005-0000-0000-0000EA050000}"/>
    <cellStyle name="_Finance Report Data_24 Nov 05_Draft of Board Report_Debtors Apr 08 V02" xfId="2690" xr:uid="{00000000-0005-0000-0000-0000EB050000}"/>
    <cellStyle name="_Finance Report Data_24 Nov 05_Draft of Board Report_Debtors June'08 (New) V2" xfId="2691" xr:uid="{00000000-0005-0000-0000-0000EC050000}"/>
    <cellStyle name="_Finance Report Data_24 Nov 05_Draft of Board Report_Debtors June'08 (New) V2_Debtors - Aug 08 V1" xfId="2692" xr:uid="{00000000-0005-0000-0000-0000ED050000}"/>
    <cellStyle name="_Finance Report Data_24 Nov 05_Draft of Board Report_Debtors June'08 (New) V2_Graph" xfId="2693" xr:uid="{00000000-0005-0000-0000-0000EE050000}"/>
    <cellStyle name="_Finance Report Data_24 Nov 05_Draft of Board Report_Debtors June'08 (New) V2_Pg 14 - Debtors - July 09 v1" xfId="2694" xr:uid="{00000000-0005-0000-0000-0000EF050000}"/>
    <cellStyle name="_Finance Report Data_24 Nov 05_Draft of Board Report_Debtors June'08 (New) V2_Pg 14 - Debtors - July 09 v2" xfId="2695" xr:uid="{00000000-0005-0000-0000-0000F0050000}"/>
    <cellStyle name="_Finance Report Data_24 Nov 05_Draft of Board Report_Debtors June'08 (New) V2_PNL - July 09" xfId="2696" xr:uid="{00000000-0005-0000-0000-0000F1050000}"/>
    <cellStyle name="_Finance Report Data_24 Nov 05_Draft of Board Report_Debtors June'08 (New) V2_Sheet1" xfId="2697" xr:uid="{00000000-0005-0000-0000-0000F2050000}"/>
    <cellStyle name="_Finance Report Data_24 Nov 05_Draft of Board Report_Debtors June'08 (New) V2_Sheet2" xfId="2698" xr:uid="{00000000-0005-0000-0000-0000F3050000}"/>
    <cellStyle name="_Finance Report Data_24 Nov 05_Draft of Board Report_Debtors June'08 (old)" xfId="2699" xr:uid="{00000000-0005-0000-0000-0000F4050000}"/>
    <cellStyle name="_Finance Report Data_24 Nov 05_Draft of Board Report_Debtors Mar 08 V01" xfId="2700" xr:uid="{00000000-0005-0000-0000-0000F5050000}"/>
    <cellStyle name="_Finance Report Data_24 Nov 05_Draft of Board Report_Debtors May 08 V3" xfId="2701" xr:uid="{00000000-0005-0000-0000-0000F6050000}"/>
    <cellStyle name="_Finance Report Data_24 Nov 05_Draft of Board Report_Debtors May 08 V4" xfId="2702" xr:uid="{00000000-0005-0000-0000-0000F7050000}"/>
    <cellStyle name="_Finance Report Data_24 Nov 05_Draft of Board Report_Debtors Nov06" xfId="2703" xr:uid="{00000000-0005-0000-0000-0000F8050000}"/>
    <cellStyle name="_Finance Report Data_24 Nov 05_Draft of Board Report_Debtors Nov06_C. Debtor Prov Summary" xfId="2704" xr:uid="{00000000-0005-0000-0000-0000F9050000}"/>
    <cellStyle name="_Finance Report Data_24 Nov 05_Draft of Board Report_Debtors VerJan 08" xfId="2705" xr:uid="{00000000-0005-0000-0000-0000FA050000}"/>
    <cellStyle name="_Finance Report Data_24 Nov 05_Draft of Board Report_Final Debtors Oct 06 New" xfId="2706" xr:uid="{00000000-0005-0000-0000-0000FB050000}"/>
    <cellStyle name="_Finance Report Data_24 Nov 05_Draft of Board Report_Final Debtors Oct 06 New_C. Debtor Prov Summary" xfId="2707" xr:uid="{00000000-0005-0000-0000-0000FC050000}"/>
    <cellStyle name="_Finance Report Data_24 Nov 05_Draft of Board Report_Graph" xfId="2708" xr:uid="{00000000-0005-0000-0000-0000FD050000}"/>
    <cellStyle name="_Finance Report Data_24 Nov 05_Draft of Board Report_Pg 14 - Debtors - July 09 v1" xfId="2709" xr:uid="{00000000-0005-0000-0000-0000FE050000}"/>
    <cellStyle name="_Finance Report Data_24 Nov 05_Draft of Board Report_Pg 14 - Debtors - July 09 v2" xfId="2710" xr:uid="{00000000-0005-0000-0000-0000FF050000}"/>
    <cellStyle name="_Finance Report Data_24 Nov 05_Draft of Board Report_PNL - July 09" xfId="2711" xr:uid="{00000000-0005-0000-0000-000000060000}"/>
    <cellStyle name="_Finance Report Data_24 Nov 05_Draft of Board Report_Sheet1" xfId="2712" xr:uid="{00000000-0005-0000-0000-000001060000}"/>
    <cellStyle name="_Finance Report Data_24 Nov 05_Draft of Board Report_Sheet2" xfId="2713" xr:uid="{00000000-0005-0000-0000-000002060000}"/>
    <cellStyle name="_Finance Report Data_Balance Sheet  - Dec 08 v1" xfId="2714" xr:uid="{00000000-0005-0000-0000-000003060000}"/>
    <cellStyle name="_Finance Report Data_Balance Sheet  - June'08 - V2" xfId="2715" xr:uid="{00000000-0005-0000-0000-000004060000}"/>
    <cellStyle name="_Finance Report Data_Balance Sheet Oct 07 - Flanno" xfId="2716" xr:uid="{00000000-0005-0000-0000-000005060000}"/>
    <cellStyle name="_Finance Report Data_Balance Sheet Oct 07 - Flanno_C. Debtor Prov Summary" xfId="2717" xr:uid="{00000000-0005-0000-0000-000006060000}"/>
    <cellStyle name="_Finance Report Data_C. Debtor Prov Summary" xfId="2718" xr:uid="{00000000-0005-0000-0000-000007060000}"/>
    <cellStyle name="_Finance Report Data_CofA STAGE" xfId="2719" xr:uid="{00000000-0005-0000-0000-000008060000}"/>
    <cellStyle name="_Finance Report Data_Copy of LEISURE TEMPLATE" xfId="2720" xr:uid="{00000000-0005-0000-0000-000009060000}"/>
    <cellStyle name="_Finance Report Data_Copy of LEISURE TEMPLATE_C. Debtor Prov Summary" xfId="2721" xr:uid="{00000000-0005-0000-0000-00000A060000}"/>
    <cellStyle name="_Finance Report Data_Cover Pages2" xfId="2722" xr:uid="{00000000-0005-0000-0000-00000B060000}"/>
    <cellStyle name="_Finance Report Data_Cover Pages2_Final Group Budget with Liberty Brendan" xfId="2723" xr:uid="{00000000-0005-0000-0000-00000C060000}"/>
    <cellStyle name="_Finance Report Data_Cover Pages2_Final Group Budget without Liberty" xfId="2724" xr:uid="{00000000-0005-0000-0000-00000D060000}"/>
    <cellStyle name="_Finance Report Data_Cover Pages2_Group Budget 2008.2009" xfId="2725" xr:uid="{00000000-0005-0000-0000-00000E060000}"/>
    <cellStyle name="_Finance Report Data_Cover Pages2_Group Budget 2008.2009 v2" xfId="2726" xr:uid="{00000000-0005-0000-0000-00000F060000}"/>
    <cellStyle name="_Finance Report Data_Cover Pages2_Group Budget 2008.S FINAL" xfId="2727" xr:uid="{00000000-0005-0000-0000-000010060000}"/>
    <cellStyle name="_Finance Report Data_Cover Pages2_Group Budget Con PBT &amp; Ebit System v7" xfId="2728" xr:uid="{00000000-0005-0000-0000-000011060000}"/>
    <cellStyle name="_Finance Report Data_Debtor Prov Schedule Checklist (4)" xfId="2729" xr:uid="{00000000-0005-0000-0000-000012060000}"/>
    <cellStyle name="_Finance Report Data_Final Group Budget with Liberty Brendan" xfId="2730" xr:uid="{00000000-0005-0000-0000-000013060000}"/>
    <cellStyle name="_Finance Report Data_Final Group Budget without Liberty" xfId="2731" xr:uid="{00000000-0005-0000-0000-000014060000}"/>
    <cellStyle name="_Finance Report Data_Final Profit &amp; Loss BR Oct 08 NEW" xfId="2732" xr:uid="{00000000-0005-0000-0000-000015060000}"/>
    <cellStyle name="_Finance Report Data_Formated COA" xfId="2733" xr:uid="{00000000-0005-0000-0000-000016060000}"/>
    <cellStyle name="_Finance Report Data_FYR Estimate June 2007 10 Jul" xfId="2734" xr:uid="{00000000-0005-0000-0000-000017060000}"/>
    <cellStyle name="_Finance Report Data_FYR Estimate June 2007 10 Jul_2011 1st Qtr Fcst - Blank Template" xfId="2735" xr:uid="{00000000-0005-0000-0000-000018060000}"/>
    <cellStyle name="_Finance Report Data_FYR Estimate June 2007 10 Jul_Actual by Month (2)" xfId="2736" xr:uid="{00000000-0005-0000-0000-000019060000}"/>
    <cellStyle name="_Finance Report Data_FYR Estimate June 2007 10 Jul_CFO Flash - Oct 08" xfId="2737" xr:uid="{00000000-0005-0000-0000-00001A060000}"/>
    <cellStyle name="_Finance Report Data_FYR Estimate June 2007 10 Jul_Control" xfId="2738" xr:uid="{00000000-0005-0000-0000-00001B060000}"/>
    <cellStyle name="_Finance Report Data_FYR Estimate June 2007 10 Jul_Final Group Budget with Liberty Brendan" xfId="2739" xr:uid="{00000000-0005-0000-0000-00001C060000}"/>
    <cellStyle name="_Finance Report Data_FYR Estimate June 2007 10 Jul_Group Budget Con PBT &amp; Ebit System v2" xfId="2740" xr:uid="{00000000-0005-0000-0000-00001D060000}"/>
    <cellStyle name="_Finance Report Data_FYR Estimate June 2007 10 Jul_Group Budget Con PBT &amp; Ebit System v3" xfId="2741" xr:uid="{00000000-0005-0000-0000-00001E060000}"/>
    <cellStyle name="_Finance Report Data_FYR Estimate June 2007 10 Jul_Group Budget Con PBT &amp; Ebit System v4" xfId="2742" xr:uid="{00000000-0005-0000-0000-00001F060000}"/>
    <cellStyle name="_Finance Report Data_FYR Estimate June 2007 10 Jul_Group Budget PBT TempE vs System v2" xfId="2743" xr:uid="{00000000-0005-0000-0000-000020060000}"/>
    <cellStyle name="_Finance Report Data_FYR Estimate June 2007 10 Jul_Group Results Jan 09 Act" xfId="2744" xr:uid="{00000000-0005-0000-0000-000021060000}"/>
    <cellStyle name="_Finance Report Data_FYR Estimate June 2007 10 Jul_Group Results Jun 08 Act v2" xfId="2745" xr:uid="{00000000-0005-0000-0000-000022060000}"/>
    <cellStyle name="_Finance Report Data_FYR Estimate June 2007 10 Jul_Group Results Jun 08 Est v2" xfId="2746" xr:uid="{00000000-0005-0000-0000-000023060000}"/>
    <cellStyle name="_Finance Report Data_FYR Estimate June 2007 10 Jul_Group Results May 08 Est" xfId="2747" xr:uid="{00000000-0005-0000-0000-000024060000}"/>
    <cellStyle name="_Finance Report Data_FYR Estimate June 2007 10 Jul_Group Results Nov 08 Act V1" xfId="2748" xr:uid="{00000000-0005-0000-0000-000025060000}"/>
    <cellStyle name="_Finance Report Data_FYR Estimate June 2007 10 Jul_Group Results Oct 08 Est" xfId="2749" xr:uid="{00000000-0005-0000-0000-000026060000}"/>
    <cellStyle name="_Finance Report Data_FYR Estimate June 2007 10 Jul_Group Results Sept 08 Act NEW" xfId="2750" xr:uid="{00000000-0005-0000-0000-000027060000}"/>
    <cellStyle name="_Finance Report Data_FYR Estimate June 2007 10 Jul_May 10 Metals Consolidated FINAL" xfId="2751" xr:uid="{00000000-0005-0000-0000-000028060000}"/>
    <cellStyle name="_Finance Report Data_FYR Estimate June 2007 10 Jul_Prior Year by Month" xfId="2752" xr:uid="{00000000-0005-0000-0000-000029060000}"/>
    <cellStyle name="_Finance Report Data_FYR Estimate June 2007 10 Jul_QueryAnalysis_BR_FYR_bm" xfId="2753" xr:uid="{00000000-0005-0000-0000-00002A060000}"/>
    <cellStyle name="_Finance Report Data_FYR Estimate June 2007 10 Jul_QueryAnalysis_BR_FYR_bmv2" xfId="2754" xr:uid="{00000000-0005-0000-0000-00002B060000}"/>
    <cellStyle name="_Finance Report Data_FYR Estimate June 2007 10 Jul_QueryAnalysis_BR_FYR_ver1" xfId="2755" xr:uid="{00000000-0005-0000-0000-00002C060000}"/>
    <cellStyle name="_Finance Report Data_FYR Estimate June 2007 10 Jul_QueryAnalysis_BR_FYR_ver2" xfId="2756" xr:uid="{00000000-0005-0000-0000-00002D060000}"/>
    <cellStyle name="_Finance Report Data_FYR Estimate June 2007 10 Jul_Sheet1" xfId="2757" xr:uid="{00000000-0005-0000-0000-00002E060000}"/>
    <cellStyle name="_Finance Report Data_FYR Estimate June 2007 10 Jul_Summary Report" xfId="2758" xr:uid="{00000000-0005-0000-0000-00002F060000}"/>
    <cellStyle name="_Finance Report Data_FYR Estimate June 2007 10 Jul_Summary Report Actual" xfId="2759" xr:uid="{00000000-0005-0000-0000-000030060000}"/>
    <cellStyle name="_Finance Report Data_FYR Estimate June 2007 10 Jul_Turnover &amp; Comm Sep 08" xfId="2760" xr:uid="{00000000-0005-0000-0000-000031060000}"/>
    <cellStyle name="_Finance Report Data_FYR Estimate June 2007 10 Jul_Turnover &amp; Comm Sep 08 NEW" xfId="2761" xr:uid="{00000000-0005-0000-0000-000032060000}"/>
    <cellStyle name="_Finance Report Data_FYR Estimate June 2007 10 Jul_Turnover &amp; Comm Sep 08 NEW_VAR. P&amp;L Detail" xfId="2762" xr:uid="{00000000-0005-0000-0000-000033060000}"/>
    <cellStyle name="_Finance Report Data_FYR Estimate June 2007 10 Jul_Turnover &amp; Comm Sep 08_VAR. P&amp;L Detail" xfId="2763" xr:uid="{00000000-0005-0000-0000-000034060000}"/>
    <cellStyle name="_Finance Report Data_FYR Estimate June 2007 10 Jul_Vision - FYR - May 09 Est" xfId="2764" xr:uid="{00000000-0005-0000-0000-000035060000}"/>
    <cellStyle name="_Finance Report Data_GFR Checklist - Half Year Audit Dec 08" xfId="2765" xr:uid="{00000000-0005-0000-0000-000036060000}"/>
    <cellStyle name="_Finance Report Data_GFR Checklist Nov 08" xfId="2766" xr:uid="{00000000-0005-0000-0000-000037060000}"/>
    <cellStyle name="_Finance Report Data_GFR Checklist -Year Audit June 2009 v1" xfId="2767" xr:uid="{00000000-0005-0000-0000-000038060000}"/>
    <cellStyle name="_Finance Report Data_GFR Checklist -Year Audit June 2009 v2" xfId="2768" xr:uid="{00000000-0005-0000-0000-000039060000}"/>
    <cellStyle name="_Finance Report Data_GFR Checklist -Year Audit June 2009 v4" xfId="2769" xr:uid="{00000000-0005-0000-0000-00003A060000}"/>
    <cellStyle name="_Finance Report Data_GFR New Test Checklist Nov 08" xfId="2770" xr:uid="{00000000-0005-0000-0000-00003B060000}"/>
    <cellStyle name="_Finance Report Data_Group Budget 2008.2009" xfId="2771" xr:uid="{00000000-0005-0000-0000-00003C060000}"/>
    <cellStyle name="_Finance Report Data_Group Budget 2008.2009 v2" xfId="2772" xr:uid="{00000000-0005-0000-0000-00003D060000}"/>
    <cellStyle name="_Finance Report Data_Group Budget 2008.S FINAL" xfId="2773" xr:uid="{00000000-0005-0000-0000-00003E060000}"/>
    <cellStyle name="_Finance Report Data_Group Budget Con PBT &amp; Ebit System v7" xfId="2774" xr:uid="{00000000-0005-0000-0000-00003F060000}"/>
    <cellStyle name="_Finance Report Data_Group Forecast Sep 07" xfId="2775" xr:uid="{00000000-0005-0000-0000-000040060000}"/>
    <cellStyle name="_Finance Report Data_Group Profit &amp; Loss Jun 09" xfId="2776" xr:uid="{00000000-0005-0000-0000-000041060000}"/>
    <cellStyle name="_Finance Report Data_Half Year End Audit GFR Che" xfId="2777" xr:uid="{00000000-0005-0000-0000-000042060000}"/>
    <cellStyle name="_Finance Report Data_Jan 08 - TCF Calcs" xfId="2778" xr:uid="{00000000-0005-0000-0000-000043060000}"/>
    <cellStyle name="_Finance Report Data_May 08 GFR Checklist" xfId="2779" xr:uid="{00000000-0005-0000-0000-000044060000}"/>
    <cellStyle name="_Finance Report Data_May 10 Metals Consolidated FINAL" xfId="2780" xr:uid="{00000000-0005-0000-0000-000045060000}"/>
    <cellStyle name="_Finance Report Data_NZ Profit &amp; Loss Jun 09" xfId="2781" xr:uid="{00000000-0005-0000-0000-000046060000}"/>
    <cellStyle name="_Finance Report Data_NZ Scorecard Reporting Suite" xfId="2782" xr:uid="{00000000-0005-0000-0000-000047060000}"/>
    <cellStyle name="_Finance Report Data_NZ Scorecard Reporting Suite_C. Debtor Prov Summary" xfId="2783" xr:uid="{00000000-0005-0000-0000-000048060000}"/>
    <cellStyle name="_Finance Report Data_P&amp;L and Balance Sheet Groupings 2" xfId="2784" xr:uid="{00000000-0005-0000-0000-000049060000}"/>
    <cellStyle name="_Finance Report Data_P&amp;L and Balance Sheet Groupings 2_Debtor Prov Schedule Checklist (4)" xfId="2785" xr:uid="{00000000-0005-0000-0000-00004A060000}"/>
    <cellStyle name="_Finance Report Data_P&amp;L and Balance Sheet Groupings 2_GFR Checklist - Half Year Audit Dec 08" xfId="2786" xr:uid="{00000000-0005-0000-0000-00004B060000}"/>
    <cellStyle name="_Finance Report Data_P&amp;L and Balance Sheet Groupings 2_GFR Checklist -Year Audit June 2009 v1" xfId="2787" xr:uid="{00000000-0005-0000-0000-00004C060000}"/>
    <cellStyle name="_Finance Report Data_P&amp;L and Balance Sheet Groupings 2_GFR Checklist -Year Audit June 2009 v2" xfId="2788" xr:uid="{00000000-0005-0000-0000-00004D060000}"/>
    <cellStyle name="_Finance Report Data_P&amp;L and Balance Sheet Groupings 2_GFR Checklist -Year Audit June 2009 v4" xfId="2789" xr:uid="{00000000-0005-0000-0000-00004E060000}"/>
    <cellStyle name="_Finance Report Data_P&amp;L and Balance Sheet Groupings 2_R. ADD Debtors csv" xfId="2790" xr:uid="{00000000-0005-0000-0000-00004F060000}"/>
    <cellStyle name="_Finance Report Data_P&amp;L and Balance Sheet Groupings 2_R. PNLBS YTD csv" xfId="2791" xr:uid="{00000000-0005-0000-0000-000050060000}"/>
    <cellStyle name="_Finance Report Data_P&amp;L and Balance Sheet Groupings 2_TB Close List of Issues for Overseas" xfId="2792" xr:uid="{00000000-0005-0000-0000-000051060000}"/>
    <cellStyle name="_Finance Report Data_P&amp;L and Balance Sheet Groupings 2_VAR. P&amp;L Detail" xfId="2793" xr:uid="{00000000-0005-0000-0000-000052060000}"/>
    <cellStyle name="_Finance Report Data_Peopleworks Actual Jan" xfId="2794" xr:uid="{00000000-0005-0000-0000-000053060000}"/>
    <cellStyle name="_Finance Report Data_Peopleworks Actual Jan_C. Debtor Prov Summary" xfId="2795" xr:uid="{00000000-0005-0000-0000-000054060000}"/>
    <cellStyle name="_Finance Report Data_Peopleworks Actuals Feb" xfId="2796" xr:uid="{00000000-0005-0000-0000-000055060000}"/>
    <cellStyle name="_Finance Report Data_Peopleworks Actuals Feb_C. Debtor Prov Summary" xfId="2797" xr:uid="{00000000-0005-0000-0000-000056060000}"/>
    <cellStyle name="_Finance Report Data_Profit &amp; Loss" xfId="2798" xr:uid="{00000000-0005-0000-0000-000057060000}"/>
    <cellStyle name="_Finance Report Data_Profit &amp; Loss BR July08" xfId="2799" xr:uid="{00000000-0005-0000-0000-000058060000}"/>
    <cellStyle name="_Finance Report Data_Profit &amp; Loss BR July08_C. Debtor Prov Summary" xfId="2800" xr:uid="{00000000-0005-0000-0000-000059060000}"/>
    <cellStyle name="_Finance Report Data_Profit &amp; Loss BR Oct 08 NEW" xfId="2801" xr:uid="{00000000-0005-0000-0000-00005A060000}"/>
    <cellStyle name="_Finance Report Data_Profit &amp; Loss BR Oct 08 NEW- Liberty" xfId="2802" xr:uid="{00000000-0005-0000-0000-00005B060000}"/>
    <cellStyle name="_Finance Report Data_Profit &amp; Loss_2011 1st Qtr Fcst - Blank Template" xfId="2803" xr:uid="{00000000-0005-0000-0000-00005C060000}"/>
    <cellStyle name="_Finance Report Data_Profit &amp; Loss_Actual by Month (2)" xfId="2804" xr:uid="{00000000-0005-0000-0000-00005D060000}"/>
    <cellStyle name="_Finance Report Data_Profit &amp; Loss_CFO Flash - Oct 08" xfId="2805" xr:uid="{00000000-0005-0000-0000-00005E060000}"/>
    <cellStyle name="_Finance Report Data_Profit &amp; Loss_Control" xfId="2806" xr:uid="{00000000-0005-0000-0000-00005F060000}"/>
    <cellStyle name="_Finance Report Data_Profit &amp; Loss_Final Group Budget with Liberty Brendan" xfId="2807" xr:uid="{00000000-0005-0000-0000-000060060000}"/>
    <cellStyle name="_Finance Report Data_Profit &amp; Loss_Group Budget Con PBT &amp; Ebit System v2" xfId="2808" xr:uid="{00000000-0005-0000-0000-000061060000}"/>
    <cellStyle name="_Finance Report Data_Profit &amp; Loss_Group Budget Con PBT &amp; Ebit System v3" xfId="2809" xr:uid="{00000000-0005-0000-0000-000062060000}"/>
    <cellStyle name="_Finance Report Data_Profit &amp; Loss_Group Budget Con PBT &amp; Ebit System v4" xfId="2810" xr:uid="{00000000-0005-0000-0000-000063060000}"/>
    <cellStyle name="_Finance Report Data_Profit &amp; Loss_Group Budget PBT TempE vs System v2" xfId="2811" xr:uid="{00000000-0005-0000-0000-000064060000}"/>
    <cellStyle name="_Finance Report Data_Profit &amp; Loss_Group Results Jan 09 Act" xfId="2812" xr:uid="{00000000-0005-0000-0000-000065060000}"/>
    <cellStyle name="_Finance Report Data_Profit &amp; Loss_Group Results Jun 08 Act v2" xfId="2813" xr:uid="{00000000-0005-0000-0000-000066060000}"/>
    <cellStyle name="_Finance Report Data_Profit &amp; Loss_Group Results Jun 08 Est v2" xfId="2814" xr:uid="{00000000-0005-0000-0000-000067060000}"/>
    <cellStyle name="_Finance Report Data_Profit &amp; Loss_Group Results May 08 Est" xfId="2815" xr:uid="{00000000-0005-0000-0000-000068060000}"/>
    <cellStyle name="_Finance Report Data_Profit &amp; Loss_Group Results Nov 08 Act V1" xfId="2816" xr:uid="{00000000-0005-0000-0000-000069060000}"/>
    <cellStyle name="_Finance Report Data_Profit &amp; Loss_Group Results Oct 08 Est" xfId="2817" xr:uid="{00000000-0005-0000-0000-00006A060000}"/>
    <cellStyle name="_Finance Report Data_Profit &amp; Loss_Group Results Sept 08 Act NEW" xfId="2818" xr:uid="{00000000-0005-0000-0000-00006B060000}"/>
    <cellStyle name="_Finance Report Data_Profit &amp; Loss_May 10 Metals Consolidated FINAL" xfId="2819" xr:uid="{00000000-0005-0000-0000-00006C060000}"/>
    <cellStyle name="_Finance Report Data_Profit &amp; Loss_Prior Year by Month" xfId="2820" xr:uid="{00000000-0005-0000-0000-00006D060000}"/>
    <cellStyle name="_Finance Report Data_Profit &amp; Loss_QueryAnalysis_BR_FYR_bm" xfId="2821" xr:uid="{00000000-0005-0000-0000-00006E060000}"/>
    <cellStyle name="_Finance Report Data_Profit &amp; Loss_QueryAnalysis_BR_FYR_bmv2" xfId="2822" xr:uid="{00000000-0005-0000-0000-00006F060000}"/>
    <cellStyle name="_Finance Report Data_Profit &amp; Loss_QueryAnalysis_BR_FYR_ver1" xfId="2823" xr:uid="{00000000-0005-0000-0000-000070060000}"/>
    <cellStyle name="_Finance Report Data_Profit &amp; Loss_QueryAnalysis_BR_FYR_ver2" xfId="2824" xr:uid="{00000000-0005-0000-0000-000071060000}"/>
    <cellStyle name="_Finance Report Data_Profit &amp; Loss_Sheet1" xfId="2825" xr:uid="{00000000-0005-0000-0000-000072060000}"/>
    <cellStyle name="_Finance Report Data_Profit &amp; Loss_Summary Report" xfId="2826" xr:uid="{00000000-0005-0000-0000-000073060000}"/>
    <cellStyle name="_Finance Report Data_Profit &amp; Loss_Summary Report Actual" xfId="2827" xr:uid="{00000000-0005-0000-0000-000074060000}"/>
    <cellStyle name="_Finance Report Data_Profit &amp; Loss_Turnover &amp; Comm Sep 08" xfId="2828" xr:uid="{00000000-0005-0000-0000-000075060000}"/>
    <cellStyle name="_Finance Report Data_Profit &amp; Loss_Turnover &amp; Comm Sep 08 NEW" xfId="2829" xr:uid="{00000000-0005-0000-0000-000076060000}"/>
    <cellStyle name="_Finance Report Data_Profit &amp; Loss_Turnover &amp; Comm Sep 08 NEW_VAR. P&amp;L Detail" xfId="2830" xr:uid="{00000000-0005-0000-0000-000077060000}"/>
    <cellStyle name="_Finance Report Data_Profit &amp; Loss_Turnover &amp; Comm Sep 08_VAR. P&amp;L Detail" xfId="2831" xr:uid="{00000000-0005-0000-0000-000078060000}"/>
    <cellStyle name="_Finance Report Data_Profit &amp; Loss_Vision - FYR - May 09 Est" xfId="2832" xr:uid="{00000000-0005-0000-0000-000079060000}"/>
    <cellStyle name="_Finance Report Data_Proforma" xfId="2833" xr:uid="{00000000-0005-0000-0000-00007A060000}"/>
    <cellStyle name="_Finance Report Data_Proforma 3" xfId="2834" xr:uid="{00000000-0005-0000-0000-00007B060000}"/>
    <cellStyle name="_Finance Report Data_Proforma 3_Actual by Month (2)" xfId="2835" xr:uid="{00000000-0005-0000-0000-00007C060000}"/>
    <cellStyle name="_Finance Report Data_Proforma 3_Balance Sheet  - Dec 08 v1" xfId="2836" xr:uid="{00000000-0005-0000-0000-00007D060000}"/>
    <cellStyle name="_Finance Report Data_Proforma 3_Balance Sheet  - June'08 - V2" xfId="2837" xr:uid="{00000000-0005-0000-0000-00007E060000}"/>
    <cellStyle name="_Finance Report Data_Proforma 3_C. Debtor Prov Summary" xfId="2838" xr:uid="{00000000-0005-0000-0000-00007F060000}"/>
    <cellStyle name="_Finance Report Data_Proforma 3_CFO Flash - Oct 08" xfId="2839" xr:uid="{00000000-0005-0000-0000-000080060000}"/>
    <cellStyle name="_Finance Report Data_Proforma 3_Control" xfId="2840" xr:uid="{00000000-0005-0000-0000-000081060000}"/>
    <cellStyle name="_Finance Report Data_Proforma 3_Final Group Budget with Liberty Brendan" xfId="2841" xr:uid="{00000000-0005-0000-0000-000082060000}"/>
    <cellStyle name="_Finance Report Data_Proforma 3_Final Group Budget without Liberty" xfId="2842" xr:uid="{00000000-0005-0000-0000-000083060000}"/>
    <cellStyle name="_Finance Report Data_Proforma 3_Final Profit &amp; Loss BR Oct 08 NEW" xfId="2843" xr:uid="{00000000-0005-0000-0000-000084060000}"/>
    <cellStyle name="_Finance Report Data_Proforma 3_Group Budget 2008.2009" xfId="2844" xr:uid="{00000000-0005-0000-0000-000085060000}"/>
    <cellStyle name="_Finance Report Data_Proforma 3_Group Budget 2008.2009 v10 Pre 16-6-08" xfId="2845" xr:uid="{00000000-0005-0000-0000-000086060000}"/>
    <cellStyle name="_Finance Report Data_Proforma 3_Group Budget 2008.2009 v2" xfId="2846" xr:uid="{00000000-0005-0000-0000-000087060000}"/>
    <cellStyle name="_Finance Report Data_Proforma 3_Group Budget 2008.S FINAL" xfId="2847" xr:uid="{00000000-0005-0000-0000-000088060000}"/>
    <cellStyle name="_Finance Report Data_Proforma 3_Group Budget Con PBT &amp; Ebit System v2" xfId="2848" xr:uid="{00000000-0005-0000-0000-000089060000}"/>
    <cellStyle name="_Finance Report Data_Proforma 3_Group Budget Con PBT &amp; Ebit System v3" xfId="2849" xr:uid="{00000000-0005-0000-0000-00008A060000}"/>
    <cellStyle name="_Finance Report Data_Proforma 3_Group Budget Con PBT &amp; Ebit System v4" xfId="2850" xr:uid="{00000000-0005-0000-0000-00008B060000}"/>
    <cellStyle name="_Finance Report Data_Proforma 3_Group Budget Con PBT &amp; Ebit System v7" xfId="2851" xr:uid="{00000000-0005-0000-0000-00008C060000}"/>
    <cellStyle name="_Finance Report Data_Proforma 3_Group Budget PBT TempE vs System v2" xfId="2852" xr:uid="{00000000-0005-0000-0000-00008D060000}"/>
    <cellStyle name="_Finance Report Data_Proforma 3_Group Profit &amp; Loss Jun 09" xfId="2853" xr:uid="{00000000-0005-0000-0000-00008E060000}"/>
    <cellStyle name="_Finance Report Data_Proforma 3_Group Profit &amp; Loss Jun 09 v2" xfId="2854" xr:uid="{00000000-0005-0000-0000-00008F060000}"/>
    <cellStyle name="_Finance Report Data_Proforma 3_Group Results Jan 09 Act" xfId="2855" xr:uid="{00000000-0005-0000-0000-000090060000}"/>
    <cellStyle name="_Finance Report Data_Proforma 3_Group Results Jun 08 Act v2" xfId="2856" xr:uid="{00000000-0005-0000-0000-000091060000}"/>
    <cellStyle name="_Finance Report Data_Proforma 3_Group Results Jun 08 Est v2" xfId="2857" xr:uid="{00000000-0005-0000-0000-000092060000}"/>
    <cellStyle name="_Finance Report Data_Proforma 3_Group Results May 08 Est" xfId="2858" xr:uid="{00000000-0005-0000-0000-000093060000}"/>
    <cellStyle name="_Finance Report Data_Proforma 3_Group Results Nov 08 Act V1" xfId="2859" xr:uid="{00000000-0005-0000-0000-000094060000}"/>
    <cellStyle name="_Finance Report Data_Proforma 3_Group Results Oct 08 Est" xfId="2860" xr:uid="{00000000-0005-0000-0000-000095060000}"/>
    <cellStyle name="_Finance Report Data_Proforma 3_Group Results Sept 08 Act NEW" xfId="2861" xr:uid="{00000000-0005-0000-0000-000096060000}"/>
    <cellStyle name="_Finance Report Data_Proforma 3_Jan 08 - TCF Calcs" xfId="2862" xr:uid="{00000000-0005-0000-0000-000097060000}"/>
    <cellStyle name="_Finance Report Data_Proforma 3_NZ Profit &amp; Loss Jun 09" xfId="2863" xr:uid="{00000000-0005-0000-0000-000098060000}"/>
    <cellStyle name="_Finance Report Data_Proforma 3_Prior Year by Month" xfId="2864" xr:uid="{00000000-0005-0000-0000-000099060000}"/>
    <cellStyle name="_Finance Report Data_Proforma 3_Profit &amp; Loss BR June08" xfId="2865" xr:uid="{00000000-0005-0000-0000-00009A060000}"/>
    <cellStyle name="_Finance Report Data_Proforma 3_Profit &amp; Loss BR Nov 08" xfId="2866" xr:uid="{00000000-0005-0000-0000-00009B060000}"/>
    <cellStyle name="_Finance Report Data_Proforma 3_Profit &amp; Loss BR Oct 08 NEW" xfId="2867" xr:uid="{00000000-0005-0000-0000-00009C060000}"/>
    <cellStyle name="_Finance Report Data_Proforma 3_Profit &amp; Loss BR Oct 08 NEW- Liberty" xfId="2868" xr:uid="{00000000-0005-0000-0000-00009D060000}"/>
    <cellStyle name="_Finance Report Data_Proforma 3_QueryAnalysis_BR_FYR_bm" xfId="2869" xr:uid="{00000000-0005-0000-0000-00009E060000}"/>
    <cellStyle name="_Finance Report Data_Proforma 3_QueryAnalysis_BR_FYR_bmv2" xfId="2870" xr:uid="{00000000-0005-0000-0000-00009F060000}"/>
    <cellStyle name="_Finance Report Data_Proforma 3_QueryAnalysis_BR_FYR_ver1" xfId="2871" xr:uid="{00000000-0005-0000-0000-0000A0060000}"/>
    <cellStyle name="_Finance Report Data_Proforma 3_QueryAnalysis_BR_FYR_ver2" xfId="2872" xr:uid="{00000000-0005-0000-0000-0000A1060000}"/>
    <cellStyle name="_Finance Report Data_Proforma 3_Sheet1" xfId="2873" xr:uid="{00000000-0005-0000-0000-0000A2060000}"/>
    <cellStyle name="_Finance Report Data_Proforma 3_Sheet1_1" xfId="2874" xr:uid="{00000000-0005-0000-0000-0000A3060000}"/>
    <cellStyle name="_Finance Report Data_Proforma 3_Sheet2" xfId="2875" xr:uid="{00000000-0005-0000-0000-0000A4060000}"/>
    <cellStyle name="_Finance Report Data_Proforma 3_Staff Numbers Template Oct TEST After Rest" xfId="2876" xr:uid="{00000000-0005-0000-0000-0000A5060000}"/>
    <cellStyle name="_Finance Report Data_Proforma 3_Summary Report" xfId="2877" xr:uid="{00000000-0005-0000-0000-0000A6060000}"/>
    <cellStyle name="_Finance Report Data_Proforma 3_Summary Report Actual" xfId="2878" xr:uid="{00000000-0005-0000-0000-0000A7060000}"/>
    <cellStyle name="_Finance Report Data_Proforma 3_TCF Calcs (V1_0) - Feb'08" xfId="2879" xr:uid="{00000000-0005-0000-0000-0000A8060000}"/>
    <cellStyle name="_Finance Report Data_Proforma 3_Turnover &amp; Comm Sep 08" xfId="2880" xr:uid="{00000000-0005-0000-0000-0000A9060000}"/>
    <cellStyle name="_Finance Report Data_Proforma 3_Turnover &amp; Comm Sep 08 NEW" xfId="2881" xr:uid="{00000000-0005-0000-0000-0000AA060000}"/>
    <cellStyle name="_Finance Report Data_Proforma 3_Turnover &amp; Comm Sep 08 NEW_VAR. P&amp;L Detail" xfId="2882" xr:uid="{00000000-0005-0000-0000-0000AB060000}"/>
    <cellStyle name="_Finance Report Data_Proforma 3_Turnover &amp; Comm Sep 08_VAR. P&amp;L Detail" xfId="2883" xr:uid="{00000000-0005-0000-0000-0000AC060000}"/>
    <cellStyle name="_Finance Report Data_Proforma 3_Vision - FYR - May 09 Est" xfId="2884" xr:uid="{00000000-0005-0000-0000-0000AD060000}"/>
    <cellStyle name="_Finance Report Data_Proforma budget 08" xfId="2885" xr:uid="{00000000-0005-0000-0000-0000AE060000}"/>
    <cellStyle name="_Finance Report Data_Proforma budget 08 V2" xfId="2886" xr:uid="{00000000-0005-0000-0000-0000AF060000}"/>
    <cellStyle name="_Finance Report Data_Proforma budget 08 V2_C. Debtor Prov Summary" xfId="2887" xr:uid="{00000000-0005-0000-0000-0000B0060000}"/>
    <cellStyle name="_Finance Report Data_Proforma budget 08_C. Debtor Prov Summary" xfId="2888" xr:uid="{00000000-0005-0000-0000-0000B1060000}"/>
    <cellStyle name="_Finance Report Data_Proforma_2011 1st Qtr Fcst - Blank Template" xfId="2889" xr:uid="{00000000-0005-0000-0000-0000B2060000}"/>
    <cellStyle name="_Finance Report Data_Proforma_May 10 Metals Consolidated FINAL" xfId="2890" xr:uid="{00000000-0005-0000-0000-0000B3060000}"/>
    <cellStyle name="_Finance Report Data_Proforma_Turnover &amp; Comm Sep 08" xfId="2891" xr:uid="{00000000-0005-0000-0000-0000B4060000}"/>
    <cellStyle name="_Finance Report Data_Proforma_Turnover &amp; Comm Sep 08 NEW" xfId="2892" xr:uid="{00000000-0005-0000-0000-0000B5060000}"/>
    <cellStyle name="_Finance Report Data_Proforma_Turnover &amp; Comm Sep 08 NEW_VAR. P&amp;L Detail" xfId="2893" xr:uid="{00000000-0005-0000-0000-0000B6060000}"/>
    <cellStyle name="_Finance Report Data_Proforma_Turnover &amp; Comm Sep 08_VAR. P&amp;L Detail" xfId="2894" xr:uid="{00000000-0005-0000-0000-0000B7060000}"/>
    <cellStyle name="_Finance Report Data_QLD Dec07 Half Year Audit Checklist" xfId="2895" xr:uid="{00000000-0005-0000-0000-0000B8060000}"/>
    <cellStyle name="_Finance Report Data_R. ADD Debtors csv" xfId="2896" xr:uid="{00000000-0005-0000-0000-0000B9060000}"/>
    <cellStyle name="_Finance Report Data_R. PNLBS YTD csv" xfId="2897" xr:uid="{00000000-0005-0000-0000-0000BA060000}"/>
    <cellStyle name="_Finance Report Data_Rev Rec Template (3)" xfId="2898" xr:uid="{00000000-0005-0000-0000-0000BB060000}"/>
    <cellStyle name="_Finance Report Data_Staff Numbers Template Oct TEST After Rest" xfId="2899" xr:uid="{00000000-0005-0000-0000-0000BC060000}"/>
    <cellStyle name="_Finance Report Data_TABLE" xfId="2900" xr:uid="{00000000-0005-0000-0000-0000BD060000}"/>
    <cellStyle name="_Finance Report Data_TB Close List of Issues for Overseas" xfId="2901" xr:uid="{00000000-0005-0000-0000-0000BE060000}"/>
    <cellStyle name="_Finance Report Data_TCF Calcs (V1_0) - Feb'08" xfId="2902" xr:uid="{00000000-0005-0000-0000-0000BF060000}"/>
    <cellStyle name="_Finance Report Data_ttv calculation" xfId="2903" xr:uid="{00000000-0005-0000-0000-0000C0060000}"/>
    <cellStyle name="_Finance Report Data_ttv calculation_C. Debtor Prov Summary" xfId="2904" xr:uid="{00000000-0005-0000-0000-0000C1060000}"/>
    <cellStyle name="_Finance Report Data_VAR. P&amp;L Detail" xfId="2905" xr:uid="{00000000-0005-0000-0000-0000C2060000}"/>
    <cellStyle name="_Finance Report_01. Chart of Accounts Feb08" xfId="2906" xr:uid="{00000000-0005-0000-0000-0000C3060000}"/>
    <cellStyle name="_Finance Report_01. Chart of Accounts Feb08_2008 YEnd Audit GFR Checklist - Module 2" xfId="2907" xr:uid="{00000000-0005-0000-0000-0000C4060000}"/>
    <cellStyle name="_Finance Report_01. Chart of Accounts Feb08_2009 1-2YEnd Audit GFR Checklist - Module 1" xfId="2908" xr:uid="{00000000-0005-0000-0000-0000C5060000}"/>
    <cellStyle name="_Finance Report_01. Chart of Accounts Feb08_2009 1-2YEnd Audit GFR Checklist - NEW" xfId="2909" xr:uid="{00000000-0005-0000-0000-0000C6060000}"/>
    <cellStyle name="_Finance Report_01. Chart of Accounts Feb08_Debtor Prov Schedule Checklist (4)" xfId="2910" xr:uid="{00000000-0005-0000-0000-0000C7060000}"/>
    <cellStyle name="_Finance Report_01. Chart of Accounts Feb08_GFR Checklist - Half Year Audit Dec 08" xfId="2911" xr:uid="{00000000-0005-0000-0000-0000C8060000}"/>
    <cellStyle name="_Finance Report_01. Chart of Accounts Feb08_GFR Checklist Nov 08" xfId="2912" xr:uid="{00000000-0005-0000-0000-0000C9060000}"/>
    <cellStyle name="_Finance Report_01. Chart of Accounts Feb08_GFR Checklist -Year Audit June 2009 v1" xfId="2913" xr:uid="{00000000-0005-0000-0000-0000CA060000}"/>
    <cellStyle name="_Finance Report_01. Chart of Accounts Feb08_GFR Checklist -Year Audit June 2009 v2" xfId="2914" xr:uid="{00000000-0005-0000-0000-0000CB060000}"/>
    <cellStyle name="_Finance Report_01. Chart of Accounts Feb08_GFR Checklist -Year Audit June 2009 v4" xfId="2915" xr:uid="{00000000-0005-0000-0000-0000CC060000}"/>
    <cellStyle name="_Finance Report_01. Chart of Accounts Feb08_GFR New Test Checklist Nov 08" xfId="2916" xr:uid="{00000000-0005-0000-0000-0000CD060000}"/>
    <cellStyle name="_Finance Report_01. Chart of Accounts Feb08_May 08 GFR Checklist" xfId="2917" xr:uid="{00000000-0005-0000-0000-0000CE060000}"/>
    <cellStyle name="_Finance Report_01. Chart of Accounts Feb08_R. ADD Debtors csv" xfId="2918" xr:uid="{00000000-0005-0000-0000-0000CF060000}"/>
    <cellStyle name="_Finance Report_01. Chart of Accounts Feb08_R. PNLBS YTD csv" xfId="2919" xr:uid="{00000000-0005-0000-0000-0000D0060000}"/>
    <cellStyle name="_Finance Report_01. Chart of Accounts Feb08_Rev Rec Template (3)" xfId="2920" xr:uid="{00000000-0005-0000-0000-0000D1060000}"/>
    <cellStyle name="_Finance Report_01. Chart of Accounts Feb08_TB Close List of Issues for Overseas" xfId="2921" xr:uid="{00000000-0005-0000-0000-0000D2060000}"/>
    <cellStyle name="_Finance Report_01. Chart of Accounts Feb08_VAR. P&amp;L Detail" xfId="2922" xr:uid="{00000000-0005-0000-0000-0000D3060000}"/>
    <cellStyle name="_Finance Report_01. Chart of Accounts Sep 07" xfId="2923" xr:uid="{00000000-0005-0000-0000-0000D4060000}"/>
    <cellStyle name="_Finance Report_01. Chart of Accounts Sep 07_C3. General Cash by T3" xfId="2924" xr:uid="{00000000-0005-0000-0000-0000D5060000}"/>
    <cellStyle name="_Finance Report_01. Chart of Accounts Sep 07_C3. General Cash by T3_1" xfId="2925" xr:uid="{00000000-0005-0000-0000-0000D6060000}"/>
    <cellStyle name="_Finance Report_01. Chart of Accounts Sep 07_C4. Client Cash by T2" xfId="2926" xr:uid="{00000000-0005-0000-0000-0000D7060000}"/>
    <cellStyle name="_Finance Report_01. Chart of Accounts Sep 07_C4. Client Cash by T2_1" xfId="2927" xr:uid="{00000000-0005-0000-0000-0000D8060000}"/>
    <cellStyle name="_Finance Report_01. Chart of Accounts Sep 07_D2. Debtor Prov Summary" xfId="2928" xr:uid="{00000000-0005-0000-0000-0000D9060000}"/>
    <cellStyle name="_Finance Report_01. Chart of Accounts Sep 07_D3. Debtors - Top 10" xfId="2929" xr:uid="{00000000-0005-0000-0000-0000DA060000}"/>
    <cellStyle name="_Finance Report_01. Chart of Accounts Sep 07_D3. Debtors - Top 10_1" xfId="2930" xr:uid="{00000000-0005-0000-0000-0000DB060000}"/>
    <cellStyle name="_Finance Report_01. Chart of Accounts Sep 07_E1. Foreign Exchange" xfId="2931" xr:uid="{00000000-0005-0000-0000-0000DC060000}"/>
    <cellStyle name="_Finance Report_01. Chart of Accounts Sep 07_F1. Prepayments" xfId="2932" xr:uid="{00000000-0005-0000-0000-0000DD060000}"/>
    <cellStyle name="_Finance Report_01. Chart of Accounts Sep 07_F1. Prepayments_1" xfId="2933" xr:uid="{00000000-0005-0000-0000-0000DE060000}"/>
    <cellStyle name="_Finance Report_01. Chart of Accounts Sep 07_K1. Annual Leave" xfId="2934" xr:uid="{00000000-0005-0000-0000-0000DF060000}"/>
    <cellStyle name="_Finance Report_01. Chart of Accounts Sep 07_K1. Annual Leave_1" xfId="2935" xr:uid="{00000000-0005-0000-0000-0000E0060000}"/>
    <cellStyle name="_Finance Report_01. Chart of Accounts Sep 07_O3. Staff Numbers" xfId="2936" xr:uid="{00000000-0005-0000-0000-0000E1060000}"/>
    <cellStyle name="_Finance Report_01. Chart of Accounts Sep 07_O4. Front End Staff Turnover" xfId="2937" xr:uid="{00000000-0005-0000-0000-0000E2060000}"/>
    <cellStyle name="_Finance Report_24 Nov 05_Draft of Board Report" xfId="2938" xr:uid="{00000000-0005-0000-0000-0000E3060000}"/>
    <cellStyle name="_Finance Report_24 Nov 05_Draft of Board Report_Board Report - Debtor V1_0 " xfId="2939" xr:uid="{00000000-0005-0000-0000-0000E4060000}"/>
    <cellStyle name="_Finance Report_24 Nov 05_Draft of Board Report_Board Report - Debtor V1_3" xfId="2940" xr:uid="{00000000-0005-0000-0000-0000E5060000}"/>
    <cellStyle name="_Finance Report_24 Nov 05_Draft of Board Report_Board Report - Debtor V1_3_Debtors - Aug 08 V1" xfId="2941" xr:uid="{00000000-0005-0000-0000-0000E6060000}"/>
    <cellStyle name="_Finance Report_24 Nov 05_Draft of Board Report_Board Report - Debtor V1_3_Graph" xfId="2942" xr:uid="{00000000-0005-0000-0000-0000E7060000}"/>
    <cellStyle name="_Finance Report_24 Nov 05_Draft of Board Report_Board Report - Debtor V1_3_Pg 14 - Debtors - July 09 v1" xfId="2943" xr:uid="{00000000-0005-0000-0000-0000E8060000}"/>
    <cellStyle name="_Finance Report_24 Nov 05_Draft of Board Report_Board Report - Debtor V1_3_Pg 14 - Debtors - July 09 v2" xfId="2944" xr:uid="{00000000-0005-0000-0000-0000E9060000}"/>
    <cellStyle name="_Finance Report_24 Nov 05_Draft of Board Report_Board Report - Debtor V1_3_PNL - July 09" xfId="2945" xr:uid="{00000000-0005-0000-0000-0000EA060000}"/>
    <cellStyle name="_Finance Report_24 Nov 05_Draft of Board Report_Board Report - Debtor V1_3_Sheet1" xfId="2946" xr:uid="{00000000-0005-0000-0000-0000EB060000}"/>
    <cellStyle name="_Finance Report_24 Nov 05_Draft of Board Report_Board Report - Debtor V1_3_Sheet2" xfId="2947" xr:uid="{00000000-0005-0000-0000-0000EC060000}"/>
    <cellStyle name="_Finance Report_24 Nov 05_Draft of Board Report_Board Report - Debtor V1_4" xfId="2948" xr:uid="{00000000-0005-0000-0000-0000ED060000}"/>
    <cellStyle name="_Finance Report_24 Nov 05_Draft of Board Report_Board Report - Debtor V1_4_Debtors - Aug 08 V1" xfId="2949" xr:uid="{00000000-0005-0000-0000-0000EE060000}"/>
    <cellStyle name="_Finance Report_24 Nov 05_Draft of Board Report_Board Report - Debtor V1_4_Graph" xfId="2950" xr:uid="{00000000-0005-0000-0000-0000EF060000}"/>
    <cellStyle name="_Finance Report_24 Nov 05_Draft of Board Report_Board Report - Debtor V1_4_Pg 14 - Debtors - July 09 v1" xfId="2951" xr:uid="{00000000-0005-0000-0000-0000F0060000}"/>
    <cellStyle name="_Finance Report_24 Nov 05_Draft of Board Report_Board Report - Debtor V1_4_Pg 14 - Debtors - July 09 v2" xfId="2952" xr:uid="{00000000-0005-0000-0000-0000F1060000}"/>
    <cellStyle name="_Finance Report_24 Nov 05_Draft of Board Report_Board Report - Debtor V1_4_PNL - July 09" xfId="2953" xr:uid="{00000000-0005-0000-0000-0000F2060000}"/>
    <cellStyle name="_Finance Report_24 Nov 05_Draft of Board Report_Board Report - Debtor V1_4_Sheet1" xfId="2954" xr:uid="{00000000-0005-0000-0000-0000F3060000}"/>
    <cellStyle name="_Finance Report_24 Nov 05_Draft of Board Report_Board Report - Debtor V1_4_Sheet2" xfId="2955" xr:uid="{00000000-0005-0000-0000-0000F4060000}"/>
    <cellStyle name="_Finance Report_24 Nov 05_Draft of Board Report_C. Debtor Prov Summary" xfId="2956" xr:uid="{00000000-0005-0000-0000-0000F5060000}"/>
    <cellStyle name="_Finance Report_24 Nov 05_Draft of Board Report_DEBTOR BOARD Report new format " xfId="2957" xr:uid="{00000000-0005-0000-0000-0000F6060000}"/>
    <cellStyle name="_Finance Report_24 Nov 05_Draft of Board Report_Debtors - Aug 08 V1" xfId="2958" xr:uid="{00000000-0005-0000-0000-0000F7060000}"/>
    <cellStyle name="_Finance Report_24 Nov 05_Draft of Board Report_Debtors Apr 08 V02" xfId="2959" xr:uid="{00000000-0005-0000-0000-0000F8060000}"/>
    <cellStyle name="_Finance Report_24 Nov 05_Draft of Board Report_Debtors June'08 (New) V2" xfId="2960" xr:uid="{00000000-0005-0000-0000-0000F9060000}"/>
    <cellStyle name="_Finance Report_24 Nov 05_Draft of Board Report_Debtors June'08 (New) V2_Debtors - Aug 08 V1" xfId="2961" xr:uid="{00000000-0005-0000-0000-0000FA060000}"/>
    <cellStyle name="_Finance Report_24 Nov 05_Draft of Board Report_Debtors June'08 (New) V2_Graph" xfId="2962" xr:uid="{00000000-0005-0000-0000-0000FB060000}"/>
    <cellStyle name="_Finance Report_24 Nov 05_Draft of Board Report_Debtors June'08 (New) V2_Pg 14 - Debtors - July 09 v1" xfId="2963" xr:uid="{00000000-0005-0000-0000-0000FC060000}"/>
    <cellStyle name="_Finance Report_24 Nov 05_Draft of Board Report_Debtors June'08 (New) V2_Pg 14 - Debtors - July 09 v2" xfId="2964" xr:uid="{00000000-0005-0000-0000-0000FD060000}"/>
    <cellStyle name="_Finance Report_24 Nov 05_Draft of Board Report_Debtors June'08 (New) V2_PNL - July 09" xfId="2965" xr:uid="{00000000-0005-0000-0000-0000FE060000}"/>
    <cellStyle name="_Finance Report_24 Nov 05_Draft of Board Report_Debtors June'08 (New) V2_Sheet1" xfId="2966" xr:uid="{00000000-0005-0000-0000-0000FF060000}"/>
    <cellStyle name="_Finance Report_24 Nov 05_Draft of Board Report_Debtors June'08 (New) V2_Sheet2" xfId="2967" xr:uid="{00000000-0005-0000-0000-000000070000}"/>
    <cellStyle name="_Finance Report_24 Nov 05_Draft of Board Report_Debtors June'08 (old)" xfId="2968" xr:uid="{00000000-0005-0000-0000-000001070000}"/>
    <cellStyle name="_Finance Report_24 Nov 05_Draft of Board Report_Debtors Mar 08 V01" xfId="2969" xr:uid="{00000000-0005-0000-0000-000002070000}"/>
    <cellStyle name="_Finance Report_24 Nov 05_Draft of Board Report_Debtors May 08 V3" xfId="2970" xr:uid="{00000000-0005-0000-0000-000003070000}"/>
    <cellStyle name="_Finance Report_24 Nov 05_Draft of Board Report_Debtors May 08 V4" xfId="2971" xr:uid="{00000000-0005-0000-0000-000004070000}"/>
    <cellStyle name="_Finance Report_24 Nov 05_Draft of Board Report_Debtors Nov06" xfId="2972" xr:uid="{00000000-0005-0000-0000-000005070000}"/>
    <cellStyle name="_Finance Report_24 Nov 05_Draft of Board Report_Debtors Nov06_C. Debtor Prov Summary" xfId="2973" xr:uid="{00000000-0005-0000-0000-000006070000}"/>
    <cellStyle name="_Finance Report_24 Nov 05_Draft of Board Report_Debtors VerJan 08" xfId="2974" xr:uid="{00000000-0005-0000-0000-000007070000}"/>
    <cellStyle name="_Finance Report_24 Nov 05_Draft of Board Report_Final Debtors Oct 06 New" xfId="2975" xr:uid="{00000000-0005-0000-0000-000008070000}"/>
    <cellStyle name="_Finance Report_24 Nov 05_Draft of Board Report_Final Debtors Oct 06 New_C. Debtor Prov Summary" xfId="2976" xr:uid="{00000000-0005-0000-0000-000009070000}"/>
    <cellStyle name="_Finance Report_24 Nov 05_Draft of Board Report_Graph" xfId="2977" xr:uid="{00000000-0005-0000-0000-00000A070000}"/>
    <cellStyle name="_Finance Report_24 Nov 05_Draft of Board Report_Latest Revision_Board Report" xfId="2978" xr:uid="{00000000-0005-0000-0000-00000B070000}"/>
    <cellStyle name="_Finance Report_24 Nov 05_Draft of Board Report_Latest Revision_Board Report_C. Debtor Prov Summary" xfId="2979" xr:uid="{00000000-0005-0000-0000-00000C070000}"/>
    <cellStyle name="_Finance Report_24 Nov 05_Draft of Board Report_Pg 14 - Debtors - July 09 v1" xfId="2980" xr:uid="{00000000-0005-0000-0000-00000D070000}"/>
    <cellStyle name="_Finance Report_24 Nov 05_Draft of Board Report_Pg 14 - Debtors - July 09 v2" xfId="2981" xr:uid="{00000000-0005-0000-0000-00000E070000}"/>
    <cellStyle name="_Finance Report_24 Nov 05_Draft of Board Report_PNL - July 09" xfId="2982" xr:uid="{00000000-0005-0000-0000-00000F070000}"/>
    <cellStyle name="_Finance Report_24 Nov 05_Draft of Board Report_Sheet1" xfId="2983" xr:uid="{00000000-0005-0000-0000-000010070000}"/>
    <cellStyle name="_Finance Report_24 Nov 05_Draft of Board Report_Sheet2" xfId="2984" xr:uid="{00000000-0005-0000-0000-000011070000}"/>
    <cellStyle name="_Finance Report_Balance Sheet  - Dec 08 v1" xfId="2985" xr:uid="{00000000-0005-0000-0000-000012070000}"/>
    <cellStyle name="_Finance Report_Balance Sheet  - June'08 - V2" xfId="2986" xr:uid="{00000000-0005-0000-0000-000013070000}"/>
    <cellStyle name="_Finance Report_Balance Sheet Oct 07 - Flanno" xfId="2987" xr:uid="{00000000-0005-0000-0000-000014070000}"/>
    <cellStyle name="_Finance Report_Balance Sheet Oct 07 - Flanno_C. Debtor Prov Summary" xfId="2988" xr:uid="{00000000-0005-0000-0000-000015070000}"/>
    <cellStyle name="_Finance Report_C. Debtor Prov Summary" xfId="2989" xr:uid="{00000000-0005-0000-0000-000016070000}"/>
    <cellStyle name="_Finance Report_CFO Proforma" xfId="2990" xr:uid="{00000000-0005-0000-0000-000017070000}"/>
    <cellStyle name="_Finance Report_CFO Proforma_2008 YEnd Audit GFR Checklist - Module 2" xfId="2991" xr:uid="{00000000-0005-0000-0000-000018070000}"/>
    <cellStyle name="_Finance Report_CFO Proforma_2009 1-2YEnd Audit GFR Checklist - Module 1" xfId="2992" xr:uid="{00000000-0005-0000-0000-000019070000}"/>
    <cellStyle name="_Finance Report_CFO Proforma_2009 1-2YEnd Audit GFR Checklist - NEW" xfId="2993" xr:uid="{00000000-0005-0000-0000-00001A070000}"/>
    <cellStyle name="_Finance Report_CFO Proforma_Debtor Prov Schedule Checklist (4)" xfId="2994" xr:uid="{00000000-0005-0000-0000-00001B070000}"/>
    <cellStyle name="_Finance Report_CFO Proforma_GFR Checklist - Half Year Audit Dec 08" xfId="2995" xr:uid="{00000000-0005-0000-0000-00001C070000}"/>
    <cellStyle name="_Finance Report_CFO Proforma_GFR Checklist Nov 08" xfId="2996" xr:uid="{00000000-0005-0000-0000-00001D070000}"/>
    <cellStyle name="_Finance Report_CFO Proforma_GFR Checklist -Year Audit June 2009 v1" xfId="2997" xr:uid="{00000000-0005-0000-0000-00001E070000}"/>
    <cellStyle name="_Finance Report_CFO Proforma_GFR Checklist -Year Audit June 2009 v2" xfId="2998" xr:uid="{00000000-0005-0000-0000-00001F070000}"/>
    <cellStyle name="_Finance Report_CFO Proforma_GFR Checklist -Year Audit June 2009 v4" xfId="2999" xr:uid="{00000000-0005-0000-0000-000020070000}"/>
    <cellStyle name="_Finance Report_CFO Proforma_GFR New Test Checklist Nov 08" xfId="3000" xr:uid="{00000000-0005-0000-0000-000021070000}"/>
    <cellStyle name="_Finance Report_CFO Proforma_Half Year End Audit GFR Che" xfId="3001" xr:uid="{00000000-0005-0000-0000-000022070000}"/>
    <cellStyle name="_Finance Report_CFO Proforma_May 08 GFR Checklist" xfId="3002" xr:uid="{00000000-0005-0000-0000-000023070000}"/>
    <cellStyle name="_Finance Report_CFO Proforma_QLD Dec07 Half Year Audit Checklist" xfId="3003" xr:uid="{00000000-0005-0000-0000-000024070000}"/>
    <cellStyle name="_Finance Report_CFO Proforma_R. ADD Debtors csv" xfId="3004" xr:uid="{00000000-0005-0000-0000-000025070000}"/>
    <cellStyle name="_Finance Report_CFO Proforma_R. PNLBS YTD csv" xfId="3005" xr:uid="{00000000-0005-0000-0000-000026070000}"/>
    <cellStyle name="_Finance Report_CFO Proforma_Rev Rec Template (3)" xfId="3006" xr:uid="{00000000-0005-0000-0000-000027070000}"/>
    <cellStyle name="_Finance Report_CFO Proforma_TB Close List of Issues for Overseas" xfId="3007" xr:uid="{00000000-0005-0000-0000-000028070000}"/>
    <cellStyle name="_Finance Report_CFO Proforma_VAR. P&amp;L Detail" xfId="3008" xr:uid="{00000000-0005-0000-0000-000029070000}"/>
    <cellStyle name="_Finance Report_CofA STAGE" xfId="3009" xr:uid="{00000000-0005-0000-0000-00002A070000}"/>
    <cellStyle name="_Finance Report_Copy of LEISURE TEMPLATE" xfId="3010" xr:uid="{00000000-0005-0000-0000-00002B070000}"/>
    <cellStyle name="_Finance Report_Copy of LEISURE TEMPLATE_C. Debtor Prov Summary" xfId="3011" xr:uid="{00000000-0005-0000-0000-00002C070000}"/>
    <cellStyle name="_Finance Report_Cover Pages2" xfId="3012" xr:uid="{00000000-0005-0000-0000-00002D070000}"/>
    <cellStyle name="_Finance Report_Cover Pages2_Final Group Budget with Liberty Brendan" xfId="3013" xr:uid="{00000000-0005-0000-0000-00002E070000}"/>
    <cellStyle name="_Finance Report_Cover Pages2_Final Group Budget without Liberty" xfId="3014" xr:uid="{00000000-0005-0000-0000-00002F070000}"/>
    <cellStyle name="_Finance Report_Cover Pages2_Group Budget 2008.2009" xfId="3015" xr:uid="{00000000-0005-0000-0000-000030070000}"/>
    <cellStyle name="_Finance Report_Cover Pages2_Group Budget 2008.2009 v2" xfId="3016" xr:uid="{00000000-0005-0000-0000-000031070000}"/>
    <cellStyle name="_Finance Report_Cover Pages2_Group Budget 2008.S FINAL" xfId="3017" xr:uid="{00000000-0005-0000-0000-000032070000}"/>
    <cellStyle name="_Finance Report_Cover Pages2_Group Budget Con PBT &amp; Ebit System v7" xfId="3018" xr:uid="{00000000-0005-0000-0000-000033070000}"/>
    <cellStyle name="_Finance Report_Debtors Dec06 after audit" xfId="3019" xr:uid="{00000000-0005-0000-0000-000034070000}"/>
    <cellStyle name="_Finance Report_Debtors Dec06 after audit_C. Debtor Prov Summary" xfId="3020" xr:uid="{00000000-0005-0000-0000-000035070000}"/>
    <cellStyle name="_Finance Report_Final Group Budget with Liberty Brendan" xfId="3021" xr:uid="{00000000-0005-0000-0000-000036070000}"/>
    <cellStyle name="_Finance Report_Final Group Budget without Liberty" xfId="3022" xr:uid="{00000000-0005-0000-0000-000037070000}"/>
    <cellStyle name="_Finance Report_Final Profit &amp; Loss BR Oct 08 NEW" xfId="3023" xr:uid="{00000000-0005-0000-0000-000038070000}"/>
    <cellStyle name="_Finance Report_FYR Estimate June 2007 10 Jul" xfId="3024" xr:uid="{00000000-0005-0000-0000-000039070000}"/>
    <cellStyle name="_Finance Report_FYR Estimate June 2007 10 Jul_2011 1st Qtr Fcst - Blank Template" xfId="3025" xr:uid="{00000000-0005-0000-0000-00003A070000}"/>
    <cellStyle name="_Finance Report_FYR Estimate June 2007 10 Jul_Actual by Month (2)" xfId="3026" xr:uid="{00000000-0005-0000-0000-00003B070000}"/>
    <cellStyle name="_Finance Report_FYR Estimate June 2007 10 Jul_CFO Flash - Oct 08" xfId="3027" xr:uid="{00000000-0005-0000-0000-00003C070000}"/>
    <cellStyle name="_Finance Report_FYR Estimate June 2007 10 Jul_Control" xfId="3028" xr:uid="{00000000-0005-0000-0000-00003D070000}"/>
    <cellStyle name="_Finance Report_FYR Estimate June 2007 10 Jul_Final Group Budget with Liberty Brendan" xfId="3029" xr:uid="{00000000-0005-0000-0000-00003E070000}"/>
    <cellStyle name="_Finance Report_FYR Estimate June 2007 10 Jul_Group Budget Con PBT &amp; Ebit System v2" xfId="3030" xr:uid="{00000000-0005-0000-0000-00003F070000}"/>
    <cellStyle name="_Finance Report_FYR Estimate June 2007 10 Jul_Group Budget Con PBT &amp; Ebit System v3" xfId="3031" xr:uid="{00000000-0005-0000-0000-000040070000}"/>
    <cellStyle name="_Finance Report_FYR Estimate June 2007 10 Jul_Group Budget Con PBT &amp; Ebit System v4" xfId="3032" xr:uid="{00000000-0005-0000-0000-000041070000}"/>
    <cellStyle name="_Finance Report_FYR Estimate June 2007 10 Jul_Group Budget PBT TempE vs System v2" xfId="3033" xr:uid="{00000000-0005-0000-0000-000042070000}"/>
    <cellStyle name="_Finance Report_FYR Estimate June 2007 10 Jul_Group Results Jan 09 Act" xfId="3034" xr:uid="{00000000-0005-0000-0000-000043070000}"/>
    <cellStyle name="_Finance Report_FYR Estimate June 2007 10 Jul_Group Results Jun 08 Act v2" xfId="3035" xr:uid="{00000000-0005-0000-0000-000044070000}"/>
    <cellStyle name="_Finance Report_FYR Estimate June 2007 10 Jul_Group Results Jun 08 Est v2" xfId="3036" xr:uid="{00000000-0005-0000-0000-000045070000}"/>
    <cellStyle name="_Finance Report_FYR Estimate June 2007 10 Jul_Group Results May 08 Est" xfId="3037" xr:uid="{00000000-0005-0000-0000-000046070000}"/>
    <cellStyle name="_Finance Report_FYR Estimate June 2007 10 Jul_Group Results Nov 08 Act V1" xfId="3038" xr:uid="{00000000-0005-0000-0000-000047070000}"/>
    <cellStyle name="_Finance Report_FYR Estimate June 2007 10 Jul_Group Results Oct 08 Est" xfId="3039" xr:uid="{00000000-0005-0000-0000-000048070000}"/>
    <cellStyle name="_Finance Report_FYR Estimate June 2007 10 Jul_Group Results Sept 08 Act NEW" xfId="3040" xr:uid="{00000000-0005-0000-0000-000049070000}"/>
    <cellStyle name="_Finance Report_FYR Estimate June 2007 10 Jul_May 10 Metals Consolidated FINAL" xfId="3041" xr:uid="{00000000-0005-0000-0000-00004A070000}"/>
    <cellStyle name="_Finance Report_FYR Estimate June 2007 10 Jul_Prior Year by Month" xfId="3042" xr:uid="{00000000-0005-0000-0000-00004B070000}"/>
    <cellStyle name="_Finance Report_FYR Estimate June 2007 10 Jul_QueryAnalysis_BR_FYR_bm" xfId="3043" xr:uid="{00000000-0005-0000-0000-00004C070000}"/>
    <cellStyle name="_Finance Report_FYR Estimate June 2007 10 Jul_QueryAnalysis_BR_FYR_bmv2" xfId="3044" xr:uid="{00000000-0005-0000-0000-00004D070000}"/>
    <cellStyle name="_Finance Report_FYR Estimate June 2007 10 Jul_QueryAnalysis_BR_FYR_ver1" xfId="3045" xr:uid="{00000000-0005-0000-0000-00004E070000}"/>
    <cellStyle name="_Finance Report_FYR Estimate June 2007 10 Jul_QueryAnalysis_BR_FYR_ver2" xfId="3046" xr:uid="{00000000-0005-0000-0000-00004F070000}"/>
    <cellStyle name="_Finance Report_FYR Estimate June 2007 10 Jul_Sheet1" xfId="3047" xr:uid="{00000000-0005-0000-0000-000050070000}"/>
    <cellStyle name="_Finance Report_FYR Estimate June 2007 10 Jul_Summary Report" xfId="3048" xr:uid="{00000000-0005-0000-0000-000051070000}"/>
    <cellStyle name="_Finance Report_FYR Estimate June 2007 10 Jul_Summary Report Actual" xfId="3049" xr:uid="{00000000-0005-0000-0000-000052070000}"/>
    <cellStyle name="_Finance Report_FYR Estimate June 2007 10 Jul_Turnover &amp; Comm Sep 08" xfId="3050" xr:uid="{00000000-0005-0000-0000-000053070000}"/>
    <cellStyle name="_Finance Report_FYR Estimate June 2007 10 Jul_Turnover &amp; Comm Sep 08 NEW" xfId="3051" xr:uid="{00000000-0005-0000-0000-000054070000}"/>
    <cellStyle name="_Finance Report_FYR Estimate June 2007 10 Jul_Turnover &amp; Comm Sep 08 NEW_VAR. P&amp;L Detail" xfId="3052" xr:uid="{00000000-0005-0000-0000-000055070000}"/>
    <cellStyle name="_Finance Report_FYR Estimate June 2007 10 Jul_Turnover &amp; Comm Sep 08_VAR. P&amp;L Detail" xfId="3053" xr:uid="{00000000-0005-0000-0000-000056070000}"/>
    <cellStyle name="_Finance Report_FYR Estimate June 2007 10 Jul_Vision - FYR - May 09 Est" xfId="3054" xr:uid="{00000000-0005-0000-0000-000057070000}"/>
    <cellStyle name="_Finance Report_Group Budget 2008.2009" xfId="3055" xr:uid="{00000000-0005-0000-0000-000058070000}"/>
    <cellStyle name="_Finance Report_Group Budget 2008.2009 v2" xfId="3056" xr:uid="{00000000-0005-0000-0000-000059070000}"/>
    <cellStyle name="_Finance Report_Group Budget 2008.S FINAL" xfId="3057" xr:uid="{00000000-0005-0000-0000-00005A070000}"/>
    <cellStyle name="_Finance Report_Group Budget Con PBT &amp; Ebit System v7" xfId="3058" xr:uid="{00000000-0005-0000-0000-00005B070000}"/>
    <cellStyle name="_Finance Report_Group Forecast Sep 07" xfId="3059" xr:uid="{00000000-0005-0000-0000-00005C070000}"/>
    <cellStyle name="_Finance Report_Group Profit &amp; Loss Jun 09" xfId="3060" xr:uid="{00000000-0005-0000-0000-00005D070000}"/>
    <cellStyle name="_Finance Report_Jan 08 - TCF Calcs" xfId="3061" xr:uid="{00000000-0005-0000-0000-00005E070000}"/>
    <cellStyle name="_Finance Report_NZ Profit &amp; Loss Jun 09" xfId="3062" xr:uid="{00000000-0005-0000-0000-00005F070000}"/>
    <cellStyle name="_Finance Report_NZ Scorecard Reporting Suite" xfId="3063" xr:uid="{00000000-0005-0000-0000-000060070000}"/>
    <cellStyle name="_Finance Report_NZ Scorecard Reporting Suite_C. Debtor Prov Summary" xfId="3064" xr:uid="{00000000-0005-0000-0000-000061070000}"/>
    <cellStyle name="_Finance Report_P&amp;L and Balance Sheet Groupings 2" xfId="3065" xr:uid="{00000000-0005-0000-0000-000062070000}"/>
    <cellStyle name="_Finance Report_P&amp;L and Balance Sheet Groupings 2_Debtor Prov Schedule Checklist (4)" xfId="3066" xr:uid="{00000000-0005-0000-0000-000063070000}"/>
    <cellStyle name="_Finance Report_P&amp;L and Balance Sheet Groupings 2_GFR Checklist - Half Year Audit Dec 08" xfId="3067" xr:uid="{00000000-0005-0000-0000-000064070000}"/>
    <cellStyle name="_Finance Report_P&amp;L and Balance Sheet Groupings 2_GFR Checklist -Year Audit June 2009 v1" xfId="3068" xr:uid="{00000000-0005-0000-0000-000065070000}"/>
    <cellStyle name="_Finance Report_P&amp;L and Balance Sheet Groupings 2_GFR Checklist -Year Audit June 2009 v2" xfId="3069" xr:uid="{00000000-0005-0000-0000-000066070000}"/>
    <cellStyle name="_Finance Report_P&amp;L and Balance Sheet Groupings 2_GFR Checklist -Year Audit June 2009 v4" xfId="3070" xr:uid="{00000000-0005-0000-0000-000067070000}"/>
    <cellStyle name="_Finance Report_P&amp;L and Balance Sheet Groupings 2_R. ADD Debtors csv" xfId="3071" xr:uid="{00000000-0005-0000-0000-000068070000}"/>
    <cellStyle name="_Finance Report_P&amp;L and Balance Sheet Groupings 2_R. PNLBS YTD csv" xfId="3072" xr:uid="{00000000-0005-0000-0000-000069070000}"/>
    <cellStyle name="_Finance Report_P&amp;L and Balance Sheet Groupings 2_TB Close List of Issues for Overseas" xfId="3073" xr:uid="{00000000-0005-0000-0000-00006A070000}"/>
    <cellStyle name="_Finance Report_P&amp;L and Balance Sheet Groupings 2_VAR. P&amp;L Detail" xfId="3074" xr:uid="{00000000-0005-0000-0000-00006B070000}"/>
    <cellStyle name="_Finance Report_Peopleworks Actual Jan" xfId="3075" xr:uid="{00000000-0005-0000-0000-00006C070000}"/>
    <cellStyle name="_Finance Report_Peopleworks Actual Jan_C. Debtor Prov Summary" xfId="3076" xr:uid="{00000000-0005-0000-0000-00006D070000}"/>
    <cellStyle name="_Finance Report_Peopleworks Actuals Feb" xfId="3077" xr:uid="{00000000-0005-0000-0000-00006E070000}"/>
    <cellStyle name="_Finance Report_Peopleworks Actuals Feb_C. Debtor Prov Summary" xfId="3078" xr:uid="{00000000-0005-0000-0000-00006F070000}"/>
    <cellStyle name="_Finance Report_Profit &amp; Loss" xfId="3079" xr:uid="{00000000-0005-0000-0000-000070070000}"/>
    <cellStyle name="_Finance Report_Profit &amp; Loss BR July08" xfId="3080" xr:uid="{00000000-0005-0000-0000-000071070000}"/>
    <cellStyle name="_Finance Report_Profit &amp; Loss BR July08_C. Debtor Prov Summary" xfId="3081" xr:uid="{00000000-0005-0000-0000-000072070000}"/>
    <cellStyle name="_Finance Report_Profit &amp; Loss BR Oct 08 NEW" xfId="3082" xr:uid="{00000000-0005-0000-0000-000073070000}"/>
    <cellStyle name="_Finance Report_Profit &amp; Loss BR Oct 08 NEW- Liberty" xfId="3083" xr:uid="{00000000-0005-0000-0000-000074070000}"/>
    <cellStyle name="_Finance Report_Profit &amp; Loss_2011 1st Qtr Fcst - Blank Template" xfId="3084" xr:uid="{00000000-0005-0000-0000-000075070000}"/>
    <cellStyle name="_Finance Report_Profit &amp; Loss_Actual by Month (2)" xfId="3085" xr:uid="{00000000-0005-0000-0000-000076070000}"/>
    <cellStyle name="_Finance Report_Profit &amp; Loss_CFO Flash - Oct 08" xfId="3086" xr:uid="{00000000-0005-0000-0000-000077070000}"/>
    <cellStyle name="_Finance Report_Profit &amp; Loss_Control" xfId="3087" xr:uid="{00000000-0005-0000-0000-000078070000}"/>
    <cellStyle name="_Finance Report_Profit &amp; Loss_Final Group Budget with Liberty Brendan" xfId="3088" xr:uid="{00000000-0005-0000-0000-000079070000}"/>
    <cellStyle name="_Finance Report_Profit &amp; Loss_Group Budget Con PBT &amp; Ebit System v2" xfId="3089" xr:uid="{00000000-0005-0000-0000-00007A070000}"/>
    <cellStyle name="_Finance Report_Profit &amp; Loss_Group Budget Con PBT &amp; Ebit System v3" xfId="3090" xr:uid="{00000000-0005-0000-0000-00007B070000}"/>
    <cellStyle name="_Finance Report_Profit &amp; Loss_Group Budget Con PBT &amp; Ebit System v4" xfId="3091" xr:uid="{00000000-0005-0000-0000-00007C070000}"/>
    <cellStyle name="_Finance Report_Profit &amp; Loss_Group Budget PBT TempE vs System v2" xfId="3092" xr:uid="{00000000-0005-0000-0000-00007D070000}"/>
    <cellStyle name="_Finance Report_Profit &amp; Loss_Group Results Jan 09 Act" xfId="3093" xr:uid="{00000000-0005-0000-0000-00007E070000}"/>
    <cellStyle name="_Finance Report_Profit &amp; Loss_Group Results Jun 08 Act v2" xfId="3094" xr:uid="{00000000-0005-0000-0000-00007F070000}"/>
    <cellStyle name="_Finance Report_Profit &amp; Loss_Group Results Jun 08 Est v2" xfId="3095" xr:uid="{00000000-0005-0000-0000-000080070000}"/>
    <cellStyle name="_Finance Report_Profit &amp; Loss_Group Results May 08 Est" xfId="3096" xr:uid="{00000000-0005-0000-0000-000081070000}"/>
    <cellStyle name="_Finance Report_Profit &amp; Loss_Group Results Nov 08 Act V1" xfId="3097" xr:uid="{00000000-0005-0000-0000-000082070000}"/>
    <cellStyle name="_Finance Report_Profit &amp; Loss_Group Results Oct 08 Est" xfId="3098" xr:uid="{00000000-0005-0000-0000-000083070000}"/>
    <cellStyle name="_Finance Report_Profit &amp; Loss_Group Results Sept 08 Act NEW" xfId="3099" xr:uid="{00000000-0005-0000-0000-000084070000}"/>
    <cellStyle name="_Finance Report_Profit &amp; Loss_May 10 Metals Consolidated FINAL" xfId="3100" xr:uid="{00000000-0005-0000-0000-000085070000}"/>
    <cellStyle name="_Finance Report_Profit &amp; Loss_Prior Year by Month" xfId="3101" xr:uid="{00000000-0005-0000-0000-000086070000}"/>
    <cellStyle name="_Finance Report_Profit &amp; Loss_QueryAnalysis_BR_FYR_bm" xfId="3102" xr:uid="{00000000-0005-0000-0000-000087070000}"/>
    <cellStyle name="_Finance Report_Profit &amp; Loss_QueryAnalysis_BR_FYR_bmv2" xfId="3103" xr:uid="{00000000-0005-0000-0000-000088070000}"/>
    <cellStyle name="_Finance Report_Profit &amp; Loss_QueryAnalysis_BR_FYR_ver1" xfId="3104" xr:uid="{00000000-0005-0000-0000-000089070000}"/>
    <cellStyle name="_Finance Report_Profit &amp; Loss_QueryAnalysis_BR_FYR_ver2" xfId="3105" xr:uid="{00000000-0005-0000-0000-00008A070000}"/>
    <cellStyle name="_Finance Report_Profit &amp; Loss_Sheet1" xfId="3106" xr:uid="{00000000-0005-0000-0000-00008B070000}"/>
    <cellStyle name="_Finance Report_Profit &amp; Loss_Summary Report" xfId="3107" xr:uid="{00000000-0005-0000-0000-00008C070000}"/>
    <cellStyle name="_Finance Report_Profit &amp; Loss_Summary Report Actual" xfId="3108" xr:uid="{00000000-0005-0000-0000-00008D070000}"/>
    <cellStyle name="_Finance Report_Profit &amp; Loss_Turnover &amp; Comm Sep 08" xfId="3109" xr:uid="{00000000-0005-0000-0000-00008E070000}"/>
    <cellStyle name="_Finance Report_Profit &amp; Loss_Turnover &amp; Comm Sep 08 NEW" xfId="3110" xr:uid="{00000000-0005-0000-0000-00008F070000}"/>
    <cellStyle name="_Finance Report_Profit &amp; Loss_Turnover &amp; Comm Sep 08 NEW_VAR. P&amp;L Detail" xfId="3111" xr:uid="{00000000-0005-0000-0000-000090070000}"/>
    <cellStyle name="_Finance Report_Profit &amp; Loss_Turnover &amp; Comm Sep 08_VAR. P&amp;L Detail" xfId="3112" xr:uid="{00000000-0005-0000-0000-000091070000}"/>
    <cellStyle name="_Finance Report_Profit &amp; Loss_Vision - FYR - May 09 Est" xfId="3113" xr:uid="{00000000-0005-0000-0000-000092070000}"/>
    <cellStyle name="_Finance Report_Proforma" xfId="3114" xr:uid="{00000000-0005-0000-0000-000093070000}"/>
    <cellStyle name="_Finance Report_Proforma 3" xfId="3115" xr:uid="{00000000-0005-0000-0000-000094070000}"/>
    <cellStyle name="_Finance Report_Proforma 3_Actual by Month (2)" xfId="3116" xr:uid="{00000000-0005-0000-0000-000095070000}"/>
    <cellStyle name="_Finance Report_Proforma 3_Balance Sheet  - Dec 08 v1" xfId="3117" xr:uid="{00000000-0005-0000-0000-000096070000}"/>
    <cellStyle name="_Finance Report_Proforma 3_Balance Sheet  - June'08 - V2" xfId="3118" xr:uid="{00000000-0005-0000-0000-000097070000}"/>
    <cellStyle name="_Finance Report_Proforma 3_C. Debtor Prov Summary" xfId="3119" xr:uid="{00000000-0005-0000-0000-000098070000}"/>
    <cellStyle name="_Finance Report_Proforma 3_CFO Flash - Oct 08" xfId="3120" xr:uid="{00000000-0005-0000-0000-000099070000}"/>
    <cellStyle name="_Finance Report_Proforma 3_Control" xfId="3121" xr:uid="{00000000-0005-0000-0000-00009A070000}"/>
    <cellStyle name="_Finance Report_Proforma 3_Final Group Budget with Liberty Brendan" xfId="3122" xr:uid="{00000000-0005-0000-0000-00009B070000}"/>
    <cellStyle name="_Finance Report_Proforma 3_Final Group Budget without Liberty" xfId="3123" xr:uid="{00000000-0005-0000-0000-00009C070000}"/>
    <cellStyle name="_Finance Report_Proforma 3_Final Profit &amp; Loss BR Oct 08 NEW" xfId="3124" xr:uid="{00000000-0005-0000-0000-00009D070000}"/>
    <cellStyle name="_Finance Report_Proforma 3_Group Budget 2008.2009" xfId="3125" xr:uid="{00000000-0005-0000-0000-00009E070000}"/>
    <cellStyle name="_Finance Report_Proforma 3_Group Budget 2008.2009 v10 Pre 16-6-08" xfId="3126" xr:uid="{00000000-0005-0000-0000-00009F070000}"/>
    <cellStyle name="_Finance Report_Proforma 3_Group Budget 2008.2009 v2" xfId="3127" xr:uid="{00000000-0005-0000-0000-0000A0070000}"/>
    <cellStyle name="_Finance Report_Proforma 3_Group Budget 2008.S FINAL" xfId="3128" xr:uid="{00000000-0005-0000-0000-0000A1070000}"/>
    <cellStyle name="_Finance Report_Proforma 3_Group Budget Con PBT &amp; Ebit System v2" xfId="3129" xr:uid="{00000000-0005-0000-0000-0000A2070000}"/>
    <cellStyle name="_Finance Report_Proforma 3_Group Budget Con PBT &amp; Ebit System v3" xfId="3130" xr:uid="{00000000-0005-0000-0000-0000A3070000}"/>
    <cellStyle name="_Finance Report_Proforma 3_Group Budget Con PBT &amp; Ebit System v4" xfId="3131" xr:uid="{00000000-0005-0000-0000-0000A4070000}"/>
    <cellStyle name="_Finance Report_Proforma 3_Group Budget Con PBT &amp; Ebit System v7" xfId="3132" xr:uid="{00000000-0005-0000-0000-0000A5070000}"/>
    <cellStyle name="_Finance Report_Proforma 3_Group Budget PBT TempE vs System v2" xfId="3133" xr:uid="{00000000-0005-0000-0000-0000A6070000}"/>
    <cellStyle name="_Finance Report_Proforma 3_Group Profit &amp; Loss Jun 09" xfId="3134" xr:uid="{00000000-0005-0000-0000-0000A7070000}"/>
    <cellStyle name="_Finance Report_Proforma 3_Group Profit &amp; Loss Jun 09 v2" xfId="3135" xr:uid="{00000000-0005-0000-0000-0000A8070000}"/>
    <cellStyle name="_Finance Report_Proforma 3_Group Results Jan 09 Act" xfId="3136" xr:uid="{00000000-0005-0000-0000-0000A9070000}"/>
    <cellStyle name="_Finance Report_Proforma 3_Group Results Jun 08 Act v2" xfId="3137" xr:uid="{00000000-0005-0000-0000-0000AA070000}"/>
    <cellStyle name="_Finance Report_Proforma 3_Group Results Jun 08 Est v2" xfId="3138" xr:uid="{00000000-0005-0000-0000-0000AB070000}"/>
    <cellStyle name="_Finance Report_Proforma 3_Group Results May 08 Est" xfId="3139" xr:uid="{00000000-0005-0000-0000-0000AC070000}"/>
    <cellStyle name="_Finance Report_Proforma 3_Group Results Nov 08 Act V1" xfId="3140" xr:uid="{00000000-0005-0000-0000-0000AD070000}"/>
    <cellStyle name="_Finance Report_Proforma 3_Group Results Oct 08 Est" xfId="3141" xr:uid="{00000000-0005-0000-0000-0000AE070000}"/>
    <cellStyle name="_Finance Report_Proforma 3_Group Results Sept 08 Act NEW" xfId="3142" xr:uid="{00000000-0005-0000-0000-0000AF070000}"/>
    <cellStyle name="_Finance Report_Proforma 3_Jan 08 - TCF Calcs" xfId="3143" xr:uid="{00000000-0005-0000-0000-0000B0070000}"/>
    <cellStyle name="_Finance Report_Proforma 3_NZ Profit &amp; Loss Jun 09" xfId="3144" xr:uid="{00000000-0005-0000-0000-0000B1070000}"/>
    <cellStyle name="_Finance Report_Proforma 3_Prior Year by Month" xfId="3145" xr:uid="{00000000-0005-0000-0000-0000B2070000}"/>
    <cellStyle name="_Finance Report_Proforma 3_Profit &amp; Loss BR June08" xfId="3146" xr:uid="{00000000-0005-0000-0000-0000B3070000}"/>
    <cellStyle name="_Finance Report_Proforma 3_Profit &amp; Loss BR Nov 08" xfId="3147" xr:uid="{00000000-0005-0000-0000-0000B4070000}"/>
    <cellStyle name="_Finance Report_Proforma 3_Profit &amp; Loss BR Oct 08 NEW" xfId="3148" xr:uid="{00000000-0005-0000-0000-0000B5070000}"/>
    <cellStyle name="_Finance Report_Proforma 3_Profit &amp; Loss BR Oct 08 NEW- Liberty" xfId="3149" xr:uid="{00000000-0005-0000-0000-0000B6070000}"/>
    <cellStyle name="_Finance Report_Proforma 3_QueryAnalysis_BR_FYR_bm" xfId="3150" xr:uid="{00000000-0005-0000-0000-0000B7070000}"/>
    <cellStyle name="_Finance Report_Proforma 3_QueryAnalysis_BR_FYR_bmv2" xfId="3151" xr:uid="{00000000-0005-0000-0000-0000B8070000}"/>
    <cellStyle name="_Finance Report_Proforma 3_QueryAnalysis_BR_FYR_ver1" xfId="3152" xr:uid="{00000000-0005-0000-0000-0000B9070000}"/>
    <cellStyle name="_Finance Report_Proforma 3_QueryAnalysis_BR_FYR_ver2" xfId="3153" xr:uid="{00000000-0005-0000-0000-0000BA070000}"/>
    <cellStyle name="_Finance Report_Proforma 3_Sheet1" xfId="3154" xr:uid="{00000000-0005-0000-0000-0000BB070000}"/>
    <cellStyle name="_Finance Report_Proforma 3_Sheet1_1" xfId="3155" xr:uid="{00000000-0005-0000-0000-0000BC070000}"/>
    <cellStyle name="_Finance Report_Proforma 3_Sheet2" xfId="3156" xr:uid="{00000000-0005-0000-0000-0000BD070000}"/>
    <cellStyle name="_Finance Report_Proforma 3_Staff Numbers Template Oct TEST After Rest" xfId="3157" xr:uid="{00000000-0005-0000-0000-0000BE070000}"/>
    <cellStyle name="_Finance Report_Proforma 3_Summary Report" xfId="3158" xr:uid="{00000000-0005-0000-0000-0000BF070000}"/>
    <cellStyle name="_Finance Report_Proforma 3_Summary Report Actual" xfId="3159" xr:uid="{00000000-0005-0000-0000-0000C0070000}"/>
    <cellStyle name="_Finance Report_Proforma 3_TCF Calcs (V1_0) - Feb'08" xfId="3160" xr:uid="{00000000-0005-0000-0000-0000C1070000}"/>
    <cellStyle name="_Finance Report_Proforma 3_Turnover &amp; Comm Sep 08" xfId="3161" xr:uid="{00000000-0005-0000-0000-0000C2070000}"/>
    <cellStyle name="_Finance Report_Proforma 3_Turnover &amp; Comm Sep 08 NEW" xfId="3162" xr:uid="{00000000-0005-0000-0000-0000C3070000}"/>
    <cellStyle name="_Finance Report_Proforma 3_Turnover &amp; Comm Sep 08 NEW_VAR. P&amp;L Detail" xfId="3163" xr:uid="{00000000-0005-0000-0000-0000C4070000}"/>
    <cellStyle name="_Finance Report_Proforma 3_Turnover &amp; Comm Sep 08_VAR. P&amp;L Detail" xfId="3164" xr:uid="{00000000-0005-0000-0000-0000C5070000}"/>
    <cellStyle name="_Finance Report_Proforma 3_Vision - FYR - May 09 Est" xfId="3165" xr:uid="{00000000-0005-0000-0000-0000C6070000}"/>
    <cellStyle name="_Finance Report_Proforma budget 08" xfId="3166" xr:uid="{00000000-0005-0000-0000-0000C7070000}"/>
    <cellStyle name="_Finance Report_Proforma budget 08 V2" xfId="3167" xr:uid="{00000000-0005-0000-0000-0000C8070000}"/>
    <cellStyle name="_Finance Report_Proforma budget 08 V2_C. Debtor Prov Summary" xfId="3168" xr:uid="{00000000-0005-0000-0000-0000C9070000}"/>
    <cellStyle name="_Finance Report_Proforma budget 08_C. Debtor Prov Summary" xfId="3169" xr:uid="{00000000-0005-0000-0000-0000CA070000}"/>
    <cellStyle name="_Finance Report_Proforma_2011 1st Qtr Fcst - Blank Template" xfId="3170" xr:uid="{00000000-0005-0000-0000-0000CB070000}"/>
    <cellStyle name="_Finance Report_Proforma_May 10 Metals Consolidated FINAL" xfId="3171" xr:uid="{00000000-0005-0000-0000-0000CC070000}"/>
    <cellStyle name="_Finance Report_Proforma_Turnover &amp; Comm Sep 08" xfId="3172" xr:uid="{00000000-0005-0000-0000-0000CD070000}"/>
    <cellStyle name="_Finance Report_Proforma_Turnover &amp; Comm Sep 08 NEW" xfId="3173" xr:uid="{00000000-0005-0000-0000-0000CE070000}"/>
    <cellStyle name="_Finance Report_Proforma_Turnover &amp; Comm Sep 08 NEW_VAR. P&amp;L Detail" xfId="3174" xr:uid="{00000000-0005-0000-0000-0000CF070000}"/>
    <cellStyle name="_Finance Report_Proforma_Turnover &amp; Comm Sep 08_VAR. P&amp;L Detail" xfId="3175" xr:uid="{00000000-0005-0000-0000-0000D0070000}"/>
    <cellStyle name="_Finance Report_Staff Numbers Template Oct TEST After Rest" xfId="3176" xr:uid="{00000000-0005-0000-0000-0000D1070000}"/>
    <cellStyle name="_Finance Report_TABLE" xfId="3177" xr:uid="{00000000-0005-0000-0000-0000D2070000}"/>
    <cellStyle name="_Finance Report_TCF Calcs (V1_0) - Feb'08" xfId="3178" xr:uid="{00000000-0005-0000-0000-0000D3070000}"/>
    <cellStyle name="_Finance Report_ttv calculation" xfId="3179" xr:uid="{00000000-0005-0000-0000-0000D4070000}"/>
    <cellStyle name="_Finance Report_ttv calculation_C. Debtor Prov Summary" xfId="3180" xr:uid="{00000000-0005-0000-0000-0000D5070000}"/>
    <cellStyle name="_Forecast Nov 04 revised" xfId="3181" xr:uid="{00000000-0005-0000-0000-0000D6070000}"/>
    <cellStyle name="_Forecast Nov 04 revised_01 Country Forecast Template BAK" xfId="3182" xr:uid="{00000000-0005-0000-0000-0000D7070000}"/>
    <cellStyle name="_Forecast Nov 04 revised_2007 Area Budget Fun" xfId="3183" xr:uid="{00000000-0005-0000-0000-0000D8070000}"/>
    <cellStyle name="_Forecast Nov 04 revised_2007 Nation Reforecast support Template" xfId="3184" xr:uid="{00000000-0005-0000-0000-0000D9070000}"/>
    <cellStyle name="_Forecast Nov 04 revised_Area Support Account" xfId="3185" xr:uid="{00000000-0005-0000-0000-0000DA070000}"/>
    <cellStyle name="_Forecast Nov 04 revised_C. Debtor Prov Summary" xfId="3186" xr:uid="{00000000-0005-0000-0000-0000DB070000}"/>
    <cellStyle name="_Forecast Nov 04 revised_Conference area bud templat" xfId="3187" xr:uid="{00000000-0005-0000-0000-0000DC070000}"/>
    <cellStyle name="_Forecast Nov 04 revised_Copy of LEISURE TEMPLATE" xfId="3188" xr:uid="{00000000-0005-0000-0000-0000DD070000}"/>
    <cellStyle name="_Forecast Nov 04 revised_Copy of LEISURE TEMPLATE_C. Debtor Prov Summary" xfId="3189" xr:uid="{00000000-0005-0000-0000-0000DE070000}"/>
    <cellStyle name="_Forecast Nov 04 revised_NZ Scorecard Reporting Suite" xfId="3190" xr:uid="{00000000-0005-0000-0000-0000DF070000}"/>
    <cellStyle name="_Forecast Nov 04 revised_Peopleworks Actual Jan" xfId="3191" xr:uid="{00000000-0005-0000-0000-0000E0070000}"/>
    <cellStyle name="_Forecast Nov 04 revised_Peopleworks Actuals Feb" xfId="3192" xr:uid="{00000000-0005-0000-0000-0000E1070000}"/>
    <cellStyle name="_FX template" xfId="3193" xr:uid="{00000000-0005-0000-0000-0000E2070000}"/>
    <cellStyle name="_FYR Act Est 2007 MASTER" xfId="3194" xr:uid="{00000000-0005-0000-0000-0000E3070000}"/>
    <cellStyle name="_FYR Act Est 2007 MASTER_Debtor Prov Schedule Checklist (4)" xfId="3195" xr:uid="{00000000-0005-0000-0000-0000E4070000}"/>
    <cellStyle name="_FYR Act Est 2007 MASTER_GFR Checklist -Year Audit June 2009 v2" xfId="3196" xr:uid="{00000000-0005-0000-0000-0000E5070000}"/>
    <cellStyle name="_FYR Act Est 2007 MASTER_GFR Checklist -Year Audit June 2009 v4" xfId="3197" xr:uid="{00000000-0005-0000-0000-0000E6070000}"/>
    <cellStyle name="_FYR Act Est 2007 MASTER_R. ADD Debtors csv" xfId="3198" xr:uid="{00000000-0005-0000-0000-0000E7070000}"/>
    <cellStyle name="_FYR Act Est 2007 MASTER_R. PNLBS YTD csv" xfId="3199" xr:uid="{00000000-0005-0000-0000-0000E8070000}"/>
    <cellStyle name="_FYR Act Est 2007 MASTER_Rev Rec Template (3)" xfId="3200" xr:uid="{00000000-0005-0000-0000-0000E9070000}"/>
    <cellStyle name="_FYR Act Est 2007 MASTER_TB Close List of Issues for Overseas" xfId="3201" xr:uid="{00000000-0005-0000-0000-0000EA070000}"/>
    <cellStyle name="_FYR Act Est 2007 MASTER_VAR. P&amp;L Detail" xfId="3202" xr:uid="{00000000-0005-0000-0000-0000EB070000}"/>
    <cellStyle name="_FYR September Actual final v2" xfId="3203" xr:uid="{00000000-0005-0000-0000-0000EC070000}"/>
    <cellStyle name="_FYR September Actual final v2_Debtor Prov Schedule Checklist (4)" xfId="3204" xr:uid="{00000000-0005-0000-0000-0000ED070000}"/>
    <cellStyle name="_FYR September Actual final v2_GFR Checklist -Year Audit June 2009 v2" xfId="3205" xr:uid="{00000000-0005-0000-0000-0000EE070000}"/>
    <cellStyle name="_FYR September Actual final v2_GFR Checklist -Year Audit June 2009 v4" xfId="3206" xr:uid="{00000000-0005-0000-0000-0000EF070000}"/>
    <cellStyle name="_FYR September Actual final v2_R. ADD Debtors csv" xfId="3207" xr:uid="{00000000-0005-0000-0000-0000F0070000}"/>
    <cellStyle name="_FYR September Actual final v2_R. PNLBS YTD csv" xfId="3208" xr:uid="{00000000-0005-0000-0000-0000F1070000}"/>
    <cellStyle name="_FYR September Actual final v2_Rev Rec Template (3)" xfId="3209" xr:uid="{00000000-0005-0000-0000-0000F2070000}"/>
    <cellStyle name="_FYR September Actual final v2_TB Close List of Issues for Overseas" xfId="3210" xr:uid="{00000000-0005-0000-0000-0000F3070000}"/>
    <cellStyle name="_FYR September Actual final v2_VAR. P&amp;L Detail" xfId="3211" xr:uid="{00000000-0005-0000-0000-0000F4070000}"/>
    <cellStyle name="_GFR Checklist - Half Year Audit Dec 08" xfId="3212" xr:uid="{00000000-0005-0000-0000-0000F5070000}"/>
    <cellStyle name="_GFR CHecklist Criteria (2)" xfId="3213" xr:uid="{00000000-0005-0000-0000-0000F6070000}"/>
    <cellStyle name="_GFR Checklist Nov 08" xfId="3214" xr:uid="{00000000-0005-0000-0000-0000F7070000}"/>
    <cellStyle name="_GFR checklist scorecard" xfId="3215" xr:uid="{00000000-0005-0000-0000-0000F8070000}"/>
    <cellStyle name="_GFR checklist Sep 06" xfId="3216" xr:uid="{00000000-0005-0000-0000-0000F9070000}"/>
    <cellStyle name="_GFR New Test Checklist Nov 08" xfId="3217" xr:uid="{00000000-0005-0000-0000-0000FA070000}"/>
    <cellStyle name="_GlobalCorpSwot Dec 04" xfId="3218" xr:uid="{00000000-0005-0000-0000-0000FB070000}"/>
    <cellStyle name="_GlobalCorpSwot Dec 04_24 Nov 05_Draft of Board Report" xfId="3219" xr:uid="{00000000-0005-0000-0000-0000FC070000}"/>
    <cellStyle name="_GlobalCorpSwot Dec 04_24 Nov 05_Draft of Board Report_Debtors Nov06" xfId="3220" xr:uid="{00000000-0005-0000-0000-0000FD070000}"/>
    <cellStyle name="_GlobalCorpSwot Dec 04_24 Nov 05_Draft of Board Report_Final Debtors Oct 06 New" xfId="3221" xr:uid="{00000000-0005-0000-0000-0000FE070000}"/>
    <cellStyle name="_GlobalCorpSwot Dec 04_24 Nov 05_Draft of Board Report_Latest Revision_Board Report" xfId="3222" xr:uid="{00000000-0005-0000-0000-0000FF070000}"/>
    <cellStyle name="_GlobalCorpSwot Dec 04_Copy of LEISURE TEMPLATE" xfId="3223" xr:uid="{00000000-0005-0000-0000-000000080000}"/>
    <cellStyle name="_GlobalCorpSwot Dec 04_NZ Scorecard Reporting Suite" xfId="3224" xr:uid="{00000000-0005-0000-0000-000001080000}"/>
    <cellStyle name="_GlobalCorpSwot Dec 04_Peopleworks Actual Jan" xfId="3225" xr:uid="{00000000-0005-0000-0000-000002080000}"/>
    <cellStyle name="_GlobalCorpSwot Dec 04_Peopleworks Actuals Feb" xfId="3226" xr:uid="{00000000-0005-0000-0000-000003080000}"/>
    <cellStyle name="_Goaldigger Debtor Provision" xfId="3227" xr:uid="{00000000-0005-0000-0000-000004080000}"/>
    <cellStyle name="_Goaldigger Debtor Provision July 05" xfId="3228" xr:uid="{00000000-0005-0000-0000-000005080000}"/>
    <cellStyle name="_Half Year End Audit GFR Che" xfId="3229" xr:uid="{00000000-0005-0000-0000-000006080000}"/>
    <cellStyle name="_Income and Cost Budget Template_36 week plan" xfId="3230" xr:uid="{00000000-0005-0000-0000-000007080000}"/>
    <cellStyle name="_Jul 2008 GFR Checklist with variance analysis" xfId="3231" xr:uid="{00000000-0005-0000-0000-000008080000}"/>
    <cellStyle name="_Jul 2008 GFR Checklist with variance analysis_2008 YEnd Audit GFR Checklist - Module 2" xfId="3232" xr:uid="{00000000-0005-0000-0000-000009080000}"/>
    <cellStyle name="_Jul 2008 GFR Checklist with variance analysis_2009 1-2YEnd Audit GFR Checklist - Module 1" xfId="3233" xr:uid="{00000000-0005-0000-0000-00000A080000}"/>
    <cellStyle name="_Jul 2008 GFR Checklist with variance analysis_2009 1-2YEnd Audit GFR Checklist - NEW" xfId="3234" xr:uid="{00000000-0005-0000-0000-00000B080000}"/>
    <cellStyle name="_Jul 2008 GFR Checklist with variance analysis_Debtor Prov Schedule Checklist (4)" xfId="3235" xr:uid="{00000000-0005-0000-0000-00000C080000}"/>
    <cellStyle name="_Jul 2008 GFR Checklist with variance analysis_GFR Checklist - Half Year Audit Dec 08" xfId="3236" xr:uid="{00000000-0005-0000-0000-00000D080000}"/>
    <cellStyle name="_Jul 2008 GFR Checklist with variance analysis_GFR Checklist Nov 08" xfId="3237" xr:uid="{00000000-0005-0000-0000-00000E080000}"/>
    <cellStyle name="_Jul 2008 GFR Checklist with variance analysis_GFR Checklist -Year Audit June 2009 v1" xfId="3238" xr:uid="{00000000-0005-0000-0000-00000F080000}"/>
    <cellStyle name="_Jul 2008 GFR Checklist with variance analysis_GFR Checklist -Year Audit June 2009 v2" xfId="3239" xr:uid="{00000000-0005-0000-0000-000010080000}"/>
    <cellStyle name="_Jul 2008 GFR Checklist with variance analysis_GFR Checklist -Year Audit June 2009 v4" xfId="3240" xr:uid="{00000000-0005-0000-0000-000011080000}"/>
    <cellStyle name="_Jul 2008 GFR Checklist with variance analysis_GFR New Test Checklist Nov 08" xfId="3241" xr:uid="{00000000-0005-0000-0000-000012080000}"/>
    <cellStyle name="_Jul 2008 GFR Checklist with variance analysis_Half Year End Audit GFR Che" xfId="3242" xr:uid="{00000000-0005-0000-0000-000013080000}"/>
    <cellStyle name="_Jul 2008 GFR Checklist with variance analysis_May 08 GFR Checklist" xfId="3243" xr:uid="{00000000-0005-0000-0000-000014080000}"/>
    <cellStyle name="_Jul 2008 GFR Checklist with variance analysis_QLD Dec07 Half Year Audit Checklist" xfId="3244" xr:uid="{00000000-0005-0000-0000-000015080000}"/>
    <cellStyle name="_Jul 2008 GFR Checklist with variance analysis_R. ADD Debtors csv" xfId="3245" xr:uid="{00000000-0005-0000-0000-000016080000}"/>
    <cellStyle name="_Jul 2008 GFR Checklist with variance analysis_R. PNLBS YTD csv" xfId="3246" xr:uid="{00000000-0005-0000-0000-000017080000}"/>
    <cellStyle name="_Jul 2008 GFR Checklist with variance analysis_Rev Rec Template (3)" xfId="3247" xr:uid="{00000000-0005-0000-0000-000018080000}"/>
    <cellStyle name="_Jul 2008 GFR Checklist with variance analysis_TB Close List of Issues for Overseas" xfId="3248" xr:uid="{00000000-0005-0000-0000-000019080000}"/>
    <cellStyle name="_Jul 2008 GFR Checklist with variance analysis_VAR. P&amp;L Detail" xfId="3249" xr:uid="{00000000-0005-0000-0000-00001A080000}"/>
    <cellStyle name="_july mm est" xfId="3250" xr:uid="{00000000-0005-0000-0000-00001B080000}"/>
    <cellStyle name="_Katzazz Debtors template Au" xfId="3251" xr:uid="{00000000-0005-0000-0000-00001C080000}"/>
    <cellStyle name="_KPI % Of Comm Apr06 Analysis" xfId="3252" xr:uid="{00000000-0005-0000-0000-00001D080000}"/>
    <cellStyle name="_KPI % Of Comm Feb06 Analysis" xfId="3253" xr:uid="{00000000-0005-0000-0000-00001E080000}"/>
    <cellStyle name="_KPI % Of Comm Jan06 Analysis" xfId="3254" xr:uid="{00000000-0005-0000-0000-00001F080000}"/>
    <cellStyle name="_KPI % Of Comm Mar06 Analysis" xfId="3255" xr:uid="{00000000-0005-0000-0000-000020080000}"/>
    <cellStyle name="_KPI % Of Comm Sep05 Analysi_24 Nov 05_Draft of Board Report" xfId="3256" xr:uid="{00000000-0005-0000-0000-000021080000}"/>
    <cellStyle name="_KPI % Of Comm Sep05 Analysi_24 Nov 05_Draft of Board Report_Debtors Nov06" xfId="3257" xr:uid="{00000000-0005-0000-0000-000022080000}"/>
    <cellStyle name="_KPI % Of Comm Sep05 Analysi_24 Nov 05_Draft of Board Report_Final Debtors Oct 06 New" xfId="3258" xr:uid="{00000000-0005-0000-0000-000023080000}"/>
    <cellStyle name="_Leisure Ops Oz Budget 30 June 06" xfId="3259" xr:uid="{00000000-0005-0000-0000-000024080000}"/>
    <cellStyle name="_Leisure Ops Oz Budget 30 June 06_01. Chart of Accounts Feb08" xfId="3260" xr:uid="{00000000-0005-0000-0000-000025080000}"/>
    <cellStyle name="_Leisure Ops Oz Budget 30 June 06_01. Chart of Accounts Feb08_2008 YEnd Audit GFR Checklist - Module 2" xfId="3261" xr:uid="{00000000-0005-0000-0000-000026080000}"/>
    <cellStyle name="_Leisure Ops Oz Budget 30 June 06_01. Chart of Accounts Feb08_2009 1-2YEnd Audit GFR Checklist - Module 1" xfId="3262" xr:uid="{00000000-0005-0000-0000-000027080000}"/>
    <cellStyle name="_Leisure Ops Oz Budget 30 June 06_01. Chart of Accounts Feb08_2009 1-2YEnd Audit GFR Checklist - NEW" xfId="3263" xr:uid="{00000000-0005-0000-0000-000028080000}"/>
    <cellStyle name="_Leisure Ops Oz Budget 30 June 06_01. Chart of Accounts Feb08_Debtor Prov Schedule Checklist (4)" xfId="3264" xr:uid="{00000000-0005-0000-0000-000029080000}"/>
    <cellStyle name="_Leisure Ops Oz Budget 30 June 06_01. Chart of Accounts Feb08_GFR Checklist - Half Year Audit Dec 08" xfId="3265" xr:uid="{00000000-0005-0000-0000-00002A080000}"/>
    <cellStyle name="_Leisure Ops Oz Budget 30 June 06_01. Chart of Accounts Feb08_GFR Checklist Nov 08" xfId="3266" xr:uid="{00000000-0005-0000-0000-00002B080000}"/>
    <cellStyle name="_Leisure Ops Oz Budget 30 June 06_01. Chart of Accounts Feb08_GFR Checklist -Year Audit June 2009 v1" xfId="3267" xr:uid="{00000000-0005-0000-0000-00002C080000}"/>
    <cellStyle name="_Leisure Ops Oz Budget 30 June 06_01. Chart of Accounts Feb08_GFR Checklist -Year Audit June 2009 v2" xfId="3268" xr:uid="{00000000-0005-0000-0000-00002D080000}"/>
    <cellStyle name="_Leisure Ops Oz Budget 30 June 06_01. Chart of Accounts Feb08_GFR Checklist -Year Audit June 2009 v4" xfId="3269" xr:uid="{00000000-0005-0000-0000-00002E080000}"/>
    <cellStyle name="_Leisure Ops Oz Budget 30 June 06_01. Chart of Accounts Feb08_GFR New Test Checklist Nov 08" xfId="3270" xr:uid="{00000000-0005-0000-0000-00002F080000}"/>
    <cellStyle name="_Leisure Ops Oz Budget 30 June 06_01. Chart of Accounts Feb08_May 08 GFR Checklist" xfId="3271" xr:uid="{00000000-0005-0000-0000-000030080000}"/>
    <cellStyle name="_Leisure Ops Oz Budget 30 June 06_01. Chart of Accounts Feb08_R. ADD Debtors csv" xfId="3272" xr:uid="{00000000-0005-0000-0000-000031080000}"/>
    <cellStyle name="_Leisure Ops Oz Budget 30 June 06_01. Chart of Accounts Feb08_R. PNLBS YTD csv" xfId="3273" xr:uid="{00000000-0005-0000-0000-000032080000}"/>
    <cellStyle name="_Leisure Ops Oz Budget 30 June 06_01. Chart of Accounts Feb08_Rev Rec Template (3)" xfId="3274" xr:uid="{00000000-0005-0000-0000-000033080000}"/>
    <cellStyle name="_Leisure Ops Oz Budget 30 June 06_01. Chart of Accounts Feb08_TB Close List of Issues for Overseas" xfId="3275" xr:uid="{00000000-0005-0000-0000-000034080000}"/>
    <cellStyle name="_Leisure Ops Oz Budget 30 June 06_01. Chart of Accounts Feb08_VAR. P&amp;L Detail" xfId="3276" xr:uid="{00000000-0005-0000-0000-000035080000}"/>
    <cellStyle name="_Leisure Ops Oz Budget 30 June 06_01. Chart of Accounts Sep 07" xfId="3277" xr:uid="{00000000-0005-0000-0000-000036080000}"/>
    <cellStyle name="_Leisure Ops Oz Budget 30 June 06_01. Chart of Accounts Sep 07_C3. General Cash by T3" xfId="3278" xr:uid="{00000000-0005-0000-0000-000037080000}"/>
    <cellStyle name="_Leisure Ops Oz Budget 30 June 06_01. Chart of Accounts Sep 07_C3. General Cash by T3_1" xfId="3279" xr:uid="{00000000-0005-0000-0000-000038080000}"/>
    <cellStyle name="_Leisure Ops Oz Budget 30 June 06_01. Chart of Accounts Sep 07_C4. Client Cash by T2" xfId="3280" xr:uid="{00000000-0005-0000-0000-000039080000}"/>
    <cellStyle name="_Leisure Ops Oz Budget 30 June 06_01. Chart of Accounts Sep 07_C4. Client Cash by T2_1" xfId="3281" xr:uid="{00000000-0005-0000-0000-00003A080000}"/>
    <cellStyle name="_Leisure Ops Oz Budget 30 June 06_01. Chart of Accounts Sep 07_D2. Debtor Prov Summary" xfId="3282" xr:uid="{00000000-0005-0000-0000-00003B080000}"/>
    <cellStyle name="_Leisure Ops Oz Budget 30 June 06_01. Chart of Accounts Sep 07_D3. Debtors - Top 10" xfId="3283" xr:uid="{00000000-0005-0000-0000-00003C080000}"/>
    <cellStyle name="_Leisure Ops Oz Budget 30 June 06_01. Chart of Accounts Sep 07_D3. Debtors - Top 10_1" xfId="3284" xr:uid="{00000000-0005-0000-0000-00003D080000}"/>
    <cellStyle name="_Leisure Ops Oz Budget 30 June 06_01. Chart of Accounts Sep 07_E1. Foreign Exchange" xfId="3285" xr:uid="{00000000-0005-0000-0000-00003E080000}"/>
    <cellStyle name="_Leisure Ops Oz Budget 30 June 06_01. Chart of Accounts Sep 07_F1. Prepayments" xfId="3286" xr:uid="{00000000-0005-0000-0000-00003F080000}"/>
    <cellStyle name="_Leisure Ops Oz Budget 30 June 06_01. Chart of Accounts Sep 07_F1. Prepayments_1" xfId="3287" xr:uid="{00000000-0005-0000-0000-000040080000}"/>
    <cellStyle name="_Leisure Ops Oz Budget 30 June 06_01. Chart of Accounts Sep 07_K1. Annual Leave" xfId="3288" xr:uid="{00000000-0005-0000-0000-000041080000}"/>
    <cellStyle name="_Leisure Ops Oz Budget 30 June 06_01. Chart of Accounts Sep 07_K1. Annual Leave_1" xfId="3289" xr:uid="{00000000-0005-0000-0000-000042080000}"/>
    <cellStyle name="_Leisure Ops Oz Budget 30 June 06_01. Chart of Accounts Sep 07_O3. Staff Numbers" xfId="3290" xr:uid="{00000000-0005-0000-0000-000043080000}"/>
    <cellStyle name="_Leisure Ops Oz Budget 30 June 06_01. Chart of Accounts Sep 07_O4. Front End Staff Turnover" xfId="3291" xr:uid="{00000000-0005-0000-0000-000044080000}"/>
    <cellStyle name="_Leisure Ops Oz Budget 30 June 06_2008 YEnd Audit GFR Checklist - Module 2" xfId="3292" xr:uid="{00000000-0005-0000-0000-000045080000}"/>
    <cellStyle name="_Leisure Ops Oz Budget 30 June 06_2009 1-2YEnd Audit GFR Checklist - Module 1" xfId="3293" xr:uid="{00000000-0005-0000-0000-000046080000}"/>
    <cellStyle name="_Leisure Ops Oz Budget 30 June 06_2009 1-2YEnd Audit GFR Checklist - NEW" xfId="3294" xr:uid="{00000000-0005-0000-0000-000047080000}"/>
    <cellStyle name="_Leisure Ops Oz Budget 30 June 06_2011 1st Qtr Fcst - Blank Template" xfId="3295" xr:uid="{00000000-0005-0000-0000-000048080000}"/>
    <cellStyle name="_Leisure Ops Oz Budget 30 June 06_24 Nov 05_Draft of Board Report_Latest Revision_Board Report" xfId="3296" xr:uid="{00000000-0005-0000-0000-000049080000}"/>
    <cellStyle name="_Leisure Ops Oz Budget 30 June 06_Balance Sheet Oct 07 - Flanno" xfId="3297" xr:uid="{00000000-0005-0000-0000-00004A080000}"/>
    <cellStyle name="_Leisure Ops Oz Budget 30 June 06_CofA STAGE" xfId="3298" xr:uid="{00000000-0005-0000-0000-00004B080000}"/>
    <cellStyle name="_Leisure Ops Oz Budget 30 June 06_Copy of LEISURE TEMPLATE" xfId="3299" xr:uid="{00000000-0005-0000-0000-00004C080000}"/>
    <cellStyle name="_Leisure Ops Oz Budget 30 June 06_Debtor Prov Schedule Checklist (4)" xfId="3300" xr:uid="{00000000-0005-0000-0000-00004D080000}"/>
    <cellStyle name="_Leisure Ops Oz Budget 30 June 06_Formated COA" xfId="3301" xr:uid="{00000000-0005-0000-0000-00004E080000}"/>
    <cellStyle name="_Leisure Ops Oz Budget 30 June 06_FYR Estimate June 2007 10 Jul" xfId="3302" xr:uid="{00000000-0005-0000-0000-00004F080000}"/>
    <cellStyle name="_Leisure Ops Oz Budget 30 June 06_GFR Checklist - Half Year Audit Dec 08" xfId="3303" xr:uid="{00000000-0005-0000-0000-000050080000}"/>
    <cellStyle name="_Leisure Ops Oz Budget 30 June 06_GFR Checklist Nov 08" xfId="3304" xr:uid="{00000000-0005-0000-0000-000051080000}"/>
    <cellStyle name="_Leisure Ops Oz Budget 30 June 06_GFR Checklist -Year Audit June 2009 v1" xfId="3305" xr:uid="{00000000-0005-0000-0000-000052080000}"/>
    <cellStyle name="_Leisure Ops Oz Budget 30 June 06_GFR Checklist -Year Audit June 2009 v2" xfId="3306" xr:uid="{00000000-0005-0000-0000-000053080000}"/>
    <cellStyle name="_Leisure Ops Oz Budget 30 June 06_GFR Checklist -Year Audit June 2009 v4" xfId="3307" xr:uid="{00000000-0005-0000-0000-000054080000}"/>
    <cellStyle name="_Leisure Ops Oz Budget 30 June 06_GFR New Test Checklist Nov 08" xfId="3308" xr:uid="{00000000-0005-0000-0000-000055080000}"/>
    <cellStyle name="_Leisure Ops Oz Budget 30 June 06_Half Year End Audit GFR Che" xfId="3309" xr:uid="{00000000-0005-0000-0000-000056080000}"/>
    <cellStyle name="_Leisure Ops Oz Budget 30 June 06_May 08 GFR Checklist" xfId="3310" xr:uid="{00000000-0005-0000-0000-000057080000}"/>
    <cellStyle name="_Leisure Ops Oz Budget 30 June 06_May 10 Metals Consolidated FINAL" xfId="3311" xr:uid="{00000000-0005-0000-0000-000058080000}"/>
    <cellStyle name="_Leisure Ops Oz Budget 30 June 06_NZ Scorecard Reporting Suite" xfId="3312" xr:uid="{00000000-0005-0000-0000-000059080000}"/>
    <cellStyle name="_Leisure Ops Oz Budget 30 June 06_P&amp;L and Balance Sheet Groupings 2" xfId="3313" xr:uid="{00000000-0005-0000-0000-00005A080000}"/>
    <cellStyle name="_Leisure Ops Oz Budget 30 June 06_P&amp;L and Balance Sheet Groupings 2_Debtor Prov Schedule Checklist (4)" xfId="3314" xr:uid="{00000000-0005-0000-0000-00005B080000}"/>
    <cellStyle name="_Leisure Ops Oz Budget 30 June 06_P&amp;L and Balance Sheet Groupings 2_GFR Checklist - Half Year Audit Dec 08" xfId="3315" xr:uid="{00000000-0005-0000-0000-00005C080000}"/>
    <cellStyle name="_Leisure Ops Oz Budget 30 June 06_P&amp;L and Balance Sheet Groupings 2_GFR Checklist -Year Audit June 2009 v1" xfId="3316" xr:uid="{00000000-0005-0000-0000-00005D080000}"/>
    <cellStyle name="_Leisure Ops Oz Budget 30 June 06_P&amp;L and Balance Sheet Groupings 2_GFR Checklist -Year Audit June 2009 v2" xfId="3317" xr:uid="{00000000-0005-0000-0000-00005E080000}"/>
    <cellStyle name="_Leisure Ops Oz Budget 30 June 06_P&amp;L and Balance Sheet Groupings 2_GFR Checklist -Year Audit June 2009 v4" xfId="3318" xr:uid="{00000000-0005-0000-0000-00005F080000}"/>
    <cellStyle name="_Leisure Ops Oz Budget 30 June 06_P&amp;L and Balance Sheet Groupings 2_R. ADD Debtors csv" xfId="3319" xr:uid="{00000000-0005-0000-0000-000060080000}"/>
    <cellStyle name="_Leisure Ops Oz Budget 30 June 06_P&amp;L and Balance Sheet Groupings 2_R. PNLBS YTD csv" xfId="3320" xr:uid="{00000000-0005-0000-0000-000061080000}"/>
    <cellStyle name="_Leisure Ops Oz Budget 30 June 06_P&amp;L and Balance Sheet Groupings 2_TB Close List of Issues for Overseas" xfId="3321" xr:uid="{00000000-0005-0000-0000-000062080000}"/>
    <cellStyle name="_Leisure Ops Oz Budget 30 June 06_Peopleworks Actual Jan" xfId="3322" xr:uid="{00000000-0005-0000-0000-000063080000}"/>
    <cellStyle name="_Leisure Ops Oz Budget 30 June 06_Peopleworks Actuals Feb" xfId="3323" xr:uid="{00000000-0005-0000-0000-000064080000}"/>
    <cellStyle name="_Leisure Ops Oz Budget 30 June 06_Profit &amp; Loss" xfId="3324" xr:uid="{00000000-0005-0000-0000-000065080000}"/>
    <cellStyle name="_Leisure Ops Oz Budget 30 June 06_Profit &amp; Loss BR July08" xfId="3325" xr:uid="{00000000-0005-0000-0000-000066080000}"/>
    <cellStyle name="_Leisure Ops Oz Budget 30 June 06_Proforma" xfId="3326" xr:uid="{00000000-0005-0000-0000-000067080000}"/>
    <cellStyle name="_Leisure Ops Oz Budget 30 June 06_Proforma 3" xfId="3327" xr:uid="{00000000-0005-0000-0000-000068080000}"/>
    <cellStyle name="_Leisure Ops Oz Budget 30 June 06_Proforma budget 08" xfId="3328" xr:uid="{00000000-0005-0000-0000-000069080000}"/>
    <cellStyle name="_Leisure Ops Oz Budget 30 June 06_Proforma budget 08 V2" xfId="3329" xr:uid="{00000000-0005-0000-0000-00006A080000}"/>
    <cellStyle name="_Leisure Ops Oz Budget 30 June 06_QLD Dec07 Half Year Audit Checklist" xfId="3330" xr:uid="{00000000-0005-0000-0000-00006B080000}"/>
    <cellStyle name="_Leisure Ops Oz Budget 30 June 06_R. ADD Debtors csv" xfId="3331" xr:uid="{00000000-0005-0000-0000-00006C080000}"/>
    <cellStyle name="_Leisure Ops Oz Budget 30 June 06_R. PNLBS YTD csv" xfId="3332" xr:uid="{00000000-0005-0000-0000-00006D080000}"/>
    <cellStyle name="_Leisure Ops Oz Budget 30 June 06_Rev Rec Template (3)" xfId="3333" xr:uid="{00000000-0005-0000-0000-00006E080000}"/>
    <cellStyle name="_Leisure Ops Oz Budget 30 June 06_TB Close List of Issues for Overseas" xfId="3334" xr:uid="{00000000-0005-0000-0000-00006F080000}"/>
    <cellStyle name="_Leisure Ops Oz Budget 30 June 06_ttv calculation" xfId="3335" xr:uid="{00000000-0005-0000-0000-000070080000}"/>
    <cellStyle name="_Leisure Ops Oz Budget 30 June 06_VAR. P&amp;L Detail" xfId="3336" xr:uid="{00000000-0005-0000-0000-000071080000}"/>
    <cellStyle name="_March 07 Checklist Chgs  (2)" xfId="3337" xr:uid="{00000000-0005-0000-0000-000072080000}"/>
    <cellStyle name="_May 08 GFR Checklist" xfId="3338" xr:uid="{00000000-0005-0000-0000-000073080000}"/>
    <cellStyle name="_Metropolis Provision July 05" xfId="3339" xr:uid="{00000000-0005-0000-0000-000074080000}"/>
    <cellStyle name="_MM Est July 05" xfId="3340" xr:uid="{00000000-0005-0000-0000-000075080000}"/>
    <cellStyle name="_MM Est June 05" xfId="3341" xr:uid="{00000000-0005-0000-0000-000076080000}"/>
    <cellStyle name="_MM Estimate Academia Commen" xfId="3342" xr:uid="{00000000-0005-0000-0000-000077080000}"/>
    <cellStyle name="_MM Estimate Academia Commentary" xfId="3343" xr:uid="{00000000-0005-0000-0000-000078080000}"/>
    <cellStyle name="_MM Estimate Ci Events Commentary" xfId="3344" xr:uid="{00000000-0005-0000-0000-000079080000}"/>
    <cellStyle name="_MM Estimate Ci Events Commentary_24 Nov 05_Draft of Board Report_Latest Revision_Board Report" xfId="3345" xr:uid="{00000000-0005-0000-0000-00007A080000}"/>
    <cellStyle name="_MM Estimate Ci Events Commentary_Copy of LEISURE TEMPLATE" xfId="3346" xr:uid="{00000000-0005-0000-0000-00007B080000}"/>
    <cellStyle name="_MM Estimate Ci Events Commentary_MM Estimate Academia Commen" xfId="3347" xr:uid="{00000000-0005-0000-0000-00007C080000}"/>
    <cellStyle name="_MM Estimate Ci Events Commentary_NZ Scorecard Reporting Suite" xfId="3348" xr:uid="{00000000-0005-0000-0000-00007D080000}"/>
    <cellStyle name="_MM Estimate Ci Events Commentary_Peopleworks Actual Jan" xfId="3349" xr:uid="{00000000-0005-0000-0000-00007E080000}"/>
    <cellStyle name="_MM Estimate Ci Events Commentary_Peopleworks Actuals Feb" xfId="3350" xr:uid="{00000000-0005-0000-0000-00007F080000}"/>
    <cellStyle name="_MM Estimate SBT Commentary" xfId="3351" xr:uid="{00000000-0005-0000-0000-000080080000}"/>
    <cellStyle name="_New Debtor Provision Rock Lobsters" xfId="3352" xr:uid="{00000000-0005-0000-0000-000081080000}"/>
    <cellStyle name="_New GFR Checklist" xfId="3353" xr:uid="{00000000-0005-0000-0000-000082080000}"/>
    <cellStyle name="_New GFR Checklist_01. Chart of Accounts Feb08" xfId="3354" xr:uid="{00000000-0005-0000-0000-000083080000}"/>
    <cellStyle name="_New GFR Checklist_01. Chart of Accounts Feb08_2008 YEnd Audit GFR Checklist - Module 2" xfId="3355" xr:uid="{00000000-0005-0000-0000-000084080000}"/>
    <cellStyle name="_New GFR Checklist_01. Chart of Accounts Feb08_2009 1-2YEnd Audit GFR Checklist - Module 1" xfId="3356" xr:uid="{00000000-0005-0000-0000-000085080000}"/>
    <cellStyle name="_New GFR Checklist_01. Chart of Accounts Feb08_2009 1-2YEnd Audit GFR Checklist - NEW" xfId="3357" xr:uid="{00000000-0005-0000-0000-000086080000}"/>
    <cellStyle name="_New GFR Checklist_01. Chart of Accounts Feb08_Debtor Prov Schedule Checklist (4)" xfId="3358" xr:uid="{00000000-0005-0000-0000-000087080000}"/>
    <cellStyle name="_New GFR Checklist_01. Chart of Accounts Feb08_GFR Checklist - Half Year Audit Dec 08" xfId="3359" xr:uid="{00000000-0005-0000-0000-000088080000}"/>
    <cellStyle name="_New GFR Checklist_01. Chart of Accounts Feb08_GFR Checklist Nov 08" xfId="3360" xr:uid="{00000000-0005-0000-0000-000089080000}"/>
    <cellStyle name="_New GFR Checklist_01. Chart of Accounts Feb08_GFR Checklist -Year Audit June 2009 v1" xfId="3361" xr:uid="{00000000-0005-0000-0000-00008A080000}"/>
    <cellStyle name="_New GFR Checklist_01. Chart of Accounts Feb08_GFR Checklist -Year Audit June 2009 v2" xfId="3362" xr:uid="{00000000-0005-0000-0000-00008B080000}"/>
    <cellStyle name="_New GFR Checklist_01. Chart of Accounts Feb08_GFR Checklist -Year Audit June 2009 v4" xfId="3363" xr:uid="{00000000-0005-0000-0000-00008C080000}"/>
    <cellStyle name="_New GFR Checklist_01. Chart of Accounts Feb08_GFR New Test Checklist Nov 08" xfId="3364" xr:uid="{00000000-0005-0000-0000-00008D080000}"/>
    <cellStyle name="_New GFR Checklist_01. Chart of Accounts Feb08_May 08 GFR Checklist" xfId="3365" xr:uid="{00000000-0005-0000-0000-00008E080000}"/>
    <cellStyle name="_New GFR Checklist_01. Chart of Accounts Feb08_R. ADD Debtors csv" xfId="3366" xr:uid="{00000000-0005-0000-0000-00008F080000}"/>
    <cellStyle name="_New GFR Checklist_01. Chart of Accounts Feb08_R. PNLBS YTD csv" xfId="3367" xr:uid="{00000000-0005-0000-0000-000090080000}"/>
    <cellStyle name="_New GFR Checklist_01. Chart of Accounts Feb08_Rev Rec Template (3)" xfId="3368" xr:uid="{00000000-0005-0000-0000-000091080000}"/>
    <cellStyle name="_New GFR Checklist_01. Chart of Accounts Feb08_TB Close List of Issues for Overseas" xfId="3369" xr:uid="{00000000-0005-0000-0000-000092080000}"/>
    <cellStyle name="_New GFR Checklist_01. Chart of Accounts Sep 07" xfId="3370" xr:uid="{00000000-0005-0000-0000-000093080000}"/>
    <cellStyle name="_New GFR Checklist_01. Chart of Accounts Sep 07_C3. General Cash by T3" xfId="3371" xr:uid="{00000000-0005-0000-0000-000094080000}"/>
    <cellStyle name="_New GFR Checklist_01. Chart of Accounts Sep 07_C3. General Cash by T3_1" xfId="3372" xr:uid="{00000000-0005-0000-0000-000095080000}"/>
    <cellStyle name="_New GFR Checklist_01. Chart of Accounts Sep 07_C4. Client Cash by T2" xfId="3373" xr:uid="{00000000-0005-0000-0000-000096080000}"/>
    <cellStyle name="_New GFR Checklist_01. Chart of Accounts Sep 07_C4. Client Cash by T2_1" xfId="3374" xr:uid="{00000000-0005-0000-0000-000097080000}"/>
    <cellStyle name="_New GFR Checklist_01. Chart of Accounts Sep 07_D2. Debtor Prov Summary" xfId="3375" xr:uid="{00000000-0005-0000-0000-000098080000}"/>
    <cellStyle name="_New GFR Checklist_01. Chart of Accounts Sep 07_D3. Debtors - Top 10" xfId="3376" xr:uid="{00000000-0005-0000-0000-000099080000}"/>
    <cellStyle name="_New GFR Checklist_01. Chart of Accounts Sep 07_D3. Debtors - Top 10_1" xfId="3377" xr:uid="{00000000-0005-0000-0000-00009A080000}"/>
    <cellStyle name="_New GFR Checklist_01. Chart of Accounts Sep 07_E1. Foreign Exchange" xfId="3378" xr:uid="{00000000-0005-0000-0000-00009B080000}"/>
    <cellStyle name="_New GFR Checklist_01. Chart of Accounts Sep 07_F1. Prepayments" xfId="3379" xr:uid="{00000000-0005-0000-0000-00009C080000}"/>
    <cellStyle name="_New GFR Checklist_01. Chart of Accounts Sep 07_F1. Prepayments_1" xfId="3380" xr:uid="{00000000-0005-0000-0000-00009D080000}"/>
    <cellStyle name="_New GFR Checklist_01. Chart of Accounts Sep 07_K1. Annual Leave" xfId="3381" xr:uid="{00000000-0005-0000-0000-00009E080000}"/>
    <cellStyle name="_New GFR Checklist_01. Chart of Accounts Sep 07_K1. Annual Leave_1" xfId="3382" xr:uid="{00000000-0005-0000-0000-00009F080000}"/>
    <cellStyle name="_New GFR Checklist_01. Chart of Accounts Sep 07_O3. Staff Numbers" xfId="3383" xr:uid="{00000000-0005-0000-0000-0000A0080000}"/>
    <cellStyle name="_New GFR Checklist_01. Chart of Accounts Sep 07_O4. Front End Staff Turnover" xfId="3384" xr:uid="{00000000-0005-0000-0000-0000A1080000}"/>
    <cellStyle name="_New GFR Checklist_03 Sep 08 GFR Checklist" xfId="3385" xr:uid="{00000000-0005-0000-0000-0000A2080000}"/>
    <cellStyle name="_New GFR Checklist_05 Nov 08 GFR Checklist" xfId="3386" xr:uid="{00000000-0005-0000-0000-0000A3080000}"/>
    <cellStyle name="_New GFR Checklist_1. PNLBS YTD csv" xfId="3387" xr:uid="{00000000-0005-0000-0000-0000A4080000}"/>
    <cellStyle name="_New GFR Checklist_10. PNLBS MTD csv" xfId="3388" xr:uid="{00000000-0005-0000-0000-0000A5080000}"/>
    <cellStyle name="_New GFR Checklist_11. PNLBS YTD Dec06 csv" xfId="3389" xr:uid="{00000000-0005-0000-0000-0000A6080000}"/>
    <cellStyle name="_New GFR Checklist_2. BS Rec csv" xfId="3390" xr:uid="{00000000-0005-0000-0000-0000A7080000}"/>
    <cellStyle name="_New GFR Checklist_2008 Year End Audit GFR Checklist Template" xfId="3391" xr:uid="{00000000-0005-0000-0000-0000A8080000}"/>
    <cellStyle name="_New GFR Checklist_2008 Year End Audit GFR Checklist Template_V1 Module 1 V6" xfId="3392" xr:uid="{00000000-0005-0000-0000-0000A9080000}"/>
    <cellStyle name="_New GFR Checklist_2008 YEnd Audit GFR Checklist - Module 2" xfId="3393" xr:uid="{00000000-0005-0000-0000-0000AA080000}"/>
    <cellStyle name="_New GFR Checklist_2009 1-2YEnd Audit GFR Checklist - Module 1" xfId="3394" xr:uid="{00000000-0005-0000-0000-0000AB080000}"/>
    <cellStyle name="_New GFR Checklist_2009 1-2YEnd Audit GFR Checklist - Module 2" xfId="3395" xr:uid="{00000000-0005-0000-0000-0000AC080000}"/>
    <cellStyle name="_New GFR Checklist_2009 1-2YEnd Audit GFR Checklist - NEW" xfId="3396" xr:uid="{00000000-0005-0000-0000-0000AD080000}"/>
    <cellStyle name="_New GFR Checklist_2011 1st Qtr Fcst - Blank Template" xfId="3397" xr:uid="{00000000-0005-0000-0000-0000AE080000}"/>
    <cellStyle name="_New GFR Checklist_3. Debit Ledger csv" xfId="3398" xr:uid="{00000000-0005-0000-0000-0000AF080000}"/>
    <cellStyle name="_New GFR Checklist_5. TBCO YTD csv" xfId="3399" xr:uid="{00000000-0005-0000-0000-0000B0080000}"/>
    <cellStyle name="_New GFR Checklist_6. Commissions csv" xfId="3400" xr:uid="{00000000-0005-0000-0000-0000B1080000}"/>
    <cellStyle name="_New GFR Checklist_7. Turnover csv" xfId="3401" xr:uid="{00000000-0005-0000-0000-0000B2080000}"/>
    <cellStyle name="_New GFR Checklist_8. Staff Numbers csv" xfId="3402" xr:uid="{00000000-0005-0000-0000-0000B3080000}"/>
    <cellStyle name="_New GFR Checklist_9. Shop Numbers csv" xfId="3403" xr:uid="{00000000-0005-0000-0000-0000B4080000}"/>
    <cellStyle name="_New GFR Checklist_Balance Sheet Oct 07 - Flanno" xfId="3404" xr:uid="{00000000-0005-0000-0000-0000B5080000}"/>
    <cellStyle name="_New GFR Checklist_C2. General Cash by T2" xfId="3405" xr:uid="{00000000-0005-0000-0000-0000B6080000}"/>
    <cellStyle name="_New GFR Checklist_C3. General Cash by T3" xfId="3406" xr:uid="{00000000-0005-0000-0000-0000B7080000}"/>
    <cellStyle name="_New GFR Checklist_C3. General Cash by T3_1" xfId="3407" xr:uid="{00000000-0005-0000-0000-0000B8080000}"/>
    <cellStyle name="_New GFR Checklist_C4. Client Cash by T2" xfId="3408" xr:uid="{00000000-0005-0000-0000-0000B9080000}"/>
    <cellStyle name="_New GFR Checklist_C4. Client Cash by T2_1" xfId="3409" xr:uid="{00000000-0005-0000-0000-0000BA080000}"/>
    <cellStyle name="_New GFR Checklist_CFO Proforma" xfId="3410" xr:uid="{00000000-0005-0000-0000-0000BB080000}"/>
    <cellStyle name="_New GFR Checklist_CFO Proforma_2008 YEnd Audit GFR Checklist - Module 2" xfId="3411" xr:uid="{00000000-0005-0000-0000-0000BC080000}"/>
    <cellStyle name="_New GFR Checklist_CFO Proforma_2009 1-2YEnd Audit GFR Checklist - Module 1" xfId="3412" xr:uid="{00000000-0005-0000-0000-0000BD080000}"/>
    <cellStyle name="_New GFR Checklist_CFO Proforma_2009 1-2YEnd Audit GFR Checklist - NEW" xfId="3413" xr:uid="{00000000-0005-0000-0000-0000BE080000}"/>
    <cellStyle name="_New GFR Checklist_CFO Proforma_Debtor Prov Schedule Checklist (4)" xfId="3414" xr:uid="{00000000-0005-0000-0000-0000BF080000}"/>
    <cellStyle name="_New GFR Checklist_CFO Proforma_GFR Checklist - Half Year Audit Dec 08" xfId="3415" xr:uid="{00000000-0005-0000-0000-0000C0080000}"/>
    <cellStyle name="_New GFR Checklist_CFO Proforma_GFR Checklist Nov 08" xfId="3416" xr:uid="{00000000-0005-0000-0000-0000C1080000}"/>
    <cellStyle name="_New GFR Checklist_CFO Proforma_GFR Checklist -Year Audit June 2009 v1" xfId="3417" xr:uid="{00000000-0005-0000-0000-0000C2080000}"/>
    <cellStyle name="_New GFR Checklist_CFO Proforma_GFR Checklist -Year Audit June 2009 v2" xfId="3418" xr:uid="{00000000-0005-0000-0000-0000C3080000}"/>
    <cellStyle name="_New GFR Checklist_CFO Proforma_GFR Checklist -Year Audit June 2009 v4" xfId="3419" xr:uid="{00000000-0005-0000-0000-0000C4080000}"/>
    <cellStyle name="_New GFR Checklist_CFO Proforma_GFR New Test Checklist Nov 08" xfId="3420" xr:uid="{00000000-0005-0000-0000-0000C5080000}"/>
    <cellStyle name="_New GFR Checklist_CFO Proforma_Half Year End Audit GFR Che" xfId="3421" xr:uid="{00000000-0005-0000-0000-0000C6080000}"/>
    <cellStyle name="_New GFR Checklist_CFO Proforma_May 08 GFR Checklist" xfId="3422" xr:uid="{00000000-0005-0000-0000-0000C7080000}"/>
    <cellStyle name="_New GFR Checklist_CFO Proforma_QLD Dec07 Half Year Audit Checklist" xfId="3423" xr:uid="{00000000-0005-0000-0000-0000C8080000}"/>
    <cellStyle name="_New GFR Checklist_CFO Proforma_R. ADD Debtors csv" xfId="3424" xr:uid="{00000000-0005-0000-0000-0000C9080000}"/>
    <cellStyle name="_New GFR Checklist_CFO Proforma_R. PNLBS YTD csv" xfId="3425" xr:uid="{00000000-0005-0000-0000-0000CA080000}"/>
    <cellStyle name="_New GFR Checklist_CFO Proforma_Rev Rec Template (3)" xfId="3426" xr:uid="{00000000-0005-0000-0000-0000CB080000}"/>
    <cellStyle name="_New GFR Checklist_CFO Proforma_TB Close List of Issues for Overseas" xfId="3427" xr:uid="{00000000-0005-0000-0000-0000CC080000}"/>
    <cellStyle name="_New GFR Checklist_CofA STAGE" xfId="3428" xr:uid="{00000000-0005-0000-0000-0000CD080000}"/>
    <cellStyle name="_New GFR Checklist_D2. Debtor Prov Summary" xfId="3429" xr:uid="{00000000-0005-0000-0000-0000CE080000}"/>
    <cellStyle name="_New GFR Checklist_D3. Debtors - Top 10" xfId="3430" xr:uid="{00000000-0005-0000-0000-0000CF080000}"/>
    <cellStyle name="_New GFR Checklist_D3. Debtors - Top 10_1" xfId="3431" xr:uid="{00000000-0005-0000-0000-0000D0080000}"/>
    <cellStyle name="_New GFR Checklist_E1. Foreign Exchange" xfId="3432" xr:uid="{00000000-0005-0000-0000-0000D1080000}"/>
    <cellStyle name="_New GFR Checklist_F1. Prepayments" xfId="3433" xr:uid="{00000000-0005-0000-0000-0000D2080000}"/>
    <cellStyle name="_New GFR Checklist_F1. Prepayments_1" xfId="3434" xr:uid="{00000000-0005-0000-0000-0000D3080000}"/>
    <cellStyle name="_New GFR Checklist_FCs Half Year End Audit G 2" xfId="3435" xr:uid="{00000000-0005-0000-0000-0000D4080000}"/>
    <cellStyle name="_New GFR Checklist_FX template" xfId="3436" xr:uid="{00000000-0005-0000-0000-0000D5080000}"/>
    <cellStyle name="_New GFR Checklist_GFR Checklist - Half Year Audit Dec 08" xfId="3437" xr:uid="{00000000-0005-0000-0000-0000D6080000}"/>
    <cellStyle name="_New GFR Checklist_GFR Checklist and Audit Pack" xfId="3438" xr:uid="{00000000-0005-0000-0000-0000D7080000}"/>
    <cellStyle name="_New GFR Checklist_GFR CHecklist Criteria (2)" xfId="3439" xr:uid="{00000000-0005-0000-0000-0000D8080000}"/>
    <cellStyle name="_New GFR Checklist_GFR Checklist Nov 08" xfId="3440" xr:uid="{00000000-0005-0000-0000-0000D9080000}"/>
    <cellStyle name="_New GFR Checklist_GFR Checklist -Year Audit June 2009 v1" xfId="3441" xr:uid="{00000000-0005-0000-0000-0000DA080000}"/>
    <cellStyle name="_New GFR Checklist_GFR Checklist -Year Audit June 2009 v2" xfId="3442" xr:uid="{00000000-0005-0000-0000-0000DB080000}"/>
    <cellStyle name="_New GFR Checklist_GFR New Test Checklist Nov 08" xfId="3443" xr:uid="{00000000-0005-0000-0000-0000DC080000}"/>
    <cellStyle name="_New GFR Checklist_Half Year End Audit GFR Che" xfId="3444" xr:uid="{00000000-0005-0000-0000-0000DD080000}"/>
    <cellStyle name="_New GFR Checklist_Half Year End Audit GFR Checklist2" xfId="3445" xr:uid="{00000000-0005-0000-0000-0000DE080000}"/>
    <cellStyle name="_New GFR Checklist_Jul 2008 GFR Checklist with variance analysis" xfId="3446" xr:uid="{00000000-0005-0000-0000-0000DF080000}"/>
    <cellStyle name="_New GFR Checklist_K1. Annual Leave" xfId="3447" xr:uid="{00000000-0005-0000-0000-0000E0080000}"/>
    <cellStyle name="_New GFR Checklist_K1. Annual Leave_1" xfId="3448" xr:uid="{00000000-0005-0000-0000-0000E1080000}"/>
    <cellStyle name="_New GFR Checklist_KMP Disclosure Template" xfId="3449" xr:uid="{00000000-0005-0000-0000-0000E2080000}"/>
    <cellStyle name="_New GFR Checklist_L1. Trade Creditors - 905" xfId="3450" xr:uid="{00000000-0005-0000-0000-0000E3080000}"/>
    <cellStyle name="_New GFR Checklist_March 07 Checklist Chgs  (2)" xfId="3451" xr:uid="{00000000-0005-0000-0000-0000E4080000}"/>
    <cellStyle name="_New GFR Checklist_May 08 GFR Checklist" xfId="3452" xr:uid="{00000000-0005-0000-0000-0000E5080000}"/>
    <cellStyle name="_New GFR Checklist_May 10 Metals Consolidated FINAL" xfId="3453" xr:uid="{00000000-0005-0000-0000-0000E6080000}"/>
    <cellStyle name="_New GFR Checklist_New GFR Checklist May 07" xfId="3454" xr:uid="{00000000-0005-0000-0000-0000E7080000}"/>
    <cellStyle name="_New GFR Checklist_New GFR Checklist May 07_2008 YEnd Audit GFR Checklist - Module 2" xfId="3455" xr:uid="{00000000-0005-0000-0000-0000E8080000}"/>
    <cellStyle name="_New GFR Checklist_New GFR Checklist May 07_2009 1-2YEnd Audit GFR Checklist - Module 1" xfId="3456" xr:uid="{00000000-0005-0000-0000-0000E9080000}"/>
    <cellStyle name="_New GFR Checklist_New GFR Checklist May 07_2009 1-2YEnd Audit GFR Checklist - NEW" xfId="3457" xr:uid="{00000000-0005-0000-0000-0000EA080000}"/>
    <cellStyle name="_New GFR Checklist_New GFR Checklist May 07_Debtor Prov Schedule Checklist (4)" xfId="3458" xr:uid="{00000000-0005-0000-0000-0000EB080000}"/>
    <cellStyle name="_New GFR Checklist_New GFR Checklist May 07_GFR Checklist - Half Year Audit Dec 08" xfId="3459" xr:uid="{00000000-0005-0000-0000-0000EC080000}"/>
    <cellStyle name="_New GFR Checklist_New GFR Checklist May 07_GFR Checklist Nov 08" xfId="3460" xr:uid="{00000000-0005-0000-0000-0000ED080000}"/>
    <cellStyle name="_New GFR Checklist_New GFR Checklist May 07_GFR Checklist -Year Audit June 2009 v1" xfId="3461" xr:uid="{00000000-0005-0000-0000-0000EE080000}"/>
    <cellStyle name="_New GFR Checklist_New GFR Checklist May 07_GFR Checklist -Year Audit June 2009 v2" xfId="3462" xr:uid="{00000000-0005-0000-0000-0000EF080000}"/>
    <cellStyle name="_New GFR Checklist_New GFR Checklist May 07_GFR Checklist -Year Audit June 2009 v4" xfId="3463" xr:uid="{00000000-0005-0000-0000-0000F0080000}"/>
    <cellStyle name="_New GFR Checklist_New GFR Checklist May 07_GFR New Test Checklist Nov 08" xfId="3464" xr:uid="{00000000-0005-0000-0000-0000F1080000}"/>
    <cellStyle name="_New GFR Checklist_New GFR Checklist May 07_Half Year End Audit GFR Che" xfId="3465" xr:uid="{00000000-0005-0000-0000-0000F2080000}"/>
    <cellStyle name="_New GFR Checklist_New GFR Checklist May 07_May 08 GFR Checklist" xfId="3466" xr:uid="{00000000-0005-0000-0000-0000F3080000}"/>
    <cellStyle name="_New GFR Checklist_New GFR Checklist May 07_QLD Dec07 Half Year Audit Checklist" xfId="3467" xr:uid="{00000000-0005-0000-0000-0000F4080000}"/>
    <cellStyle name="_New GFR Checklist_New GFR Checklist May 07_R. ADD Debtors csv" xfId="3468" xr:uid="{00000000-0005-0000-0000-0000F5080000}"/>
    <cellStyle name="_New GFR Checklist_New GFR Checklist May 07_R. PNLBS YTD csv" xfId="3469" xr:uid="{00000000-0005-0000-0000-0000F6080000}"/>
    <cellStyle name="_New GFR Checklist_New GFR Checklist May 07_Rev Rec Template (3)" xfId="3470" xr:uid="{00000000-0005-0000-0000-0000F7080000}"/>
    <cellStyle name="_New GFR Checklist_New GFR Checklist May 07_TB Close List of Issues for Overseas" xfId="3471" xr:uid="{00000000-0005-0000-0000-0000F8080000}"/>
    <cellStyle name="_New GFR Checklist_O1. Commission Rec" xfId="3472" xr:uid="{00000000-0005-0000-0000-0000F9080000}"/>
    <cellStyle name="_New GFR Checklist_O2. Turnover" xfId="3473" xr:uid="{00000000-0005-0000-0000-0000FA080000}"/>
    <cellStyle name="_New GFR Checklist_O3. Staff Numbers" xfId="3474" xr:uid="{00000000-0005-0000-0000-0000FB080000}"/>
    <cellStyle name="_New GFR Checklist_O4. Front End Staff Turnover" xfId="3475" xr:uid="{00000000-0005-0000-0000-0000FC080000}"/>
    <cellStyle name="_New GFR Checklist_O5. Shop Numbers" xfId="3476" xr:uid="{00000000-0005-0000-0000-0000FD080000}"/>
    <cellStyle name="_New GFR Checklist_P&amp;L and Balance Sheet Groupings 2" xfId="3477" xr:uid="{00000000-0005-0000-0000-0000FE080000}"/>
    <cellStyle name="_New GFR Checklist_P&amp;L and Balance Sheet Groupings 2_Debtor Prov Schedule Checklist (4)" xfId="3478" xr:uid="{00000000-0005-0000-0000-0000FF080000}"/>
    <cellStyle name="_New GFR Checklist_P&amp;L and Balance Sheet Groupings 2_GFR Checklist - Half Year Audit Dec 08" xfId="3479" xr:uid="{00000000-0005-0000-0000-000000090000}"/>
    <cellStyle name="_New GFR Checklist_P&amp;L and Balance Sheet Groupings 2_GFR Checklist -Year Audit June 2009 v1" xfId="3480" xr:uid="{00000000-0005-0000-0000-000001090000}"/>
    <cellStyle name="_New GFR Checklist_P&amp;L and Balance Sheet Groupings 2_GFR Checklist -Year Audit June 2009 v2" xfId="3481" xr:uid="{00000000-0005-0000-0000-000002090000}"/>
    <cellStyle name="_New GFR Checklist_P&amp;L and Balance Sheet Groupings 2_GFR Checklist -Year Audit June 2009 v4" xfId="3482" xr:uid="{00000000-0005-0000-0000-000003090000}"/>
    <cellStyle name="_New GFR Checklist_P&amp;L and Balance Sheet Groupings 2_R. ADD Debtors csv" xfId="3483" xr:uid="{00000000-0005-0000-0000-000004090000}"/>
    <cellStyle name="_New GFR Checklist_P&amp;L and Balance Sheet Groupings 2_R. PNLBS YTD csv" xfId="3484" xr:uid="{00000000-0005-0000-0000-000005090000}"/>
    <cellStyle name="_New GFR Checklist_P&amp;L and Balance Sheet Groupings 2_TB Close List of Issues for Overseas" xfId="3485" xr:uid="{00000000-0005-0000-0000-000006090000}"/>
    <cellStyle name="_New GFR Checklist_Profit &amp; Loss" xfId="3486" xr:uid="{00000000-0005-0000-0000-000007090000}"/>
    <cellStyle name="_New GFR Checklist_Profit &amp; Loss BR July08" xfId="3487" xr:uid="{00000000-0005-0000-0000-000008090000}"/>
    <cellStyle name="_New GFR Checklist_Proforma" xfId="3488" xr:uid="{00000000-0005-0000-0000-000009090000}"/>
    <cellStyle name="_New GFR Checklist_Proforma 3" xfId="3489" xr:uid="{00000000-0005-0000-0000-00000A090000}"/>
    <cellStyle name="_New GFR Checklist_Proforma budget 08" xfId="3490" xr:uid="{00000000-0005-0000-0000-00000B090000}"/>
    <cellStyle name="_New GFR Checklist_Proforma budget 08 V2" xfId="3491" xr:uid="{00000000-0005-0000-0000-00000C090000}"/>
    <cellStyle name="_New GFR Checklist_QLD Dec07 Half Year Audit Checklist" xfId="3492" xr:uid="{00000000-0005-0000-0000-00000D090000}"/>
    <cellStyle name="_New GFR Checklist_Rev Rec Template (3)" xfId="3493" xr:uid="{00000000-0005-0000-0000-00000E090000}"/>
    <cellStyle name="_New GFR Checklist_Revised attestation" xfId="3494" xr:uid="{00000000-0005-0000-0000-00000F090000}"/>
    <cellStyle name="_New GFR Checklist_S1. P&amp;L Detail - PY" xfId="3495" xr:uid="{00000000-0005-0000-0000-000010090000}"/>
    <cellStyle name="_New GFR Checklist_TB Close List of Issues for Overseas" xfId="3496" xr:uid="{00000000-0005-0000-0000-000011090000}"/>
    <cellStyle name="_New GFR Checklist_Year End Audit GFR Checklist" xfId="3497" xr:uid="{00000000-0005-0000-0000-000012090000}"/>
    <cellStyle name="_New Scorecard 2005" xfId="3498" xr:uid="{00000000-0005-0000-0000-000013090000}"/>
    <cellStyle name="_New Scorecard 2005_24 Nov 05_Draft of Board Report_Latest Revision_Board Report" xfId="3499" xr:uid="{00000000-0005-0000-0000-000014090000}"/>
    <cellStyle name="_New Scorecard 2005_Copy of LEISURE TEMPLATE" xfId="3500" xr:uid="{00000000-0005-0000-0000-000015090000}"/>
    <cellStyle name="_New Scorecard 2005_NZ Scorecard Reporting Suite" xfId="3501" xr:uid="{00000000-0005-0000-0000-000016090000}"/>
    <cellStyle name="_New Scorecard 2005_Peopleworks Actual Jan" xfId="3502" xr:uid="{00000000-0005-0000-0000-000017090000}"/>
    <cellStyle name="_New Scorecard 2005_Peopleworks Actuals Feb" xfId="3503" xr:uid="{00000000-0005-0000-0000-000018090000}"/>
    <cellStyle name="_NRG Forecast Dec 2005" xfId="3504" xr:uid="{00000000-0005-0000-0000-000019090000}"/>
    <cellStyle name="_NZ Scorecard Reporting Suite" xfId="3505" xr:uid="{00000000-0005-0000-0000-00001A090000}"/>
    <cellStyle name="_NZ Scorecard Reporting Suite_Debtor Prov Schedule Checklist (4)" xfId="3506" xr:uid="{00000000-0005-0000-0000-00001B090000}"/>
    <cellStyle name="_NZ Scorecard Reporting Suite_GFR Checklist -Year Audit June 2009 v2" xfId="3507" xr:uid="{00000000-0005-0000-0000-00001C090000}"/>
    <cellStyle name="_NZ Scorecard Reporting Suite_GFR Checklist -Year Audit June 2009 v4" xfId="3508" xr:uid="{00000000-0005-0000-0000-00001D090000}"/>
    <cellStyle name="_NZ Scorecard Reporting Suite_R. ADD Debtors csv" xfId="3509" xr:uid="{00000000-0005-0000-0000-00001E090000}"/>
    <cellStyle name="_NZ Scorecard Reporting Suite_R. PNLBS YTD csv" xfId="3510" xr:uid="{00000000-0005-0000-0000-00001F090000}"/>
    <cellStyle name="_NZ Scorecard Reporting Suite_TB Close List of Issues for Overseas" xfId="3511" xr:uid="{00000000-0005-0000-0000-000020090000}"/>
    <cellStyle name="_Other Aust Co Half Year Aud" xfId="3512" xr:uid="{00000000-0005-0000-0000-000021090000}"/>
    <cellStyle name="_Overseas Checklist" xfId="3513" xr:uid="{00000000-0005-0000-0000-000022090000}"/>
    <cellStyle name="_Overseas Checklist Oct 05" xfId="3514" xr:uid="{00000000-0005-0000-0000-000023090000}"/>
    <cellStyle name="_Overseas Half Year Audit Ch" xfId="3515" xr:uid="{00000000-0005-0000-0000-000024090000}"/>
    <cellStyle name="_oznzsa Jen and Sue" xfId="3516" xr:uid="{00000000-0005-0000-0000-000025090000}"/>
    <cellStyle name="_oznzsa Jen and Sue_Debtor Prov Schedule Checklist (4)" xfId="3517" xr:uid="{00000000-0005-0000-0000-000026090000}"/>
    <cellStyle name="_oznzsa Jen and Sue_GFR Checklist -Year Audit June 2009 v2" xfId="3518" xr:uid="{00000000-0005-0000-0000-000027090000}"/>
    <cellStyle name="_oznzsa Jen and Sue_GFR Checklist -Year Audit June 2009 v4" xfId="3519" xr:uid="{00000000-0005-0000-0000-000028090000}"/>
    <cellStyle name="_oznzsa Jen and Sue_R. ADD Debtors csv" xfId="3520" xr:uid="{00000000-0005-0000-0000-000029090000}"/>
    <cellStyle name="_oznzsa Jen and Sue_R. PNLBS YTD csv" xfId="3521" xr:uid="{00000000-0005-0000-0000-00002A090000}"/>
    <cellStyle name="_oznzsa Jen and Sue_TB Close List of Issues for Overseas" xfId="3522" xr:uid="{00000000-0005-0000-0000-00002B090000}"/>
    <cellStyle name="_P&amp;L % of Comm Dec 06 Post Audit" xfId="3523" xr:uid="{00000000-0005-0000-0000-00002C090000}"/>
    <cellStyle name="_P&amp;L and Balance Sheet Groupings 2" xfId="3524" xr:uid="{00000000-0005-0000-0000-00002D090000}"/>
    <cellStyle name="_P&amp;L and Balance Sheet Groupings 2_Debtor Prov Schedule Checklist (4)" xfId="3525" xr:uid="{00000000-0005-0000-0000-00002E090000}"/>
    <cellStyle name="_P&amp;L and Balance Sheet Groupings 2_GFR Checklist -Year Audit June 2009 v2" xfId="3526" xr:uid="{00000000-0005-0000-0000-00002F090000}"/>
    <cellStyle name="_P&amp;L and Balance Sheet Groupings 2_GFR Checklist -Year Audit June 2009 v4" xfId="3527" xr:uid="{00000000-0005-0000-0000-000030090000}"/>
    <cellStyle name="_P&amp;L and Balance Sheet Groupings 2_R. ADD Debtors csv" xfId="3528" xr:uid="{00000000-0005-0000-0000-000031090000}"/>
    <cellStyle name="_P&amp;L and Balance Sheet Groupings 2_R. PNLBS YTD csv" xfId="3529" xr:uid="{00000000-0005-0000-0000-000032090000}"/>
    <cellStyle name="_P&amp;L and Balance Sheet Groupings 2_TB Close List of Issues for Overseas" xfId="3530" xr:uid="{00000000-0005-0000-0000-000033090000}"/>
    <cellStyle name="_Phoenix Debtors Provision" xfId="3531" xr:uid="{00000000-0005-0000-0000-000034090000}"/>
    <cellStyle name="_Phoenix Provision July 05" xfId="3532" xr:uid="{00000000-0005-0000-0000-000035090000}"/>
    <cellStyle name="_Pimps Debtor Provision" xfId="3533" xr:uid="{00000000-0005-0000-0000-000036090000}"/>
    <cellStyle name="_Pimps Debtor Provision July 05" xfId="3534" xr:uid="{00000000-0005-0000-0000-000037090000}"/>
    <cellStyle name="_QLD Dec07 Half Year Audit Checklist" xfId="3535" xr:uid="{00000000-0005-0000-0000-000038090000}"/>
    <cellStyle name="_Rec Template" xfId="3536" xr:uid="{00000000-0005-0000-0000-000039090000}"/>
    <cellStyle name="_Rock Lobsters Provision July 05" xfId="3537" xr:uid="{00000000-0005-0000-0000-00003A090000}"/>
    <cellStyle name="_Rock Lobsters Provision July 05 " xfId="3538" xr:uid="{00000000-0005-0000-0000-00003B090000}"/>
    <cellStyle name="_SBT Estimate Month End Commentary" xfId="3539" xr:uid="{00000000-0005-0000-0000-00003C090000}"/>
    <cellStyle name="_SBT Estimate Month End Commentary_24 Nov 05_Draft of Board Report_Latest Revision_Board Report" xfId="3540" xr:uid="{00000000-0005-0000-0000-00003D090000}"/>
    <cellStyle name="_SBT Estimate Month End Commentary_Copy of LEISURE TEMPLATE" xfId="3541" xr:uid="{00000000-0005-0000-0000-00003E090000}"/>
    <cellStyle name="_SBT Estimate Month End Commentary_MM Estimate Academia Commen" xfId="3542" xr:uid="{00000000-0005-0000-0000-00003F090000}"/>
    <cellStyle name="_SBT Estimate Month End Commentary_NZ Scorecard Reporting Suite" xfId="3543" xr:uid="{00000000-0005-0000-0000-000040090000}"/>
    <cellStyle name="_SBT Estimate Month End Commentary_Peopleworks Actual Jan" xfId="3544" xr:uid="{00000000-0005-0000-0000-000041090000}"/>
    <cellStyle name="_SBT Estimate Month End Commentary_Peopleworks Actuals Feb" xfId="3545" xr:uid="{00000000-0005-0000-0000-000042090000}"/>
    <cellStyle name="_Screechers Debtor Provision Aug 20" xfId="3546" xr:uid="{00000000-0005-0000-0000-000043090000}"/>
    <cellStyle name="_Screechers Provision July 2" xfId="3547" xr:uid="{00000000-0005-0000-0000-000044090000}"/>
    <cellStyle name="_Sep05 BS Variance" xfId="3548" xr:uid="{00000000-0005-0000-0000-000045090000}"/>
    <cellStyle name="_Sep05 BS Variance_24 Nov 05_Draft of Board Report" xfId="3549" xr:uid="{00000000-0005-0000-0000-000046090000}"/>
    <cellStyle name="_Sep05 BS Variance_24 Nov 05_Draft of Board Report_Debtors Nov06" xfId="3550" xr:uid="{00000000-0005-0000-0000-000047090000}"/>
    <cellStyle name="_Sep05 BS Variance_24 Nov 05_Draft of Board Report_Final Debtors Oct 06 New" xfId="3551" xr:uid="{00000000-0005-0000-0000-000048090000}"/>
    <cellStyle name="_Sep05 BS Variance_24 Nov 05_Draft of Board Report_Latest Revision_Board Report" xfId="3552" xr:uid="{00000000-0005-0000-0000-000049090000}"/>
    <cellStyle name="_Shockas Debtor Provision Ju" xfId="3553" xr:uid="{00000000-0005-0000-0000-00004A090000}"/>
    <cellStyle name="_SL Forecast Coal &amp; Metals 2009-10" xfId="3554" xr:uid="{00000000-0005-0000-0000-00004B090000}"/>
    <cellStyle name="_SME Estimate Month End Commentary" xfId="3555" xr:uid="{00000000-0005-0000-0000-00004C090000}"/>
    <cellStyle name="_SME Estimate Month End Commentary_24 Nov 05_Draft of Board Report" xfId="3556" xr:uid="{00000000-0005-0000-0000-00004D090000}"/>
    <cellStyle name="_SME Estimate Month End Commentary_24 Nov 05_Draft of Board Report_Debtors Nov06" xfId="3557" xr:uid="{00000000-0005-0000-0000-00004E090000}"/>
    <cellStyle name="_SME Estimate Month End Commentary_24 Nov 05_Draft of Board Report_Final Debtors Oct 06 New" xfId="3558" xr:uid="{00000000-0005-0000-0000-00004F090000}"/>
    <cellStyle name="_SME Estimate Month End Commentary_24 Nov 05_Draft of Board Report_Latest Revision_Board Report" xfId="3559" xr:uid="{00000000-0005-0000-0000-000050090000}"/>
    <cellStyle name="_SME Estimate Month End Commentary_Copy of LEISURE TEMPLATE" xfId="3560" xr:uid="{00000000-0005-0000-0000-000051090000}"/>
    <cellStyle name="_SME Estimate Month End Commentary_MM Estimate Academia Commen" xfId="3561" xr:uid="{00000000-0005-0000-0000-000052090000}"/>
    <cellStyle name="_SME Estimate Month End Commentary_NZ Scorecard Reporting Suite" xfId="3562" xr:uid="{00000000-0005-0000-0000-000053090000}"/>
    <cellStyle name="_SME Estimate Month End Commentary_Peopleworks Actual Jan" xfId="3563" xr:uid="{00000000-0005-0000-0000-000054090000}"/>
    <cellStyle name="_SME Estimate Month End Commentary_Peopleworks Actuals Feb" xfId="3564" xr:uid="{00000000-0005-0000-0000-000055090000}"/>
    <cellStyle name="_Summary" xfId="3565" xr:uid="{00000000-0005-0000-0000-000056090000}"/>
    <cellStyle name="_Summary_Debtor Prov Schedule Checklist (4)" xfId="3566" xr:uid="{00000000-0005-0000-0000-000057090000}"/>
    <cellStyle name="_Summary_GFR Checklist -Year Audit June 2009 v2" xfId="3567" xr:uid="{00000000-0005-0000-0000-000058090000}"/>
    <cellStyle name="_Summary_GFR Checklist -Year Audit June 2009 v4" xfId="3568" xr:uid="{00000000-0005-0000-0000-000059090000}"/>
    <cellStyle name="_Summary_R. ADD Debtors csv" xfId="3569" xr:uid="{00000000-0005-0000-0000-00005A090000}"/>
    <cellStyle name="_Summary_R. PNLBS YTD csv" xfId="3570" xr:uid="{00000000-0005-0000-0000-00005B090000}"/>
    <cellStyle name="_Summary_Rev Rec Template (3)" xfId="3571" xr:uid="{00000000-0005-0000-0000-00005C090000}"/>
    <cellStyle name="_Summary_TB Close List of Issues for Overseas" xfId="3572" xr:uid="{00000000-0005-0000-0000-00005D090000}"/>
    <cellStyle name="_Support Businesses Oz Summary" xfId="3573" xr:uid="{00000000-0005-0000-0000-00005E090000}"/>
    <cellStyle name="_Support Businesses Oz Summary_Debtor Prov Schedule Checklist (4)" xfId="3574" xr:uid="{00000000-0005-0000-0000-00005F090000}"/>
    <cellStyle name="_Support Businesses Oz Summary_GFR Checklist -Year Audit June 2009 v2" xfId="3575" xr:uid="{00000000-0005-0000-0000-000060090000}"/>
    <cellStyle name="_Support Businesses Oz Summary_GFR Checklist -Year Audit June 2009 v4" xfId="3576" xr:uid="{00000000-0005-0000-0000-000061090000}"/>
    <cellStyle name="_Support Businesses Oz Summary_R. ADD Debtors csv" xfId="3577" xr:uid="{00000000-0005-0000-0000-000062090000}"/>
    <cellStyle name="_Support Businesses Oz Summary_R. PNLBS YTD csv" xfId="3578" xr:uid="{00000000-0005-0000-0000-000063090000}"/>
    <cellStyle name="_Support Businesses Oz Summary_Rev Rec Template (3)" xfId="3579" xr:uid="{00000000-0005-0000-0000-000064090000}"/>
    <cellStyle name="_Support Businesses Oz Summary_TB Close List of Issues for Overseas" xfId="3580" xr:uid="{00000000-0005-0000-0000-000065090000}"/>
    <cellStyle name="_TI Debtor Provision Jul05" xfId="3581" xr:uid="{00000000-0005-0000-0000-000066090000}"/>
    <cellStyle name="_TMS Estimate Month End Commentary" xfId="3582" xr:uid="{00000000-0005-0000-0000-000067090000}"/>
    <cellStyle name="_TMS Estimate Month End Commentary_24 Nov 05_Draft of Board Report" xfId="3583" xr:uid="{00000000-0005-0000-0000-000068090000}"/>
    <cellStyle name="_TMS Estimate Month End Commentary_24 Nov 05_Draft of Board Report_Debtors Nov06" xfId="3584" xr:uid="{00000000-0005-0000-0000-000069090000}"/>
    <cellStyle name="_TMS Estimate Month End Commentary_24 Nov 05_Draft of Board Report_Final Debtors Oct 06 New" xfId="3585" xr:uid="{00000000-0005-0000-0000-00006A090000}"/>
    <cellStyle name="_TMS Estimate Month End Commentary_24 Nov 05_Draft of Board Report_Latest Revision_Board Report" xfId="3586" xr:uid="{00000000-0005-0000-0000-00006B090000}"/>
    <cellStyle name="_TMS Estimate Month End Commentary_Copy of LEISURE TEMPLATE" xfId="3587" xr:uid="{00000000-0005-0000-0000-00006C090000}"/>
    <cellStyle name="_TMS Estimate Month End Commentary_MM Estimate Academia Commen" xfId="3588" xr:uid="{00000000-0005-0000-0000-00006D090000}"/>
    <cellStyle name="_TMS Estimate Month End Commentary_NZ Scorecard Reporting Suite" xfId="3589" xr:uid="{00000000-0005-0000-0000-00006E090000}"/>
    <cellStyle name="_TMS Estimate Month End Commentary_Peopleworks Actual Jan" xfId="3590" xr:uid="{00000000-0005-0000-0000-00006F090000}"/>
    <cellStyle name="_TMS Estimate Month End Commentary_Peopleworks Actuals Feb" xfId="3591" xr:uid="{00000000-0005-0000-0000-000070090000}"/>
    <cellStyle name="_TMS MM Est July 05" xfId="3592" xr:uid="{00000000-0005-0000-0000-000071090000}"/>
    <cellStyle name="_top 10 report Aug05" xfId="3593" xr:uid="{00000000-0005-0000-0000-000072090000}"/>
    <cellStyle name="_top 10 report Aug05_Copy of LEISURE TEMPLATE" xfId="3594" xr:uid="{00000000-0005-0000-0000-000073090000}"/>
    <cellStyle name="_top 10 report Aug05_NZ Scorecard Reporting Suite" xfId="3595" xr:uid="{00000000-0005-0000-0000-000074090000}"/>
    <cellStyle name="_top 10 report Aug05_Peopleworks Actual Jan" xfId="3596" xr:uid="{00000000-0005-0000-0000-000075090000}"/>
    <cellStyle name="_top 10 report Aug05_Peopleworks Actuals Feb" xfId="3597" xr:uid="{00000000-0005-0000-0000-000076090000}"/>
    <cellStyle name="_TTV Calculation for Board Report Mar 07" xfId="3598" xr:uid="{00000000-0005-0000-0000-000077090000}"/>
    <cellStyle name="_UK checklist Sep 06" xfId="3599" xr:uid="{00000000-0005-0000-0000-000078090000}"/>
    <cellStyle name="_UK GFR Checklist Jan05 " xfId="3600" xr:uid="{00000000-0005-0000-0000-000079090000}"/>
    <cellStyle name="_USA Debtors - Aug05" xfId="3601" xr:uid="{00000000-0005-0000-0000-00007A090000}"/>
    <cellStyle name="_Variance Analysis" xfId="3602" xr:uid="{00000000-0005-0000-0000-00007B090000}"/>
    <cellStyle name="_WIP Rec" xfId="3603" xr:uid="{00000000-0005-0000-0000-00007C090000}"/>
    <cellStyle name="_Working Copy_Latest Version_Copy of Debtors Analysis Sep05 2 (version 1)" xfId="3604" xr:uid="{00000000-0005-0000-0000-00007D090000}"/>
    <cellStyle name="20% - Accent1" xfId="1" builtinId="30" customBuiltin="1"/>
    <cellStyle name="20% - Accent1 10" xfId="263" xr:uid="{00000000-0005-0000-0000-00007F090000}"/>
    <cellStyle name="20% - Accent1 10 2" xfId="3849" xr:uid="{00000000-0005-0000-0000-000080090000}"/>
    <cellStyle name="20% - Accent1 11" xfId="264" xr:uid="{00000000-0005-0000-0000-000081090000}"/>
    <cellStyle name="20% - Accent1 11 2" xfId="3850" xr:uid="{00000000-0005-0000-0000-000082090000}"/>
    <cellStyle name="20% - Accent1 12" xfId="265" xr:uid="{00000000-0005-0000-0000-000083090000}"/>
    <cellStyle name="20% - Accent1 12 2" xfId="3851" xr:uid="{00000000-0005-0000-0000-000084090000}"/>
    <cellStyle name="20% - Accent1 13" xfId="3852" xr:uid="{00000000-0005-0000-0000-000085090000}"/>
    <cellStyle name="20% - Accent1 2" xfId="266" xr:uid="{00000000-0005-0000-0000-000086090000}"/>
    <cellStyle name="20% - Accent1 2 2" xfId="3853" xr:uid="{00000000-0005-0000-0000-000087090000}"/>
    <cellStyle name="20% - Accent1 3" xfId="267" xr:uid="{00000000-0005-0000-0000-000088090000}"/>
    <cellStyle name="20% - Accent1 3 2" xfId="3854" xr:uid="{00000000-0005-0000-0000-000089090000}"/>
    <cellStyle name="20% - Accent1 4" xfId="268" xr:uid="{00000000-0005-0000-0000-00008A090000}"/>
    <cellStyle name="20% - Accent1 4 2" xfId="3855" xr:uid="{00000000-0005-0000-0000-00008B090000}"/>
    <cellStyle name="20% - Accent1 5" xfId="269" xr:uid="{00000000-0005-0000-0000-00008C090000}"/>
    <cellStyle name="20% - Accent1 5 2" xfId="3856" xr:uid="{00000000-0005-0000-0000-00008D090000}"/>
    <cellStyle name="20% - Accent1 6" xfId="270" xr:uid="{00000000-0005-0000-0000-00008E090000}"/>
    <cellStyle name="20% - Accent1 6 2" xfId="3857" xr:uid="{00000000-0005-0000-0000-00008F090000}"/>
    <cellStyle name="20% - Accent1 7" xfId="271" xr:uid="{00000000-0005-0000-0000-000090090000}"/>
    <cellStyle name="20% - Accent1 7 2" xfId="3858" xr:uid="{00000000-0005-0000-0000-000091090000}"/>
    <cellStyle name="20% - Accent1 8" xfId="272" xr:uid="{00000000-0005-0000-0000-000092090000}"/>
    <cellStyle name="20% - Accent1 8 2" xfId="3859" xr:uid="{00000000-0005-0000-0000-000093090000}"/>
    <cellStyle name="20% - Accent1 9" xfId="273" xr:uid="{00000000-0005-0000-0000-000094090000}"/>
    <cellStyle name="20% - Accent1 9 2" xfId="3860" xr:uid="{00000000-0005-0000-0000-000095090000}"/>
    <cellStyle name="20% - Accent2" xfId="2" builtinId="34" customBuiltin="1"/>
    <cellStyle name="20% - Accent2 10" xfId="274" xr:uid="{00000000-0005-0000-0000-000097090000}"/>
    <cellStyle name="20% - Accent2 10 2" xfId="3861" xr:uid="{00000000-0005-0000-0000-000098090000}"/>
    <cellStyle name="20% - Accent2 11" xfId="275" xr:uid="{00000000-0005-0000-0000-000099090000}"/>
    <cellStyle name="20% - Accent2 11 2" xfId="3862" xr:uid="{00000000-0005-0000-0000-00009A090000}"/>
    <cellStyle name="20% - Accent2 12" xfId="276" xr:uid="{00000000-0005-0000-0000-00009B090000}"/>
    <cellStyle name="20% - Accent2 12 2" xfId="3863" xr:uid="{00000000-0005-0000-0000-00009C090000}"/>
    <cellStyle name="20% - Accent2 13" xfId="3864" xr:uid="{00000000-0005-0000-0000-00009D090000}"/>
    <cellStyle name="20% - Accent2 2" xfId="277" xr:uid="{00000000-0005-0000-0000-00009E090000}"/>
    <cellStyle name="20% - Accent2 2 2" xfId="3865" xr:uid="{00000000-0005-0000-0000-00009F090000}"/>
    <cellStyle name="20% - Accent2 3" xfId="278" xr:uid="{00000000-0005-0000-0000-0000A0090000}"/>
    <cellStyle name="20% - Accent2 3 2" xfId="3866" xr:uid="{00000000-0005-0000-0000-0000A1090000}"/>
    <cellStyle name="20% - Accent2 4" xfId="279" xr:uid="{00000000-0005-0000-0000-0000A2090000}"/>
    <cellStyle name="20% - Accent2 4 2" xfId="3867" xr:uid="{00000000-0005-0000-0000-0000A3090000}"/>
    <cellStyle name="20% - Accent2 5" xfId="280" xr:uid="{00000000-0005-0000-0000-0000A4090000}"/>
    <cellStyle name="20% - Accent2 5 2" xfId="3868" xr:uid="{00000000-0005-0000-0000-0000A5090000}"/>
    <cellStyle name="20% - Accent2 6" xfId="281" xr:uid="{00000000-0005-0000-0000-0000A6090000}"/>
    <cellStyle name="20% - Accent2 6 2" xfId="3869" xr:uid="{00000000-0005-0000-0000-0000A7090000}"/>
    <cellStyle name="20% - Accent2 7" xfId="282" xr:uid="{00000000-0005-0000-0000-0000A8090000}"/>
    <cellStyle name="20% - Accent2 7 2" xfId="3870" xr:uid="{00000000-0005-0000-0000-0000A9090000}"/>
    <cellStyle name="20% - Accent2 8" xfId="283" xr:uid="{00000000-0005-0000-0000-0000AA090000}"/>
    <cellStyle name="20% - Accent2 8 2" xfId="3871" xr:uid="{00000000-0005-0000-0000-0000AB090000}"/>
    <cellStyle name="20% - Accent2 9" xfId="284" xr:uid="{00000000-0005-0000-0000-0000AC090000}"/>
    <cellStyle name="20% - Accent2 9 2" xfId="3872" xr:uid="{00000000-0005-0000-0000-0000AD090000}"/>
    <cellStyle name="20% - Accent3" xfId="3" builtinId="38" customBuiltin="1"/>
    <cellStyle name="20% - Accent3 10" xfId="285" xr:uid="{00000000-0005-0000-0000-0000AF090000}"/>
    <cellStyle name="20% - Accent3 10 2" xfId="3873" xr:uid="{00000000-0005-0000-0000-0000B0090000}"/>
    <cellStyle name="20% - Accent3 11" xfId="286" xr:uid="{00000000-0005-0000-0000-0000B1090000}"/>
    <cellStyle name="20% - Accent3 11 2" xfId="3874" xr:uid="{00000000-0005-0000-0000-0000B2090000}"/>
    <cellStyle name="20% - Accent3 12" xfId="287" xr:uid="{00000000-0005-0000-0000-0000B3090000}"/>
    <cellStyle name="20% - Accent3 12 2" xfId="3875" xr:uid="{00000000-0005-0000-0000-0000B4090000}"/>
    <cellStyle name="20% - Accent3 13" xfId="3876" xr:uid="{00000000-0005-0000-0000-0000B5090000}"/>
    <cellStyle name="20% - Accent3 2" xfId="288" xr:uid="{00000000-0005-0000-0000-0000B6090000}"/>
    <cellStyle name="20% - Accent3 2 2" xfId="3877" xr:uid="{00000000-0005-0000-0000-0000B7090000}"/>
    <cellStyle name="20% - Accent3 3" xfId="289" xr:uid="{00000000-0005-0000-0000-0000B8090000}"/>
    <cellStyle name="20% - Accent3 3 2" xfId="3878" xr:uid="{00000000-0005-0000-0000-0000B9090000}"/>
    <cellStyle name="20% - Accent3 4" xfId="290" xr:uid="{00000000-0005-0000-0000-0000BA090000}"/>
    <cellStyle name="20% - Accent3 4 2" xfId="3879" xr:uid="{00000000-0005-0000-0000-0000BB090000}"/>
    <cellStyle name="20% - Accent3 5" xfId="291" xr:uid="{00000000-0005-0000-0000-0000BC090000}"/>
    <cellStyle name="20% - Accent3 5 2" xfId="3880" xr:uid="{00000000-0005-0000-0000-0000BD090000}"/>
    <cellStyle name="20% - Accent3 6" xfId="292" xr:uid="{00000000-0005-0000-0000-0000BE090000}"/>
    <cellStyle name="20% - Accent3 6 2" xfId="3881" xr:uid="{00000000-0005-0000-0000-0000BF090000}"/>
    <cellStyle name="20% - Accent3 7" xfId="293" xr:uid="{00000000-0005-0000-0000-0000C0090000}"/>
    <cellStyle name="20% - Accent3 7 2" xfId="3882" xr:uid="{00000000-0005-0000-0000-0000C1090000}"/>
    <cellStyle name="20% - Accent3 8" xfId="294" xr:uid="{00000000-0005-0000-0000-0000C2090000}"/>
    <cellStyle name="20% - Accent3 8 2" xfId="3883" xr:uid="{00000000-0005-0000-0000-0000C3090000}"/>
    <cellStyle name="20% - Accent3 9" xfId="295" xr:uid="{00000000-0005-0000-0000-0000C4090000}"/>
    <cellStyle name="20% - Accent3 9 2" xfId="3884" xr:uid="{00000000-0005-0000-0000-0000C5090000}"/>
    <cellStyle name="20% - Accent4" xfId="4" builtinId="42" customBuiltin="1"/>
    <cellStyle name="20% - Accent4 10" xfId="296" xr:uid="{00000000-0005-0000-0000-0000C7090000}"/>
    <cellStyle name="20% - Accent4 10 2" xfId="3885" xr:uid="{00000000-0005-0000-0000-0000C8090000}"/>
    <cellStyle name="20% - Accent4 11" xfId="297" xr:uid="{00000000-0005-0000-0000-0000C9090000}"/>
    <cellStyle name="20% - Accent4 11 2" xfId="3886" xr:uid="{00000000-0005-0000-0000-0000CA090000}"/>
    <cellStyle name="20% - Accent4 12" xfId="298" xr:uid="{00000000-0005-0000-0000-0000CB090000}"/>
    <cellStyle name="20% - Accent4 12 2" xfId="3887" xr:uid="{00000000-0005-0000-0000-0000CC090000}"/>
    <cellStyle name="20% - Accent4 13" xfId="3888" xr:uid="{00000000-0005-0000-0000-0000CD090000}"/>
    <cellStyle name="20% - Accent4 2" xfId="299" xr:uid="{00000000-0005-0000-0000-0000CE090000}"/>
    <cellStyle name="20% - Accent4 2 2" xfId="3889" xr:uid="{00000000-0005-0000-0000-0000CF090000}"/>
    <cellStyle name="20% - Accent4 3" xfId="300" xr:uid="{00000000-0005-0000-0000-0000D0090000}"/>
    <cellStyle name="20% - Accent4 3 2" xfId="3890" xr:uid="{00000000-0005-0000-0000-0000D1090000}"/>
    <cellStyle name="20% - Accent4 4" xfId="301" xr:uid="{00000000-0005-0000-0000-0000D2090000}"/>
    <cellStyle name="20% - Accent4 4 2" xfId="3891" xr:uid="{00000000-0005-0000-0000-0000D3090000}"/>
    <cellStyle name="20% - Accent4 5" xfId="302" xr:uid="{00000000-0005-0000-0000-0000D4090000}"/>
    <cellStyle name="20% - Accent4 5 2" xfId="3892" xr:uid="{00000000-0005-0000-0000-0000D5090000}"/>
    <cellStyle name="20% - Accent4 6" xfId="303" xr:uid="{00000000-0005-0000-0000-0000D6090000}"/>
    <cellStyle name="20% - Accent4 6 2" xfId="3893" xr:uid="{00000000-0005-0000-0000-0000D7090000}"/>
    <cellStyle name="20% - Accent4 7" xfId="304" xr:uid="{00000000-0005-0000-0000-0000D8090000}"/>
    <cellStyle name="20% - Accent4 7 2" xfId="3894" xr:uid="{00000000-0005-0000-0000-0000D9090000}"/>
    <cellStyle name="20% - Accent4 8" xfId="305" xr:uid="{00000000-0005-0000-0000-0000DA090000}"/>
    <cellStyle name="20% - Accent4 8 2" xfId="3895" xr:uid="{00000000-0005-0000-0000-0000DB090000}"/>
    <cellStyle name="20% - Accent4 9" xfId="306" xr:uid="{00000000-0005-0000-0000-0000DC090000}"/>
    <cellStyle name="20% - Accent4 9 2" xfId="3896" xr:uid="{00000000-0005-0000-0000-0000DD090000}"/>
    <cellStyle name="20% - Accent5" xfId="5" builtinId="46" customBuiltin="1"/>
    <cellStyle name="20% - Accent5 10" xfId="307" xr:uid="{00000000-0005-0000-0000-0000DF090000}"/>
    <cellStyle name="20% - Accent5 10 2" xfId="3897" xr:uid="{00000000-0005-0000-0000-0000E0090000}"/>
    <cellStyle name="20% - Accent5 11" xfId="308" xr:uid="{00000000-0005-0000-0000-0000E1090000}"/>
    <cellStyle name="20% - Accent5 11 2" xfId="3898" xr:uid="{00000000-0005-0000-0000-0000E2090000}"/>
    <cellStyle name="20% - Accent5 12" xfId="309" xr:uid="{00000000-0005-0000-0000-0000E3090000}"/>
    <cellStyle name="20% - Accent5 12 2" xfId="3899" xr:uid="{00000000-0005-0000-0000-0000E4090000}"/>
    <cellStyle name="20% - Accent5 13" xfId="3900" xr:uid="{00000000-0005-0000-0000-0000E5090000}"/>
    <cellStyle name="20% - Accent5 2" xfId="310" xr:uid="{00000000-0005-0000-0000-0000E6090000}"/>
    <cellStyle name="20% - Accent5 2 2" xfId="3901" xr:uid="{00000000-0005-0000-0000-0000E7090000}"/>
    <cellStyle name="20% - Accent5 3" xfId="311" xr:uid="{00000000-0005-0000-0000-0000E8090000}"/>
    <cellStyle name="20% - Accent5 3 2" xfId="3902" xr:uid="{00000000-0005-0000-0000-0000E9090000}"/>
    <cellStyle name="20% - Accent5 4" xfId="312" xr:uid="{00000000-0005-0000-0000-0000EA090000}"/>
    <cellStyle name="20% - Accent5 4 2" xfId="3903" xr:uid="{00000000-0005-0000-0000-0000EB090000}"/>
    <cellStyle name="20% - Accent5 5" xfId="313" xr:uid="{00000000-0005-0000-0000-0000EC090000}"/>
    <cellStyle name="20% - Accent5 5 2" xfId="3904" xr:uid="{00000000-0005-0000-0000-0000ED090000}"/>
    <cellStyle name="20% - Accent5 6" xfId="314" xr:uid="{00000000-0005-0000-0000-0000EE090000}"/>
    <cellStyle name="20% - Accent5 6 2" xfId="3905" xr:uid="{00000000-0005-0000-0000-0000EF090000}"/>
    <cellStyle name="20% - Accent5 7" xfId="315" xr:uid="{00000000-0005-0000-0000-0000F0090000}"/>
    <cellStyle name="20% - Accent5 7 2" xfId="3906" xr:uid="{00000000-0005-0000-0000-0000F1090000}"/>
    <cellStyle name="20% - Accent5 8" xfId="316" xr:uid="{00000000-0005-0000-0000-0000F2090000}"/>
    <cellStyle name="20% - Accent5 8 2" xfId="3907" xr:uid="{00000000-0005-0000-0000-0000F3090000}"/>
    <cellStyle name="20% - Accent5 9" xfId="317" xr:uid="{00000000-0005-0000-0000-0000F4090000}"/>
    <cellStyle name="20% - Accent5 9 2" xfId="3908" xr:uid="{00000000-0005-0000-0000-0000F5090000}"/>
    <cellStyle name="20% - Accent6" xfId="6" builtinId="50" customBuiltin="1"/>
    <cellStyle name="20% - Accent6 10" xfId="318" xr:uid="{00000000-0005-0000-0000-0000F7090000}"/>
    <cellStyle name="20% - Accent6 10 2" xfId="3909" xr:uid="{00000000-0005-0000-0000-0000F8090000}"/>
    <cellStyle name="20% - Accent6 11" xfId="319" xr:uid="{00000000-0005-0000-0000-0000F9090000}"/>
    <cellStyle name="20% - Accent6 11 2" xfId="3910" xr:uid="{00000000-0005-0000-0000-0000FA090000}"/>
    <cellStyle name="20% - Accent6 12" xfId="320" xr:uid="{00000000-0005-0000-0000-0000FB090000}"/>
    <cellStyle name="20% - Accent6 12 2" xfId="3911" xr:uid="{00000000-0005-0000-0000-0000FC090000}"/>
    <cellStyle name="20% - Accent6 13" xfId="3912" xr:uid="{00000000-0005-0000-0000-0000FD090000}"/>
    <cellStyle name="20% - Accent6 2" xfId="321" xr:uid="{00000000-0005-0000-0000-0000FE090000}"/>
    <cellStyle name="20% - Accent6 2 2" xfId="3913" xr:uid="{00000000-0005-0000-0000-0000FF090000}"/>
    <cellStyle name="20% - Accent6 3" xfId="322" xr:uid="{00000000-0005-0000-0000-0000000A0000}"/>
    <cellStyle name="20% - Accent6 3 2" xfId="3914" xr:uid="{00000000-0005-0000-0000-0000010A0000}"/>
    <cellStyle name="20% - Accent6 4" xfId="323" xr:uid="{00000000-0005-0000-0000-0000020A0000}"/>
    <cellStyle name="20% - Accent6 4 2" xfId="3915" xr:uid="{00000000-0005-0000-0000-0000030A0000}"/>
    <cellStyle name="20% - Accent6 5" xfId="324" xr:uid="{00000000-0005-0000-0000-0000040A0000}"/>
    <cellStyle name="20% - Accent6 5 2" xfId="3916" xr:uid="{00000000-0005-0000-0000-0000050A0000}"/>
    <cellStyle name="20% - Accent6 6" xfId="325" xr:uid="{00000000-0005-0000-0000-0000060A0000}"/>
    <cellStyle name="20% - Accent6 6 2" xfId="3917" xr:uid="{00000000-0005-0000-0000-0000070A0000}"/>
    <cellStyle name="20% - Accent6 7" xfId="326" xr:uid="{00000000-0005-0000-0000-0000080A0000}"/>
    <cellStyle name="20% - Accent6 7 2" xfId="3918" xr:uid="{00000000-0005-0000-0000-0000090A0000}"/>
    <cellStyle name="20% - Accent6 8" xfId="327" xr:uid="{00000000-0005-0000-0000-00000A0A0000}"/>
    <cellStyle name="20% - Accent6 8 2" xfId="3919" xr:uid="{00000000-0005-0000-0000-00000B0A0000}"/>
    <cellStyle name="20% - Accent6 9" xfId="328" xr:uid="{00000000-0005-0000-0000-00000C0A0000}"/>
    <cellStyle name="20% - Accent6 9 2" xfId="3920" xr:uid="{00000000-0005-0000-0000-00000D0A0000}"/>
    <cellStyle name="20% - 强调文字颜色 1" xfId="3921" xr:uid="{00000000-0005-0000-0000-00000E0A0000}"/>
    <cellStyle name="20% - 强调文字颜色 2" xfId="3922" xr:uid="{00000000-0005-0000-0000-00000F0A0000}"/>
    <cellStyle name="20% - 强调文字颜色 3" xfId="3923" xr:uid="{00000000-0005-0000-0000-0000100A0000}"/>
    <cellStyle name="20% - 强调文字颜色 4" xfId="3924" xr:uid="{00000000-0005-0000-0000-0000110A0000}"/>
    <cellStyle name="20% - 强调文字颜色 5" xfId="3925" xr:uid="{00000000-0005-0000-0000-0000120A0000}"/>
    <cellStyle name="20% - 强调文字颜色 6" xfId="3926" xr:uid="{00000000-0005-0000-0000-0000130A0000}"/>
    <cellStyle name="2dp" xfId="3605" xr:uid="{00000000-0005-0000-0000-0000140A0000}"/>
    <cellStyle name="40% - Accent1" xfId="7" builtinId="31" customBuiltin="1"/>
    <cellStyle name="40% - Accent1 10" xfId="329" xr:uid="{00000000-0005-0000-0000-0000160A0000}"/>
    <cellStyle name="40% - Accent1 10 2" xfId="3927" xr:uid="{00000000-0005-0000-0000-0000170A0000}"/>
    <cellStyle name="40% - Accent1 11" xfId="330" xr:uid="{00000000-0005-0000-0000-0000180A0000}"/>
    <cellStyle name="40% - Accent1 11 2" xfId="3928" xr:uid="{00000000-0005-0000-0000-0000190A0000}"/>
    <cellStyle name="40% - Accent1 12" xfId="331" xr:uid="{00000000-0005-0000-0000-00001A0A0000}"/>
    <cellStyle name="40% - Accent1 12 2" xfId="3929" xr:uid="{00000000-0005-0000-0000-00001B0A0000}"/>
    <cellStyle name="40% - Accent1 13" xfId="3930" xr:uid="{00000000-0005-0000-0000-00001C0A0000}"/>
    <cellStyle name="40% - Accent1 2" xfId="332" xr:uid="{00000000-0005-0000-0000-00001D0A0000}"/>
    <cellStyle name="40% - Accent1 2 2" xfId="3931" xr:uid="{00000000-0005-0000-0000-00001E0A0000}"/>
    <cellStyle name="40% - Accent1 3" xfId="333" xr:uid="{00000000-0005-0000-0000-00001F0A0000}"/>
    <cellStyle name="40% - Accent1 3 2" xfId="3932" xr:uid="{00000000-0005-0000-0000-0000200A0000}"/>
    <cellStyle name="40% - Accent1 4" xfId="334" xr:uid="{00000000-0005-0000-0000-0000210A0000}"/>
    <cellStyle name="40% - Accent1 4 2" xfId="3933" xr:uid="{00000000-0005-0000-0000-0000220A0000}"/>
    <cellStyle name="40% - Accent1 5" xfId="335" xr:uid="{00000000-0005-0000-0000-0000230A0000}"/>
    <cellStyle name="40% - Accent1 5 2" xfId="3934" xr:uid="{00000000-0005-0000-0000-0000240A0000}"/>
    <cellStyle name="40% - Accent1 6" xfId="336" xr:uid="{00000000-0005-0000-0000-0000250A0000}"/>
    <cellStyle name="40% - Accent1 6 2" xfId="3935" xr:uid="{00000000-0005-0000-0000-0000260A0000}"/>
    <cellStyle name="40% - Accent1 7" xfId="337" xr:uid="{00000000-0005-0000-0000-0000270A0000}"/>
    <cellStyle name="40% - Accent1 7 2" xfId="3936" xr:uid="{00000000-0005-0000-0000-0000280A0000}"/>
    <cellStyle name="40% - Accent1 8" xfId="338" xr:uid="{00000000-0005-0000-0000-0000290A0000}"/>
    <cellStyle name="40% - Accent1 8 2" xfId="3937" xr:uid="{00000000-0005-0000-0000-00002A0A0000}"/>
    <cellStyle name="40% - Accent1 9" xfId="339" xr:uid="{00000000-0005-0000-0000-00002B0A0000}"/>
    <cellStyle name="40% - Accent1 9 2" xfId="3938" xr:uid="{00000000-0005-0000-0000-00002C0A0000}"/>
    <cellStyle name="40% - Accent2" xfId="8" builtinId="35" customBuiltin="1"/>
    <cellStyle name="40% - Accent2 10" xfId="340" xr:uid="{00000000-0005-0000-0000-00002E0A0000}"/>
    <cellStyle name="40% - Accent2 10 2" xfId="3939" xr:uid="{00000000-0005-0000-0000-00002F0A0000}"/>
    <cellStyle name="40% - Accent2 11" xfId="341" xr:uid="{00000000-0005-0000-0000-0000300A0000}"/>
    <cellStyle name="40% - Accent2 11 2" xfId="3940" xr:uid="{00000000-0005-0000-0000-0000310A0000}"/>
    <cellStyle name="40% - Accent2 12" xfId="342" xr:uid="{00000000-0005-0000-0000-0000320A0000}"/>
    <cellStyle name="40% - Accent2 12 2" xfId="3941" xr:uid="{00000000-0005-0000-0000-0000330A0000}"/>
    <cellStyle name="40% - Accent2 13" xfId="3942" xr:uid="{00000000-0005-0000-0000-0000340A0000}"/>
    <cellStyle name="40% - Accent2 2" xfId="343" xr:uid="{00000000-0005-0000-0000-0000350A0000}"/>
    <cellStyle name="40% - Accent2 2 2" xfId="3943" xr:uid="{00000000-0005-0000-0000-0000360A0000}"/>
    <cellStyle name="40% - Accent2 3" xfId="344" xr:uid="{00000000-0005-0000-0000-0000370A0000}"/>
    <cellStyle name="40% - Accent2 3 2" xfId="3944" xr:uid="{00000000-0005-0000-0000-0000380A0000}"/>
    <cellStyle name="40% - Accent2 4" xfId="345" xr:uid="{00000000-0005-0000-0000-0000390A0000}"/>
    <cellStyle name="40% - Accent2 4 2" xfId="3945" xr:uid="{00000000-0005-0000-0000-00003A0A0000}"/>
    <cellStyle name="40% - Accent2 5" xfId="346" xr:uid="{00000000-0005-0000-0000-00003B0A0000}"/>
    <cellStyle name="40% - Accent2 5 2" xfId="3946" xr:uid="{00000000-0005-0000-0000-00003C0A0000}"/>
    <cellStyle name="40% - Accent2 6" xfId="347" xr:uid="{00000000-0005-0000-0000-00003D0A0000}"/>
    <cellStyle name="40% - Accent2 6 2" xfId="3947" xr:uid="{00000000-0005-0000-0000-00003E0A0000}"/>
    <cellStyle name="40% - Accent2 7" xfId="348" xr:uid="{00000000-0005-0000-0000-00003F0A0000}"/>
    <cellStyle name="40% - Accent2 7 2" xfId="3948" xr:uid="{00000000-0005-0000-0000-0000400A0000}"/>
    <cellStyle name="40% - Accent2 8" xfId="349" xr:uid="{00000000-0005-0000-0000-0000410A0000}"/>
    <cellStyle name="40% - Accent2 8 2" xfId="3949" xr:uid="{00000000-0005-0000-0000-0000420A0000}"/>
    <cellStyle name="40% - Accent2 9" xfId="350" xr:uid="{00000000-0005-0000-0000-0000430A0000}"/>
    <cellStyle name="40% - Accent2 9 2" xfId="3950" xr:uid="{00000000-0005-0000-0000-0000440A0000}"/>
    <cellStyle name="40% - Accent3" xfId="9" builtinId="39" customBuiltin="1"/>
    <cellStyle name="40% - Accent3 10" xfId="351" xr:uid="{00000000-0005-0000-0000-0000460A0000}"/>
    <cellStyle name="40% - Accent3 10 2" xfId="3951" xr:uid="{00000000-0005-0000-0000-0000470A0000}"/>
    <cellStyle name="40% - Accent3 11" xfId="352" xr:uid="{00000000-0005-0000-0000-0000480A0000}"/>
    <cellStyle name="40% - Accent3 11 2" xfId="3952" xr:uid="{00000000-0005-0000-0000-0000490A0000}"/>
    <cellStyle name="40% - Accent3 12" xfId="353" xr:uid="{00000000-0005-0000-0000-00004A0A0000}"/>
    <cellStyle name="40% - Accent3 12 2" xfId="3953" xr:uid="{00000000-0005-0000-0000-00004B0A0000}"/>
    <cellStyle name="40% - Accent3 13" xfId="3954" xr:uid="{00000000-0005-0000-0000-00004C0A0000}"/>
    <cellStyle name="40% - Accent3 2" xfId="354" xr:uid="{00000000-0005-0000-0000-00004D0A0000}"/>
    <cellStyle name="40% - Accent3 2 2" xfId="3955" xr:uid="{00000000-0005-0000-0000-00004E0A0000}"/>
    <cellStyle name="40% - Accent3 3" xfId="355" xr:uid="{00000000-0005-0000-0000-00004F0A0000}"/>
    <cellStyle name="40% - Accent3 3 2" xfId="3956" xr:uid="{00000000-0005-0000-0000-0000500A0000}"/>
    <cellStyle name="40% - Accent3 4" xfId="356" xr:uid="{00000000-0005-0000-0000-0000510A0000}"/>
    <cellStyle name="40% - Accent3 4 2" xfId="3957" xr:uid="{00000000-0005-0000-0000-0000520A0000}"/>
    <cellStyle name="40% - Accent3 5" xfId="357" xr:uid="{00000000-0005-0000-0000-0000530A0000}"/>
    <cellStyle name="40% - Accent3 5 2" xfId="3958" xr:uid="{00000000-0005-0000-0000-0000540A0000}"/>
    <cellStyle name="40% - Accent3 6" xfId="358" xr:uid="{00000000-0005-0000-0000-0000550A0000}"/>
    <cellStyle name="40% - Accent3 6 2" xfId="3959" xr:uid="{00000000-0005-0000-0000-0000560A0000}"/>
    <cellStyle name="40% - Accent3 7" xfId="359" xr:uid="{00000000-0005-0000-0000-0000570A0000}"/>
    <cellStyle name="40% - Accent3 7 2" xfId="3960" xr:uid="{00000000-0005-0000-0000-0000580A0000}"/>
    <cellStyle name="40% - Accent3 8" xfId="360" xr:uid="{00000000-0005-0000-0000-0000590A0000}"/>
    <cellStyle name="40% - Accent3 8 2" xfId="3961" xr:uid="{00000000-0005-0000-0000-00005A0A0000}"/>
    <cellStyle name="40% - Accent3 9" xfId="361" xr:uid="{00000000-0005-0000-0000-00005B0A0000}"/>
    <cellStyle name="40% - Accent3 9 2" xfId="3962" xr:uid="{00000000-0005-0000-0000-00005C0A0000}"/>
    <cellStyle name="40% - Accent4" xfId="10" builtinId="43" customBuiltin="1"/>
    <cellStyle name="40% - Accent4 10" xfId="362" xr:uid="{00000000-0005-0000-0000-00005E0A0000}"/>
    <cellStyle name="40% - Accent4 10 2" xfId="3963" xr:uid="{00000000-0005-0000-0000-00005F0A0000}"/>
    <cellStyle name="40% - Accent4 11" xfId="363" xr:uid="{00000000-0005-0000-0000-0000600A0000}"/>
    <cellStyle name="40% - Accent4 11 2" xfId="3964" xr:uid="{00000000-0005-0000-0000-0000610A0000}"/>
    <cellStyle name="40% - Accent4 12" xfId="364" xr:uid="{00000000-0005-0000-0000-0000620A0000}"/>
    <cellStyle name="40% - Accent4 12 2" xfId="3965" xr:uid="{00000000-0005-0000-0000-0000630A0000}"/>
    <cellStyle name="40% - Accent4 13" xfId="3966" xr:uid="{00000000-0005-0000-0000-0000640A0000}"/>
    <cellStyle name="40% - Accent4 2" xfId="365" xr:uid="{00000000-0005-0000-0000-0000650A0000}"/>
    <cellStyle name="40% - Accent4 2 2" xfId="3967" xr:uid="{00000000-0005-0000-0000-0000660A0000}"/>
    <cellStyle name="40% - Accent4 3" xfId="366" xr:uid="{00000000-0005-0000-0000-0000670A0000}"/>
    <cellStyle name="40% - Accent4 3 2" xfId="3968" xr:uid="{00000000-0005-0000-0000-0000680A0000}"/>
    <cellStyle name="40% - Accent4 4" xfId="367" xr:uid="{00000000-0005-0000-0000-0000690A0000}"/>
    <cellStyle name="40% - Accent4 4 2" xfId="3969" xr:uid="{00000000-0005-0000-0000-00006A0A0000}"/>
    <cellStyle name="40% - Accent4 5" xfId="368" xr:uid="{00000000-0005-0000-0000-00006B0A0000}"/>
    <cellStyle name="40% - Accent4 5 2" xfId="3970" xr:uid="{00000000-0005-0000-0000-00006C0A0000}"/>
    <cellStyle name="40% - Accent4 6" xfId="369" xr:uid="{00000000-0005-0000-0000-00006D0A0000}"/>
    <cellStyle name="40% - Accent4 6 2" xfId="3971" xr:uid="{00000000-0005-0000-0000-00006E0A0000}"/>
    <cellStyle name="40% - Accent4 7" xfId="370" xr:uid="{00000000-0005-0000-0000-00006F0A0000}"/>
    <cellStyle name="40% - Accent4 7 2" xfId="3972" xr:uid="{00000000-0005-0000-0000-0000700A0000}"/>
    <cellStyle name="40% - Accent4 8" xfId="371" xr:uid="{00000000-0005-0000-0000-0000710A0000}"/>
    <cellStyle name="40% - Accent4 8 2" xfId="3973" xr:uid="{00000000-0005-0000-0000-0000720A0000}"/>
    <cellStyle name="40% - Accent4 9" xfId="372" xr:uid="{00000000-0005-0000-0000-0000730A0000}"/>
    <cellStyle name="40% - Accent4 9 2" xfId="3974" xr:uid="{00000000-0005-0000-0000-0000740A0000}"/>
    <cellStyle name="40% - Accent5" xfId="11" builtinId="47" customBuiltin="1"/>
    <cellStyle name="40% - Accent5 10" xfId="373" xr:uid="{00000000-0005-0000-0000-0000760A0000}"/>
    <cellStyle name="40% - Accent5 10 2" xfId="3975" xr:uid="{00000000-0005-0000-0000-0000770A0000}"/>
    <cellStyle name="40% - Accent5 11" xfId="374" xr:uid="{00000000-0005-0000-0000-0000780A0000}"/>
    <cellStyle name="40% - Accent5 11 2" xfId="3976" xr:uid="{00000000-0005-0000-0000-0000790A0000}"/>
    <cellStyle name="40% - Accent5 12" xfId="375" xr:uid="{00000000-0005-0000-0000-00007A0A0000}"/>
    <cellStyle name="40% - Accent5 12 2" xfId="3977" xr:uid="{00000000-0005-0000-0000-00007B0A0000}"/>
    <cellStyle name="40% - Accent5 13" xfId="3978" xr:uid="{00000000-0005-0000-0000-00007C0A0000}"/>
    <cellStyle name="40% - Accent5 2" xfId="376" xr:uid="{00000000-0005-0000-0000-00007D0A0000}"/>
    <cellStyle name="40% - Accent5 2 2" xfId="3979" xr:uid="{00000000-0005-0000-0000-00007E0A0000}"/>
    <cellStyle name="40% - Accent5 3" xfId="377" xr:uid="{00000000-0005-0000-0000-00007F0A0000}"/>
    <cellStyle name="40% - Accent5 3 2" xfId="3980" xr:uid="{00000000-0005-0000-0000-0000800A0000}"/>
    <cellStyle name="40% - Accent5 4" xfId="378" xr:uid="{00000000-0005-0000-0000-0000810A0000}"/>
    <cellStyle name="40% - Accent5 4 2" xfId="3981" xr:uid="{00000000-0005-0000-0000-0000820A0000}"/>
    <cellStyle name="40% - Accent5 5" xfId="379" xr:uid="{00000000-0005-0000-0000-0000830A0000}"/>
    <cellStyle name="40% - Accent5 5 2" xfId="3982" xr:uid="{00000000-0005-0000-0000-0000840A0000}"/>
    <cellStyle name="40% - Accent5 6" xfId="380" xr:uid="{00000000-0005-0000-0000-0000850A0000}"/>
    <cellStyle name="40% - Accent5 6 2" xfId="3983" xr:uid="{00000000-0005-0000-0000-0000860A0000}"/>
    <cellStyle name="40% - Accent5 7" xfId="381" xr:uid="{00000000-0005-0000-0000-0000870A0000}"/>
    <cellStyle name="40% - Accent5 7 2" xfId="3984" xr:uid="{00000000-0005-0000-0000-0000880A0000}"/>
    <cellStyle name="40% - Accent5 8" xfId="382" xr:uid="{00000000-0005-0000-0000-0000890A0000}"/>
    <cellStyle name="40% - Accent5 8 2" xfId="3985" xr:uid="{00000000-0005-0000-0000-00008A0A0000}"/>
    <cellStyle name="40% - Accent5 9" xfId="383" xr:uid="{00000000-0005-0000-0000-00008B0A0000}"/>
    <cellStyle name="40% - Accent5 9 2" xfId="3986" xr:uid="{00000000-0005-0000-0000-00008C0A0000}"/>
    <cellStyle name="40% - Accent6" xfId="12" builtinId="51" customBuiltin="1"/>
    <cellStyle name="40% - Accent6 10" xfId="384" xr:uid="{00000000-0005-0000-0000-00008E0A0000}"/>
    <cellStyle name="40% - Accent6 10 2" xfId="3987" xr:uid="{00000000-0005-0000-0000-00008F0A0000}"/>
    <cellStyle name="40% - Accent6 11" xfId="385" xr:uid="{00000000-0005-0000-0000-0000900A0000}"/>
    <cellStyle name="40% - Accent6 11 2" xfId="3988" xr:uid="{00000000-0005-0000-0000-0000910A0000}"/>
    <cellStyle name="40% - Accent6 12" xfId="386" xr:uid="{00000000-0005-0000-0000-0000920A0000}"/>
    <cellStyle name="40% - Accent6 12 2" xfId="3989" xr:uid="{00000000-0005-0000-0000-0000930A0000}"/>
    <cellStyle name="40% - Accent6 13" xfId="3990" xr:uid="{00000000-0005-0000-0000-0000940A0000}"/>
    <cellStyle name="40% - Accent6 2" xfId="387" xr:uid="{00000000-0005-0000-0000-0000950A0000}"/>
    <cellStyle name="40% - Accent6 2 2" xfId="3991" xr:uid="{00000000-0005-0000-0000-0000960A0000}"/>
    <cellStyle name="40% - Accent6 3" xfId="388" xr:uid="{00000000-0005-0000-0000-0000970A0000}"/>
    <cellStyle name="40% - Accent6 3 2" xfId="3992" xr:uid="{00000000-0005-0000-0000-0000980A0000}"/>
    <cellStyle name="40% - Accent6 4" xfId="389" xr:uid="{00000000-0005-0000-0000-0000990A0000}"/>
    <cellStyle name="40% - Accent6 4 2" xfId="3993" xr:uid="{00000000-0005-0000-0000-00009A0A0000}"/>
    <cellStyle name="40% - Accent6 5" xfId="390" xr:uid="{00000000-0005-0000-0000-00009B0A0000}"/>
    <cellStyle name="40% - Accent6 5 2" xfId="3994" xr:uid="{00000000-0005-0000-0000-00009C0A0000}"/>
    <cellStyle name="40% - Accent6 6" xfId="391" xr:uid="{00000000-0005-0000-0000-00009D0A0000}"/>
    <cellStyle name="40% - Accent6 6 2" xfId="3995" xr:uid="{00000000-0005-0000-0000-00009E0A0000}"/>
    <cellStyle name="40% - Accent6 7" xfId="392" xr:uid="{00000000-0005-0000-0000-00009F0A0000}"/>
    <cellStyle name="40% - Accent6 7 2" xfId="3996" xr:uid="{00000000-0005-0000-0000-0000A00A0000}"/>
    <cellStyle name="40% - Accent6 8" xfId="393" xr:uid="{00000000-0005-0000-0000-0000A10A0000}"/>
    <cellStyle name="40% - Accent6 8 2" xfId="3997" xr:uid="{00000000-0005-0000-0000-0000A20A0000}"/>
    <cellStyle name="40% - Accent6 9" xfId="394" xr:uid="{00000000-0005-0000-0000-0000A30A0000}"/>
    <cellStyle name="40% - Accent6 9 2" xfId="3998" xr:uid="{00000000-0005-0000-0000-0000A40A0000}"/>
    <cellStyle name="40% - 强调文字颜色 1" xfId="3999" xr:uid="{00000000-0005-0000-0000-0000A50A0000}"/>
    <cellStyle name="40% - 强调文字颜色 2" xfId="4000" xr:uid="{00000000-0005-0000-0000-0000A60A0000}"/>
    <cellStyle name="40% - 强调文字颜色 3" xfId="4001" xr:uid="{00000000-0005-0000-0000-0000A70A0000}"/>
    <cellStyle name="40% - 强调文字颜色 4" xfId="4002" xr:uid="{00000000-0005-0000-0000-0000A80A0000}"/>
    <cellStyle name="40% - 强调文字颜色 5" xfId="4003" xr:uid="{00000000-0005-0000-0000-0000A90A0000}"/>
    <cellStyle name="40% - 强调文字颜色 6" xfId="4004" xr:uid="{00000000-0005-0000-0000-0000AA0A0000}"/>
    <cellStyle name="60% - Accent1" xfId="13" builtinId="32" customBuiltin="1"/>
    <cellStyle name="60% - Accent1 10" xfId="395" xr:uid="{00000000-0005-0000-0000-0000AC0A0000}"/>
    <cellStyle name="60% - Accent1 11" xfId="396" xr:uid="{00000000-0005-0000-0000-0000AD0A0000}"/>
    <cellStyle name="60% - Accent1 12" xfId="397" xr:uid="{00000000-0005-0000-0000-0000AE0A0000}"/>
    <cellStyle name="60% - Accent1 13" xfId="4005" xr:uid="{00000000-0005-0000-0000-0000AF0A0000}"/>
    <cellStyle name="60% - Accent1 2" xfId="398" xr:uid="{00000000-0005-0000-0000-0000B00A0000}"/>
    <cellStyle name="60% - Accent1 3" xfId="399" xr:uid="{00000000-0005-0000-0000-0000B10A0000}"/>
    <cellStyle name="60% - Accent1 4" xfId="400" xr:uid="{00000000-0005-0000-0000-0000B20A0000}"/>
    <cellStyle name="60% - Accent1 5" xfId="401" xr:uid="{00000000-0005-0000-0000-0000B30A0000}"/>
    <cellStyle name="60% - Accent1 6" xfId="402" xr:uid="{00000000-0005-0000-0000-0000B40A0000}"/>
    <cellStyle name="60% - Accent1 7" xfId="403" xr:uid="{00000000-0005-0000-0000-0000B50A0000}"/>
    <cellStyle name="60% - Accent1 8" xfId="404" xr:uid="{00000000-0005-0000-0000-0000B60A0000}"/>
    <cellStyle name="60% - Accent1 9" xfId="405" xr:uid="{00000000-0005-0000-0000-0000B70A0000}"/>
    <cellStyle name="60% - Accent2" xfId="14" builtinId="36" customBuiltin="1"/>
    <cellStyle name="60% - Accent2 10" xfId="406" xr:uid="{00000000-0005-0000-0000-0000B90A0000}"/>
    <cellStyle name="60% - Accent2 11" xfId="407" xr:uid="{00000000-0005-0000-0000-0000BA0A0000}"/>
    <cellStyle name="60% - Accent2 12" xfId="408" xr:uid="{00000000-0005-0000-0000-0000BB0A0000}"/>
    <cellStyle name="60% - Accent2 13" xfId="4006" xr:uid="{00000000-0005-0000-0000-0000BC0A0000}"/>
    <cellStyle name="60% - Accent2 2" xfId="409" xr:uid="{00000000-0005-0000-0000-0000BD0A0000}"/>
    <cellStyle name="60% - Accent2 3" xfId="410" xr:uid="{00000000-0005-0000-0000-0000BE0A0000}"/>
    <cellStyle name="60% - Accent2 4" xfId="411" xr:uid="{00000000-0005-0000-0000-0000BF0A0000}"/>
    <cellStyle name="60% - Accent2 5" xfId="412" xr:uid="{00000000-0005-0000-0000-0000C00A0000}"/>
    <cellStyle name="60% - Accent2 6" xfId="413" xr:uid="{00000000-0005-0000-0000-0000C10A0000}"/>
    <cellStyle name="60% - Accent2 7" xfId="414" xr:uid="{00000000-0005-0000-0000-0000C20A0000}"/>
    <cellStyle name="60% - Accent2 8" xfId="415" xr:uid="{00000000-0005-0000-0000-0000C30A0000}"/>
    <cellStyle name="60% - Accent2 9" xfId="416" xr:uid="{00000000-0005-0000-0000-0000C40A0000}"/>
    <cellStyle name="60% - Accent3" xfId="15" builtinId="40" customBuiltin="1"/>
    <cellStyle name="60% - Accent3 10" xfId="417" xr:uid="{00000000-0005-0000-0000-0000C60A0000}"/>
    <cellStyle name="60% - Accent3 11" xfId="418" xr:uid="{00000000-0005-0000-0000-0000C70A0000}"/>
    <cellStyle name="60% - Accent3 12" xfId="419" xr:uid="{00000000-0005-0000-0000-0000C80A0000}"/>
    <cellStyle name="60% - Accent3 13" xfId="4007" xr:uid="{00000000-0005-0000-0000-0000C90A0000}"/>
    <cellStyle name="60% - Accent3 2" xfId="420" xr:uid="{00000000-0005-0000-0000-0000CA0A0000}"/>
    <cellStyle name="60% - Accent3 3" xfId="421" xr:uid="{00000000-0005-0000-0000-0000CB0A0000}"/>
    <cellStyle name="60% - Accent3 4" xfId="422" xr:uid="{00000000-0005-0000-0000-0000CC0A0000}"/>
    <cellStyle name="60% - Accent3 5" xfId="423" xr:uid="{00000000-0005-0000-0000-0000CD0A0000}"/>
    <cellStyle name="60% - Accent3 6" xfId="424" xr:uid="{00000000-0005-0000-0000-0000CE0A0000}"/>
    <cellStyle name="60% - Accent3 7" xfId="425" xr:uid="{00000000-0005-0000-0000-0000CF0A0000}"/>
    <cellStyle name="60% - Accent3 8" xfId="426" xr:uid="{00000000-0005-0000-0000-0000D00A0000}"/>
    <cellStyle name="60% - Accent3 9" xfId="427" xr:uid="{00000000-0005-0000-0000-0000D10A0000}"/>
    <cellStyle name="60% - Accent4" xfId="16" builtinId="44" customBuiltin="1"/>
    <cellStyle name="60% - Accent4 10" xfId="428" xr:uid="{00000000-0005-0000-0000-0000D30A0000}"/>
    <cellStyle name="60% - Accent4 11" xfId="429" xr:uid="{00000000-0005-0000-0000-0000D40A0000}"/>
    <cellStyle name="60% - Accent4 12" xfId="430" xr:uid="{00000000-0005-0000-0000-0000D50A0000}"/>
    <cellStyle name="60% - Accent4 13" xfId="4008" xr:uid="{00000000-0005-0000-0000-0000D60A0000}"/>
    <cellStyle name="60% - Accent4 2" xfId="431" xr:uid="{00000000-0005-0000-0000-0000D70A0000}"/>
    <cellStyle name="60% - Accent4 3" xfId="432" xr:uid="{00000000-0005-0000-0000-0000D80A0000}"/>
    <cellStyle name="60% - Accent4 4" xfId="433" xr:uid="{00000000-0005-0000-0000-0000D90A0000}"/>
    <cellStyle name="60% - Accent4 5" xfId="434" xr:uid="{00000000-0005-0000-0000-0000DA0A0000}"/>
    <cellStyle name="60% - Accent4 6" xfId="435" xr:uid="{00000000-0005-0000-0000-0000DB0A0000}"/>
    <cellStyle name="60% - Accent4 7" xfId="436" xr:uid="{00000000-0005-0000-0000-0000DC0A0000}"/>
    <cellStyle name="60% - Accent4 8" xfId="437" xr:uid="{00000000-0005-0000-0000-0000DD0A0000}"/>
    <cellStyle name="60% - Accent4 9" xfId="438" xr:uid="{00000000-0005-0000-0000-0000DE0A0000}"/>
    <cellStyle name="60% - Accent5" xfId="17" builtinId="48" customBuiltin="1"/>
    <cellStyle name="60% - Accent5 10" xfId="439" xr:uid="{00000000-0005-0000-0000-0000E00A0000}"/>
    <cellStyle name="60% - Accent5 11" xfId="440" xr:uid="{00000000-0005-0000-0000-0000E10A0000}"/>
    <cellStyle name="60% - Accent5 12" xfId="441" xr:uid="{00000000-0005-0000-0000-0000E20A0000}"/>
    <cellStyle name="60% - Accent5 13" xfId="4009" xr:uid="{00000000-0005-0000-0000-0000E30A0000}"/>
    <cellStyle name="60% - Accent5 2" xfId="442" xr:uid="{00000000-0005-0000-0000-0000E40A0000}"/>
    <cellStyle name="60% - Accent5 3" xfId="443" xr:uid="{00000000-0005-0000-0000-0000E50A0000}"/>
    <cellStyle name="60% - Accent5 4" xfId="444" xr:uid="{00000000-0005-0000-0000-0000E60A0000}"/>
    <cellStyle name="60% - Accent5 5" xfId="445" xr:uid="{00000000-0005-0000-0000-0000E70A0000}"/>
    <cellStyle name="60% - Accent5 6" xfId="446" xr:uid="{00000000-0005-0000-0000-0000E80A0000}"/>
    <cellStyle name="60% - Accent5 7" xfId="447" xr:uid="{00000000-0005-0000-0000-0000E90A0000}"/>
    <cellStyle name="60% - Accent5 8" xfId="448" xr:uid="{00000000-0005-0000-0000-0000EA0A0000}"/>
    <cellStyle name="60% - Accent5 9" xfId="449" xr:uid="{00000000-0005-0000-0000-0000EB0A0000}"/>
    <cellStyle name="60% - Accent6" xfId="18" builtinId="52" customBuiltin="1"/>
    <cellStyle name="60% - Accent6 10" xfId="450" xr:uid="{00000000-0005-0000-0000-0000ED0A0000}"/>
    <cellStyle name="60% - Accent6 11" xfId="451" xr:uid="{00000000-0005-0000-0000-0000EE0A0000}"/>
    <cellStyle name="60% - Accent6 12" xfId="452" xr:uid="{00000000-0005-0000-0000-0000EF0A0000}"/>
    <cellStyle name="60% - Accent6 13" xfId="4010" xr:uid="{00000000-0005-0000-0000-0000F00A0000}"/>
    <cellStyle name="60% - Accent6 2" xfId="453" xr:uid="{00000000-0005-0000-0000-0000F10A0000}"/>
    <cellStyle name="60% - Accent6 3" xfId="454" xr:uid="{00000000-0005-0000-0000-0000F20A0000}"/>
    <cellStyle name="60% - Accent6 4" xfId="455" xr:uid="{00000000-0005-0000-0000-0000F30A0000}"/>
    <cellStyle name="60% - Accent6 5" xfId="456" xr:uid="{00000000-0005-0000-0000-0000F40A0000}"/>
    <cellStyle name="60% - Accent6 6" xfId="457" xr:uid="{00000000-0005-0000-0000-0000F50A0000}"/>
    <cellStyle name="60% - Accent6 7" xfId="458" xr:uid="{00000000-0005-0000-0000-0000F60A0000}"/>
    <cellStyle name="60% - Accent6 8" xfId="459" xr:uid="{00000000-0005-0000-0000-0000F70A0000}"/>
    <cellStyle name="60% - Accent6 9" xfId="460" xr:uid="{00000000-0005-0000-0000-0000F80A0000}"/>
    <cellStyle name="60% - 强调文字颜色 1" xfId="4011" xr:uid="{00000000-0005-0000-0000-0000F90A0000}"/>
    <cellStyle name="60% - 强调文字颜色 2" xfId="4012" xr:uid="{00000000-0005-0000-0000-0000FA0A0000}"/>
    <cellStyle name="60% - 强调文字颜色 3" xfId="4013" xr:uid="{00000000-0005-0000-0000-0000FB0A0000}"/>
    <cellStyle name="60% - 强调文字颜色 4" xfId="4014" xr:uid="{00000000-0005-0000-0000-0000FC0A0000}"/>
    <cellStyle name="60% - 强调文字颜色 5" xfId="4015" xr:uid="{00000000-0005-0000-0000-0000FD0A0000}"/>
    <cellStyle name="60% - 强调文字颜色 6" xfId="4016" xr:uid="{00000000-0005-0000-0000-0000FE0A0000}"/>
    <cellStyle name="Accent1" xfId="19" builtinId="29" customBuiltin="1"/>
    <cellStyle name="Accent1 10" xfId="461" xr:uid="{00000000-0005-0000-0000-0000000B0000}"/>
    <cellStyle name="Accent1 11" xfId="462" xr:uid="{00000000-0005-0000-0000-0000010B0000}"/>
    <cellStyle name="Accent1 12" xfId="463" xr:uid="{00000000-0005-0000-0000-0000020B0000}"/>
    <cellStyle name="Accent1 13" xfId="4017" xr:uid="{00000000-0005-0000-0000-0000030B0000}"/>
    <cellStyle name="Accent1 2" xfId="464" xr:uid="{00000000-0005-0000-0000-0000040B0000}"/>
    <cellStyle name="Accent1 3" xfId="465" xr:uid="{00000000-0005-0000-0000-0000050B0000}"/>
    <cellStyle name="Accent1 4" xfId="466" xr:uid="{00000000-0005-0000-0000-0000060B0000}"/>
    <cellStyle name="Accent1 5" xfId="467" xr:uid="{00000000-0005-0000-0000-0000070B0000}"/>
    <cellStyle name="Accent1 6" xfId="468" xr:uid="{00000000-0005-0000-0000-0000080B0000}"/>
    <cellStyle name="Accent1 7" xfId="469" xr:uid="{00000000-0005-0000-0000-0000090B0000}"/>
    <cellStyle name="Accent1 8" xfId="470" xr:uid="{00000000-0005-0000-0000-00000A0B0000}"/>
    <cellStyle name="Accent1 9" xfId="471" xr:uid="{00000000-0005-0000-0000-00000B0B0000}"/>
    <cellStyle name="Accent2" xfId="20" builtinId="33" customBuiltin="1"/>
    <cellStyle name="Accent2 10" xfId="472" xr:uid="{00000000-0005-0000-0000-00000D0B0000}"/>
    <cellStyle name="Accent2 11" xfId="473" xr:uid="{00000000-0005-0000-0000-00000E0B0000}"/>
    <cellStyle name="Accent2 12" xfId="474" xr:uid="{00000000-0005-0000-0000-00000F0B0000}"/>
    <cellStyle name="Accent2 13" xfId="4018" xr:uid="{00000000-0005-0000-0000-0000100B0000}"/>
    <cellStyle name="Accent2 2" xfId="475" xr:uid="{00000000-0005-0000-0000-0000110B0000}"/>
    <cellStyle name="Accent2 3" xfId="476" xr:uid="{00000000-0005-0000-0000-0000120B0000}"/>
    <cellStyle name="Accent2 4" xfId="477" xr:uid="{00000000-0005-0000-0000-0000130B0000}"/>
    <cellStyle name="Accent2 5" xfId="478" xr:uid="{00000000-0005-0000-0000-0000140B0000}"/>
    <cellStyle name="Accent2 6" xfId="479" xr:uid="{00000000-0005-0000-0000-0000150B0000}"/>
    <cellStyle name="Accent2 7" xfId="480" xr:uid="{00000000-0005-0000-0000-0000160B0000}"/>
    <cellStyle name="Accent2 8" xfId="481" xr:uid="{00000000-0005-0000-0000-0000170B0000}"/>
    <cellStyle name="Accent2 9" xfId="482" xr:uid="{00000000-0005-0000-0000-0000180B0000}"/>
    <cellStyle name="Accent3" xfId="21" builtinId="37" customBuiltin="1"/>
    <cellStyle name="Accent3 10" xfId="483" xr:uid="{00000000-0005-0000-0000-00001A0B0000}"/>
    <cellStyle name="Accent3 11" xfId="484" xr:uid="{00000000-0005-0000-0000-00001B0B0000}"/>
    <cellStyle name="Accent3 12" xfId="485" xr:uid="{00000000-0005-0000-0000-00001C0B0000}"/>
    <cellStyle name="Accent3 13" xfId="4019" xr:uid="{00000000-0005-0000-0000-00001D0B0000}"/>
    <cellStyle name="Accent3 2" xfId="486" xr:uid="{00000000-0005-0000-0000-00001E0B0000}"/>
    <cellStyle name="Accent3 3" xfId="487" xr:uid="{00000000-0005-0000-0000-00001F0B0000}"/>
    <cellStyle name="Accent3 4" xfId="488" xr:uid="{00000000-0005-0000-0000-0000200B0000}"/>
    <cellStyle name="Accent3 5" xfId="489" xr:uid="{00000000-0005-0000-0000-0000210B0000}"/>
    <cellStyle name="Accent3 6" xfId="490" xr:uid="{00000000-0005-0000-0000-0000220B0000}"/>
    <cellStyle name="Accent3 7" xfId="491" xr:uid="{00000000-0005-0000-0000-0000230B0000}"/>
    <cellStyle name="Accent3 8" xfId="492" xr:uid="{00000000-0005-0000-0000-0000240B0000}"/>
    <cellStyle name="Accent3 9" xfId="493" xr:uid="{00000000-0005-0000-0000-0000250B0000}"/>
    <cellStyle name="Accent4" xfId="22" builtinId="41" customBuiltin="1"/>
    <cellStyle name="Accent4 10" xfId="494" xr:uid="{00000000-0005-0000-0000-0000270B0000}"/>
    <cellStyle name="Accent4 11" xfId="495" xr:uid="{00000000-0005-0000-0000-0000280B0000}"/>
    <cellStyle name="Accent4 12" xfId="496" xr:uid="{00000000-0005-0000-0000-0000290B0000}"/>
    <cellStyle name="Accent4 13" xfId="4020" xr:uid="{00000000-0005-0000-0000-00002A0B0000}"/>
    <cellStyle name="Accent4 2" xfId="497" xr:uid="{00000000-0005-0000-0000-00002B0B0000}"/>
    <cellStyle name="Accent4 3" xfId="498" xr:uid="{00000000-0005-0000-0000-00002C0B0000}"/>
    <cellStyle name="Accent4 4" xfId="499" xr:uid="{00000000-0005-0000-0000-00002D0B0000}"/>
    <cellStyle name="Accent4 5" xfId="500" xr:uid="{00000000-0005-0000-0000-00002E0B0000}"/>
    <cellStyle name="Accent4 6" xfId="501" xr:uid="{00000000-0005-0000-0000-00002F0B0000}"/>
    <cellStyle name="Accent4 7" xfId="502" xr:uid="{00000000-0005-0000-0000-0000300B0000}"/>
    <cellStyle name="Accent4 8" xfId="503" xr:uid="{00000000-0005-0000-0000-0000310B0000}"/>
    <cellStyle name="Accent4 9" xfId="504" xr:uid="{00000000-0005-0000-0000-0000320B0000}"/>
    <cellStyle name="Accent5" xfId="23" builtinId="45" customBuiltin="1"/>
    <cellStyle name="Accent5 10" xfId="505" xr:uid="{00000000-0005-0000-0000-0000340B0000}"/>
    <cellStyle name="Accent5 11" xfId="506" xr:uid="{00000000-0005-0000-0000-0000350B0000}"/>
    <cellStyle name="Accent5 12" xfId="507" xr:uid="{00000000-0005-0000-0000-0000360B0000}"/>
    <cellStyle name="Accent5 13" xfId="4021" xr:uid="{00000000-0005-0000-0000-0000370B0000}"/>
    <cellStyle name="Accent5 2" xfId="508" xr:uid="{00000000-0005-0000-0000-0000380B0000}"/>
    <cellStyle name="Accent5 3" xfId="509" xr:uid="{00000000-0005-0000-0000-0000390B0000}"/>
    <cellStyle name="Accent5 4" xfId="510" xr:uid="{00000000-0005-0000-0000-00003A0B0000}"/>
    <cellStyle name="Accent5 5" xfId="511" xr:uid="{00000000-0005-0000-0000-00003B0B0000}"/>
    <cellStyle name="Accent5 6" xfId="512" xr:uid="{00000000-0005-0000-0000-00003C0B0000}"/>
    <cellStyle name="Accent5 7" xfId="513" xr:uid="{00000000-0005-0000-0000-00003D0B0000}"/>
    <cellStyle name="Accent5 8" xfId="514" xr:uid="{00000000-0005-0000-0000-00003E0B0000}"/>
    <cellStyle name="Accent5 9" xfId="515" xr:uid="{00000000-0005-0000-0000-00003F0B0000}"/>
    <cellStyle name="Accent6" xfId="24" builtinId="49" customBuiltin="1"/>
    <cellStyle name="Accent6 10" xfId="516" xr:uid="{00000000-0005-0000-0000-0000410B0000}"/>
    <cellStyle name="Accent6 11" xfId="517" xr:uid="{00000000-0005-0000-0000-0000420B0000}"/>
    <cellStyle name="Accent6 12" xfId="518" xr:uid="{00000000-0005-0000-0000-0000430B0000}"/>
    <cellStyle name="Accent6 13" xfId="4022" xr:uid="{00000000-0005-0000-0000-0000440B0000}"/>
    <cellStyle name="Accent6 2" xfId="519" xr:uid="{00000000-0005-0000-0000-0000450B0000}"/>
    <cellStyle name="Accent6 3" xfId="520" xr:uid="{00000000-0005-0000-0000-0000460B0000}"/>
    <cellStyle name="Accent6 4" xfId="521" xr:uid="{00000000-0005-0000-0000-0000470B0000}"/>
    <cellStyle name="Accent6 5" xfId="522" xr:uid="{00000000-0005-0000-0000-0000480B0000}"/>
    <cellStyle name="Accent6 6" xfId="523" xr:uid="{00000000-0005-0000-0000-0000490B0000}"/>
    <cellStyle name="Accent6 7" xfId="524" xr:uid="{00000000-0005-0000-0000-00004A0B0000}"/>
    <cellStyle name="Accent6 8" xfId="525" xr:uid="{00000000-0005-0000-0000-00004B0B0000}"/>
    <cellStyle name="Accent6 9" xfId="526" xr:uid="{00000000-0005-0000-0000-00004C0B0000}"/>
    <cellStyle name="Account Heading" xfId="3606" xr:uid="{00000000-0005-0000-0000-00004D0B0000}"/>
    <cellStyle name="Ärenderubrik" xfId="25" xr:uid="{00000000-0005-0000-0000-00004E0B0000}"/>
    <cellStyle name="b" xfId="3607" xr:uid="{00000000-0005-0000-0000-00004F0B0000}"/>
    <cellStyle name="b_2008 YEnd Audit GFR Checklist - Module 2" xfId="3608" xr:uid="{00000000-0005-0000-0000-0000500B0000}"/>
    <cellStyle name="b_2011 1st Qtr Fcst - Blank Template" xfId="3609" xr:uid="{00000000-0005-0000-0000-0000510B0000}"/>
    <cellStyle name="b_C3. General Cash by T3" xfId="3610" xr:uid="{00000000-0005-0000-0000-0000520B0000}"/>
    <cellStyle name="b_C4. Client Cash by T2" xfId="3611" xr:uid="{00000000-0005-0000-0000-0000530B0000}"/>
    <cellStyle name="b_D3. Debtors - Top 10" xfId="3612" xr:uid="{00000000-0005-0000-0000-0000540B0000}"/>
    <cellStyle name="b_Debtor Prov Schedule Checklist (4)" xfId="3613" xr:uid="{00000000-0005-0000-0000-0000550B0000}"/>
    <cellStyle name="b_F1. Prepayments" xfId="3614" xr:uid="{00000000-0005-0000-0000-0000560B0000}"/>
    <cellStyle name="b_GFR Checklist -Year Audit June 2009 v1" xfId="3615" xr:uid="{00000000-0005-0000-0000-0000570B0000}"/>
    <cellStyle name="b_GFR Checklist -Year Audit June 2009 v2" xfId="3616" xr:uid="{00000000-0005-0000-0000-0000580B0000}"/>
    <cellStyle name="b_GFR Checklist -Year Audit June 2009 v4" xfId="3617" xr:uid="{00000000-0005-0000-0000-0000590B0000}"/>
    <cellStyle name="b_K1. Annual Leave" xfId="3618" xr:uid="{00000000-0005-0000-0000-00005A0B0000}"/>
    <cellStyle name="b_May 10 Metals Consolidated FINAL" xfId="3619" xr:uid="{00000000-0005-0000-0000-00005B0B0000}"/>
    <cellStyle name="b_R. ADD Debtors csv" xfId="3620" xr:uid="{00000000-0005-0000-0000-00005C0B0000}"/>
    <cellStyle name="b_R. PNLBS YTD csv" xfId="3621" xr:uid="{00000000-0005-0000-0000-00005D0B0000}"/>
    <cellStyle name="b_Rev Rec Template (3)" xfId="3622" xr:uid="{00000000-0005-0000-0000-00005E0B0000}"/>
    <cellStyle name="b_Rev Rec Template (3)_GFR Checklist -Year Audit June 2009 v4" xfId="3623" xr:uid="{00000000-0005-0000-0000-00005F0B0000}"/>
    <cellStyle name="b_Rev Rec Template (3)_R. ADD Debtors csv" xfId="3624" xr:uid="{00000000-0005-0000-0000-0000600B0000}"/>
    <cellStyle name="b_Rev Rec Template (3)_R. PNLBS YTD csv" xfId="3625" xr:uid="{00000000-0005-0000-0000-0000610B0000}"/>
    <cellStyle name="b_TB Close List of Issues for Overseas" xfId="3626" xr:uid="{00000000-0005-0000-0000-0000620B0000}"/>
    <cellStyle name="b_TB Close List of Issues for Overseas_GFR Checklist -Year Audit June 2009 v4" xfId="3627" xr:uid="{00000000-0005-0000-0000-0000630B0000}"/>
    <cellStyle name="b_TB Close List of Issues for Overseas_R. ADD Debtors csv" xfId="3628" xr:uid="{00000000-0005-0000-0000-0000640B0000}"/>
    <cellStyle name="b_TB Close List of Issues for Overseas_R. PNLBS YTD csv" xfId="3629" xr:uid="{00000000-0005-0000-0000-0000650B0000}"/>
    <cellStyle name="Bad" xfId="26" builtinId="27" customBuiltin="1"/>
    <cellStyle name="Bad 10" xfId="527" xr:uid="{00000000-0005-0000-0000-0000670B0000}"/>
    <cellStyle name="Bad 11" xfId="528" xr:uid="{00000000-0005-0000-0000-0000680B0000}"/>
    <cellStyle name="Bad 12" xfId="529" xr:uid="{00000000-0005-0000-0000-0000690B0000}"/>
    <cellStyle name="Bad 13" xfId="4023" xr:uid="{00000000-0005-0000-0000-00006A0B0000}"/>
    <cellStyle name="Bad 2" xfId="530" xr:uid="{00000000-0005-0000-0000-00006B0B0000}"/>
    <cellStyle name="Bad 3" xfId="531" xr:uid="{00000000-0005-0000-0000-00006C0B0000}"/>
    <cellStyle name="Bad 4" xfId="532" xr:uid="{00000000-0005-0000-0000-00006D0B0000}"/>
    <cellStyle name="Bad 5" xfId="533" xr:uid="{00000000-0005-0000-0000-00006E0B0000}"/>
    <cellStyle name="Bad 6" xfId="534" xr:uid="{00000000-0005-0000-0000-00006F0B0000}"/>
    <cellStyle name="Bad 7" xfId="535" xr:uid="{00000000-0005-0000-0000-0000700B0000}"/>
    <cellStyle name="Bad 8" xfId="536" xr:uid="{00000000-0005-0000-0000-0000710B0000}"/>
    <cellStyle name="Bad 9" xfId="537" xr:uid="{00000000-0005-0000-0000-0000720B0000}"/>
    <cellStyle name="BE Pickup Link" xfId="3630" xr:uid="{00000000-0005-0000-0000-0000730B0000}"/>
    <cellStyle name="Black" xfId="3631" xr:uid="{00000000-0005-0000-0000-0000740B0000}"/>
    <cellStyle name="Blue" xfId="3632" xr:uid="{00000000-0005-0000-0000-0000750B0000}"/>
    <cellStyle name="Body_$Numeric" xfId="3633" xr:uid="{00000000-0005-0000-0000-0000760B0000}"/>
    <cellStyle name="Bold" xfId="90" xr:uid="{00000000-0005-0000-0000-0000770B0000}"/>
    <cellStyle name="Calc Currency (0)" xfId="3634" xr:uid="{00000000-0005-0000-0000-0000780B0000}"/>
    <cellStyle name="Calc Currency (2)" xfId="3635" xr:uid="{00000000-0005-0000-0000-0000790B0000}"/>
    <cellStyle name="Calc Percent (0)" xfId="3636" xr:uid="{00000000-0005-0000-0000-00007A0B0000}"/>
    <cellStyle name="Calc Percent (1)" xfId="3637" xr:uid="{00000000-0005-0000-0000-00007B0B0000}"/>
    <cellStyle name="Calc Percent (2)" xfId="3638" xr:uid="{00000000-0005-0000-0000-00007C0B0000}"/>
    <cellStyle name="Calc Units (0)" xfId="3639" xr:uid="{00000000-0005-0000-0000-00007D0B0000}"/>
    <cellStyle name="Calc Units (1)" xfId="3640" xr:uid="{00000000-0005-0000-0000-00007E0B0000}"/>
    <cellStyle name="Calc Units (2)" xfId="3641" xr:uid="{00000000-0005-0000-0000-00007F0B0000}"/>
    <cellStyle name="Calculation" xfId="27" builtinId="22" customBuiltin="1"/>
    <cellStyle name="Calculation 10" xfId="538" xr:uid="{00000000-0005-0000-0000-0000810B0000}"/>
    <cellStyle name="Calculation 11" xfId="539" xr:uid="{00000000-0005-0000-0000-0000820B0000}"/>
    <cellStyle name="Calculation 12" xfId="540" xr:uid="{00000000-0005-0000-0000-0000830B0000}"/>
    <cellStyle name="Calculation 13" xfId="4024" xr:uid="{00000000-0005-0000-0000-0000840B0000}"/>
    <cellStyle name="Calculation 2" xfId="541" xr:uid="{00000000-0005-0000-0000-0000850B0000}"/>
    <cellStyle name="Calculation 3" xfId="542" xr:uid="{00000000-0005-0000-0000-0000860B0000}"/>
    <cellStyle name="Calculation 4" xfId="543" xr:uid="{00000000-0005-0000-0000-0000870B0000}"/>
    <cellStyle name="Calculation 5" xfId="544" xr:uid="{00000000-0005-0000-0000-0000880B0000}"/>
    <cellStyle name="Calculation 6" xfId="545" xr:uid="{00000000-0005-0000-0000-0000890B0000}"/>
    <cellStyle name="Calculation 7" xfId="546" xr:uid="{00000000-0005-0000-0000-00008A0B0000}"/>
    <cellStyle name="Calculation 8" xfId="547" xr:uid="{00000000-0005-0000-0000-00008B0B0000}"/>
    <cellStyle name="Calculation 9" xfId="548" xr:uid="{00000000-0005-0000-0000-00008C0B0000}"/>
    <cellStyle name="Check Cell" xfId="28" builtinId="23" customBuiltin="1"/>
    <cellStyle name="Check Cell 10" xfId="549" xr:uid="{00000000-0005-0000-0000-00008E0B0000}"/>
    <cellStyle name="Check Cell 11" xfId="550" xr:uid="{00000000-0005-0000-0000-00008F0B0000}"/>
    <cellStyle name="Check Cell 12" xfId="551" xr:uid="{00000000-0005-0000-0000-0000900B0000}"/>
    <cellStyle name="Check Cell 13" xfId="4025" xr:uid="{00000000-0005-0000-0000-0000910B0000}"/>
    <cellStyle name="Check Cell 2" xfId="552" xr:uid="{00000000-0005-0000-0000-0000920B0000}"/>
    <cellStyle name="Check Cell 3" xfId="553" xr:uid="{00000000-0005-0000-0000-0000930B0000}"/>
    <cellStyle name="Check Cell 4" xfId="554" xr:uid="{00000000-0005-0000-0000-0000940B0000}"/>
    <cellStyle name="Check Cell 5" xfId="555" xr:uid="{00000000-0005-0000-0000-0000950B0000}"/>
    <cellStyle name="Check Cell 6" xfId="556" xr:uid="{00000000-0005-0000-0000-0000960B0000}"/>
    <cellStyle name="Check Cell 7" xfId="557" xr:uid="{00000000-0005-0000-0000-0000970B0000}"/>
    <cellStyle name="Check Cell 8" xfId="558" xr:uid="{00000000-0005-0000-0000-0000980B0000}"/>
    <cellStyle name="Check Cell 9" xfId="559" xr:uid="{00000000-0005-0000-0000-0000990B0000}"/>
    <cellStyle name="Col head light" xfId="3642" xr:uid="{00000000-0005-0000-0000-00009A0B0000}"/>
    <cellStyle name="Comet" xfId="3643" xr:uid="{00000000-0005-0000-0000-00009B0B0000}"/>
    <cellStyle name="Comma" xfId="29" builtinId="3"/>
    <cellStyle name="Comma [0] 2" xfId="30" xr:uid="{00000000-0005-0000-0000-00009D0B0000}"/>
    <cellStyle name="Comma [0] 2 10" xfId="560" xr:uid="{00000000-0005-0000-0000-00009E0B0000}"/>
    <cellStyle name="Comma [0] 2 2" xfId="195" xr:uid="{00000000-0005-0000-0000-00009F0B0000}"/>
    <cellStyle name="Comma [0] 2 2 2" xfId="4026" xr:uid="{00000000-0005-0000-0000-0000A00B0000}"/>
    <cellStyle name="Comma [0] 2 3" xfId="224" xr:uid="{00000000-0005-0000-0000-0000A10B0000}"/>
    <cellStyle name="Comma [0] 2 4" xfId="561" xr:uid="{00000000-0005-0000-0000-0000A20B0000}"/>
    <cellStyle name="Comma [0] 2 5" xfId="562" xr:uid="{00000000-0005-0000-0000-0000A30B0000}"/>
    <cellStyle name="Comma [0] 2 6" xfId="563" xr:uid="{00000000-0005-0000-0000-0000A40B0000}"/>
    <cellStyle name="Comma [0] 2 7" xfId="564" xr:uid="{00000000-0005-0000-0000-0000A50B0000}"/>
    <cellStyle name="Comma [0] 2 8" xfId="565" xr:uid="{00000000-0005-0000-0000-0000A60B0000}"/>
    <cellStyle name="Comma [0] 2 9" xfId="566" xr:uid="{00000000-0005-0000-0000-0000A70B0000}"/>
    <cellStyle name="Comma [0] 3" xfId="567" xr:uid="{00000000-0005-0000-0000-0000A80B0000}"/>
    <cellStyle name="Comma [0] 4" xfId="568" xr:uid="{00000000-0005-0000-0000-0000A90B0000}"/>
    <cellStyle name="Comma [00]" xfId="3644" xr:uid="{00000000-0005-0000-0000-0000AA0B0000}"/>
    <cellStyle name="Comma 0" xfId="3645" xr:uid="{00000000-0005-0000-0000-0000AB0B0000}"/>
    <cellStyle name="Comma 1" xfId="3646" xr:uid="{00000000-0005-0000-0000-0000AC0B0000}"/>
    <cellStyle name="Comma 10" xfId="91" xr:uid="{00000000-0005-0000-0000-0000AD0B0000}"/>
    <cellStyle name="Comma 10 2" xfId="92" xr:uid="{00000000-0005-0000-0000-0000AE0B0000}"/>
    <cellStyle name="Comma 10 2 2" xfId="199" xr:uid="{00000000-0005-0000-0000-0000AF0B0000}"/>
    <cellStyle name="Comma 10 2 3" xfId="4027" xr:uid="{00000000-0005-0000-0000-0000B00B0000}"/>
    <cellStyle name="Comma 10 3" xfId="4028" xr:uid="{00000000-0005-0000-0000-0000B10B0000}"/>
    <cellStyle name="Comma 100 2" xfId="569" xr:uid="{00000000-0005-0000-0000-0000B20B0000}"/>
    <cellStyle name="Comma 100 3" xfId="570" xr:uid="{00000000-0005-0000-0000-0000B30B0000}"/>
    <cellStyle name="Comma 100 4" xfId="571" xr:uid="{00000000-0005-0000-0000-0000B40B0000}"/>
    <cellStyle name="Comma 101 2" xfId="572" xr:uid="{00000000-0005-0000-0000-0000B50B0000}"/>
    <cellStyle name="Comma 101 3" xfId="573" xr:uid="{00000000-0005-0000-0000-0000B60B0000}"/>
    <cellStyle name="Comma 101 4" xfId="574" xr:uid="{00000000-0005-0000-0000-0000B70B0000}"/>
    <cellStyle name="Comma 103 2" xfId="575" xr:uid="{00000000-0005-0000-0000-0000B80B0000}"/>
    <cellStyle name="Comma 103 3" xfId="576" xr:uid="{00000000-0005-0000-0000-0000B90B0000}"/>
    <cellStyle name="Comma 103 4" xfId="577" xr:uid="{00000000-0005-0000-0000-0000BA0B0000}"/>
    <cellStyle name="Comma 104 2" xfId="578" xr:uid="{00000000-0005-0000-0000-0000BB0B0000}"/>
    <cellStyle name="Comma 104 3" xfId="579" xr:uid="{00000000-0005-0000-0000-0000BC0B0000}"/>
    <cellStyle name="Comma 104 4" xfId="580" xr:uid="{00000000-0005-0000-0000-0000BD0B0000}"/>
    <cellStyle name="Comma 109 2" xfId="581" xr:uid="{00000000-0005-0000-0000-0000BE0B0000}"/>
    <cellStyle name="Comma 109 3" xfId="582" xr:uid="{00000000-0005-0000-0000-0000BF0B0000}"/>
    <cellStyle name="Comma 109 4" xfId="583" xr:uid="{00000000-0005-0000-0000-0000C00B0000}"/>
    <cellStyle name="Comma 11" xfId="93" xr:uid="{00000000-0005-0000-0000-0000C10B0000}"/>
    <cellStyle name="Comma 11 2" xfId="584" xr:uid="{00000000-0005-0000-0000-0000C20B0000}"/>
    <cellStyle name="Comma 11 3" xfId="585" xr:uid="{00000000-0005-0000-0000-0000C30B0000}"/>
    <cellStyle name="Comma 110 2" xfId="586" xr:uid="{00000000-0005-0000-0000-0000C40B0000}"/>
    <cellStyle name="Comma 110 3" xfId="587" xr:uid="{00000000-0005-0000-0000-0000C50B0000}"/>
    <cellStyle name="Comma 110 4" xfId="588" xr:uid="{00000000-0005-0000-0000-0000C60B0000}"/>
    <cellStyle name="Comma 111 2" xfId="589" xr:uid="{00000000-0005-0000-0000-0000C70B0000}"/>
    <cellStyle name="Comma 111 3" xfId="590" xr:uid="{00000000-0005-0000-0000-0000C80B0000}"/>
    <cellStyle name="Comma 111 4" xfId="591" xr:uid="{00000000-0005-0000-0000-0000C90B0000}"/>
    <cellStyle name="Comma 112 2" xfId="592" xr:uid="{00000000-0005-0000-0000-0000CA0B0000}"/>
    <cellStyle name="Comma 112 3" xfId="593" xr:uid="{00000000-0005-0000-0000-0000CB0B0000}"/>
    <cellStyle name="Comma 112 4" xfId="594" xr:uid="{00000000-0005-0000-0000-0000CC0B0000}"/>
    <cellStyle name="Comma 113 2" xfId="595" xr:uid="{00000000-0005-0000-0000-0000CD0B0000}"/>
    <cellStyle name="Comma 113 3" xfId="596" xr:uid="{00000000-0005-0000-0000-0000CE0B0000}"/>
    <cellStyle name="Comma 113 4" xfId="597" xr:uid="{00000000-0005-0000-0000-0000CF0B0000}"/>
    <cellStyle name="Comma 114 2" xfId="598" xr:uid="{00000000-0005-0000-0000-0000D00B0000}"/>
    <cellStyle name="Comma 114 3" xfId="599" xr:uid="{00000000-0005-0000-0000-0000D10B0000}"/>
    <cellStyle name="Comma 114 4" xfId="600" xr:uid="{00000000-0005-0000-0000-0000D20B0000}"/>
    <cellStyle name="Comma 115 2" xfId="601" xr:uid="{00000000-0005-0000-0000-0000D30B0000}"/>
    <cellStyle name="Comma 115 3" xfId="602" xr:uid="{00000000-0005-0000-0000-0000D40B0000}"/>
    <cellStyle name="Comma 115 4" xfId="603" xr:uid="{00000000-0005-0000-0000-0000D50B0000}"/>
    <cellStyle name="Comma 116 2" xfId="604" xr:uid="{00000000-0005-0000-0000-0000D60B0000}"/>
    <cellStyle name="Comma 116 3" xfId="605" xr:uid="{00000000-0005-0000-0000-0000D70B0000}"/>
    <cellStyle name="Comma 116 4" xfId="606" xr:uid="{00000000-0005-0000-0000-0000D80B0000}"/>
    <cellStyle name="Comma 117 2" xfId="607" xr:uid="{00000000-0005-0000-0000-0000D90B0000}"/>
    <cellStyle name="Comma 117 3" xfId="608" xr:uid="{00000000-0005-0000-0000-0000DA0B0000}"/>
    <cellStyle name="Comma 117 4" xfId="609" xr:uid="{00000000-0005-0000-0000-0000DB0B0000}"/>
    <cellStyle name="Comma 118 2" xfId="610" xr:uid="{00000000-0005-0000-0000-0000DC0B0000}"/>
    <cellStyle name="Comma 118 3" xfId="611" xr:uid="{00000000-0005-0000-0000-0000DD0B0000}"/>
    <cellStyle name="Comma 118 4" xfId="612" xr:uid="{00000000-0005-0000-0000-0000DE0B0000}"/>
    <cellStyle name="Comma 119 2" xfId="613" xr:uid="{00000000-0005-0000-0000-0000DF0B0000}"/>
    <cellStyle name="Comma 119 3" xfId="614" xr:uid="{00000000-0005-0000-0000-0000E00B0000}"/>
    <cellStyle name="Comma 119 4" xfId="615" xr:uid="{00000000-0005-0000-0000-0000E10B0000}"/>
    <cellStyle name="Comma 12" xfId="94" xr:uid="{00000000-0005-0000-0000-0000E20B0000}"/>
    <cellStyle name="Comma 120 2" xfId="616" xr:uid="{00000000-0005-0000-0000-0000E30B0000}"/>
    <cellStyle name="Comma 120 3" xfId="617" xr:uid="{00000000-0005-0000-0000-0000E40B0000}"/>
    <cellStyle name="Comma 120 4" xfId="618" xr:uid="{00000000-0005-0000-0000-0000E50B0000}"/>
    <cellStyle name="Comma 121 2" xfId="619" xr:uid="{00000000-0005-0000-0000-0000E60B0000}"/>
    <cellStyle name="Comma 121 3" xfId="620" xr:uid="{00000000-0005-0000-0000-0000E70B0000}"/>
    <cellStyle name="Comma 121 4" xfId="621" xr:uid="{00000000-0005-0000-0000-0000E80B0000}"/>
    <cellStyle name="Comma 122 2" xfId="622" xr:uid="{00000000-0005-0000-0000-0000E90B0000}"/>
    <cellStyle name="Comma 122 3" xfId="623" xr:uid="{00000000-0005-0000-0000-0000EA0B0000}"/>
    <cellStyle name="Comma 122 4" xfId="624" xr:uid="{00000000-0005-0000-0000-0000EB0B0000}"/>
    <cellStyle name="Comma 123 2" xfId="625" xr:uid="{00000000-0005-0000-0000-0000EC0B0000}"/>
    <cellStyle name="Comma 123 3" xfId="626" xr:uid="{00000000-0005-0000-0000-0000ED0B0000}"/>
    <cellStyle name="Comma 123 4" xfId="627" xr:uid="{00000000-0005-0000-0000-0000EE0B0000}"/>
    <cellStyle name="Comma 124 2" xfId="628" xr:uid="{00000000-0005-0000-0000-0000EF0B0000}"/>
    <cellStyle name="Comma 124 3" xfId="629" xr:uid="{00000000-0005-0000-0000-0000F00B0000}"/>
    <cellStyle name="Comma 124 4" xfId="630" xr:uid="{00000000-0005-0000-0000-0000F10B0000}"/>
    <cellStyle name="Comma 125 2" xfId="631" xr:uid="{00000000-0005-0000-0000-0000F20B0000}"/>
    <cellStyle name="Comma 125 3" xfId="632" xr:uid="{00000000-0005-0000-0000-0000F30B0000}"/>
    <cellStyle name="Comma 125 4" xfId="633" xr:uid="{00000000-0005-0000-0000-0000F40B0000}"/>
    <cellStyle name="Comma 126 2" xfId="634" xr:uid="{00000000-0005-0000-0000-0000F50B0000}"/>
    <cellStyle name="Comma 126 3" xfId="635" xr:uid="{00000000-0005-0000-0000-0000F60B0000}"/>
    <cellStyle name="Comma 126 4" xfId="636" xr:uid="{00000000-0005-0000-0000-0000F70B0000}"/>
    <cellStyle name="Comma 127 2" xfId="637" xr:uid="{00000000-0005-0000-0000-0000F80B0000}"/>
    <cellStyle name="Comma 127 3" xfId="638" xr:uid="{00000000-0005-0000-0000-0000F90B0000}"/>
    <cellStyle name="Comma 127 4" xfId="639" xr:uid="{00000000-0005-0000-0000-0000FA0B0000}"/>
    <cellStyle name="Comma 128 2" xfId="640" xr:uid="{00000000-0005-0000-0000-0000FB0B0000}"/>
    <cellStyle name="Comma 128 3" xfId="641" xr:uid="{00000000-0005-0000-0000-0000FC0B0000}"/>
    <cellStyle name="Comma 128 4" xfId="642" xr:uid="{00000000-0005-0000-0000-0000FD0B0000}"/>
    <cellStyle name="Comma 129 2" xfId="643" xr:uid="{00000000-0005-0000-0000-0000FE0B0000}"/>
    <cellStyle name="Comma 129 3" xfId="644" xr:uid="{00000000-0005-0000-0000-0000FF0B0000}"/>
    <cellStyle name="Comma 129 4" xfId="645" xr:uid="{00000000-0005-0000-0000-0000000C0000}"/>
    <cellStyle name="Comma 13" xfId="95" xr:uid="{00000000-0005-0000-0000-0000010C0000}"/>
    <cellStyle name="Comma 13 2" xfId="646" xr:uid="{00000000-0005-0000-0000-0000020C0000}"/>
    <cellStyle name="Comma 13 2 2" xfId="647" xr:uid="{00000000-0005-0000-0000-0000030C0000}"/>
    <cellStyle name="Comma 130 2" xfId="648" xr:uid="{00000000-0005-0000-0000-0000040C0000}"/>
    <cellStyle name="Comma 130 3" xfId="649" xr:uid="{00000000-0005-0000-0000-0000050C0000}"/>
    <cellStyle name="Comma 130 4" xfId="650" xr:uid="{00000000-0005-0000-0000-0000060C0000}"/>
    <cellStyle name="Comma 131 2" xfId="651" xr:uid="{00000000-0005-0000-0000-0000070C0000}"/>
    <cellStyle name="Comma 131 3" xfId="652" xr:uid="{00000000-0005-0000-0000-0000080C0000}"/>
    <cellStyle name="Comma 131 4" xfId="653" xr:uid="{00000000-0005-0000-0000-0000090C0000}"/>
    <cellStyle name="Comma 132 2" xfId="654" xr:uid="{00000000-0005-0000-0000-00000A0C0000}"/>
    <cellStyle name="Comma 132 3" xfId="655" xr:uid="{00000000-0005-0000-0000-00000B0C0000}"/>
    <cellStyle name="Comma 132 4" xfId="656" xr:uid="{00000000-0005-0000-0000-00000C0C0000}"/>
    <cellStyle name="Comma 134 2" xfId="657" xr:uid="{00000000-0005-0000-0000-00000D0C0000}"/>
    <cellStyle name="Comma 134 3" xfId="658" xr:uid="{00000000-0005-0000-0000-00000E0C0000}"/>
    <cellStyle name="Comma 134 4" xfId="659" xr:uid="{00000000-0005-0000-0000-00000F0C0000}"/>
    <cellStyle name="Comma 135 2" xfId="660" xr:uid="{00000000-0005-0000-0000-0000100C0000}"/>
    <cellStyle name="Comma 135 3" xfId="661" xr:uid="{00000000-0005-0000-0000-0000110C0000}"/>
    <cellStyle name="Comma 135 4" xfId="662" xr:uid="{00000000-0005-0000-0000-0000120C0000}"/>
    <cellStyle name="Comma 136 2" xfId="663" xr:uid="{00000000-0005-0000-0000-0000130C0000}"/>
    <cellStyle name="Comma 136 3" xfId="664" xr:uid="{00000000-0005-0000-0000-0000140C0000}"/>
    <cellStyle name="Comma 136 4" xfId="665" xr:uid="{00000000-0005-0000-0000-0000150C0000}"/>
    <cellStyle name="Comma 138 2" xfId="666" xr:uid="{00000000-0005-0000-0000-0000160C0000}"/>
    <cellStyle name="Comma 138 3" xfId="667" xr:uid="{00000000-0005-0000-0000-0000170C0000}"/>
    <cellStyle name="Comma 138 4" xfId="668" xr:uid="{00000000-0005-0000-0000-0000180C0000}"/>
    <cellStyle name="Comma 139 2" xfId="669" xr:uid="{00000000-0005-0000-0000-0000190C0000}"/>
    <cellStyle name="Comma 139 3" xfId="670" xr:uid="{00000000-0005-0000-0000-00001A0C0000}"/>
    <cellStyle name="Comma 139 4" xfId="671" xr:uid="{00000000-0005-0000-0000-00001B0C0000}"/>
    <cellStyle name="Comma 14" xfId="96" xr:uid="{00000000-0005-0000-0000-00001C0C0000}"/>
    <cellStyle name="Comma 14 2" xfId="97" xr:uid="{00000000-0005-0000-0000-00001D0C0000}"/>
    <cellStyle name="Comma 14 2 2" xfId="98" xr:uid="{00000000-0005-0000-0000-00001E0C0000}"/>
    <cellStyle name="Comma 14 3" xfId="89" xr:uid="{00000000-0005-0000-0000-00001F0C0000}"/>
    <cellStyle name="Comma 14 3 2" xfId="4029" xr:uid="{00000000-0005-0000-0000-0000200C0000}"/>
    <cellStyle name="Comma 14 3 3" xfId="4030" xr:uid="{00000000-0005-0000-0000-0000210C0000}"/>
    <cellStyle name="Comma 140 2" xfId="672" xr:uid="{00000000-0005-0000-0000-0000220C0000}"/>
    <cellStyle name="Comma 140 3" xfId="673" xr:uid="{00000000-0005-0000-0000-0000230C0000}"/>
    <cellStyle name="Comma 140 4" xfId="674" xr:uid="{00000000-0005-0000-0000-0000240C0000}"/>
    <cellStyle name="Comma 141 2" xfId="675" xr:uid="{00000000-0005-0000-0000-0000250C0000}"/>
    <cellStyle name="Comma 141 3" xfId="676" xr:uid="{00000000-0005-0000-0000-0000260C0000}"/>
    <cellStyle name="Comma 141 4" xfId="677" xr:uid="{00000000-0005-0000-0000-0000270C0000}"/>
    <cellStyle name="Comma 142" xfId="678" xr:uid="{00000000-0005-0000-0000-0000280C0000}"/>
    <cellStyle name="Comma 142 2" xfId="679" xr:uid="{00000000-0005-0000-0000-0000290C0000}"/>
    <cellStyle name="Comma 142 3" xfId="680" xr:uid="{00000000-0005-0000-0000-00002A0C0000}"/>
    <cellStyle name="Comma 142 4" xfId="681" xr:uid="{00000000-0005-0000-0000-00002B0C0000}"/>
    <cellStyle name="Comma 143 2" xfId="682" xr:uid="{00000000-0005-0000-0000-00002C0C0000}"/>
    <cellStyle name="Comma 143 3" xfId="683" xr:uid="{00000000-0005-0000-0000-00002D0C0000}"/>
    <cellStyle name="Comma 143 4" xfId="684" xr:uid="{00000000-0005-0000-0000-00002E0C0000}"/>
    <cellStyle name="Comma 15" xfId="99" xr:uid="{00000000-0005-0000-0000-00002F0C0000}"/>
    <cellStyle name="Comma 15 2" xfId="100" xr:uid="{00000000-0005-0000-0000-0000300C0000}"/>
    <cellStyle name="Comma 15 3" xfId="101" xr:uid="{00000000-0005-0000-0000-0000310C0000}"/>
    <cellStyle name="Comma 15 3 2" xfId="685" xr:uid="{00000000-0005-0000-0000-0000320C0000}"/>
    <cellStyle name="Comma 15 3 2 2" xfId="3798" xr:uid="{00000000-0005-0000-0000-0000330C0000}"/>
    <cellStyle name="Comma 15 3 3" xfId="4031" xr:uid="{00000000-0005-0000-0000-0000340C0000}"/>
    <cellStyle name="Comma 15 4" xfId="686" xr:uid="{00000000-0005-0000-0000-0000350C0000}"/>
    <cellStyle name="Comma 16" xfId="102" xr:uid="{00000000-0005-0000-0000-0000360C0000}"/>
    <cellStyle name="Comma 16 2" xfId="103" xr:uid="{00000000-0005-0000-0000-0000370C0000}"/>
    <cellStyle name="Comma 16 2 2" xfId="4032" xr:uid="{00000000-0005-0000-0000-0000380C0000}"/>
    <cellStyle name="Comma 16 3" xfId="242" xr:uid="{00000000-0005-0000-0000-0000390C0000}"/>
    <cellStyle name="Comma 16 3 2" xfId="1163" xr:uid="{00000000-0005-0000-0000-00003A0C0000}"/>
    <cellStyle name="Comma 16 3 2 2" xfId="4033" xr:uid="{00000000-0005-0000-0000-00003B0C0000}"/>
    <cellStyle name="Comma 16 4" xfId="1165" xr:uid="{00000000-0005-0000-0000-00003C0C0000}"/>
    <cellStyle name="Comma 16 4 2" xfId="4034" xr:uid="{00000000-0005-0000-0000-00003D0C0000}"/>
    <cellStyle name="Comma 16 5" xfId="4035" xr:uid="{00000000-0005-0000-0000-00003E0C0000}"/>
    <cellStyle name="Comma 17" xfId="104" xr:uid="{00000000-0005-0000-0000-00003F0C0000}"/>
    <cellStyle name="Comma 17 2" xfId="687" xr:uid="{00000000-0005-0000-0000-0000400C0000}"/>
    <cellStyle name="Comma 17 3" xfId="4036" xr:uid="{00000000-0005-0000-0000-0000410C0000}"/>
    <cellStyle name="Comma 18" xfId="105" xr:uid="{00000000-0005-0000-0000-0000420C0000}"/>
    <cellStyle name="Comma 18 2" xfId="106" xr:uid="{00000000-0005-0000-0000-0000430C0000}"/>
    <cellStyle name="Comma 18 2 2" xfId="4037" xr:uid="{00000000-0005-0000-0000-0000440C0000}"/>
    <cellStyle name="Comma 18 3" xfId="688" xr:uid="{00000000-0005-0000-0000-0000450C0000}"/>
    <cellStyle name="Comma 18 4" xfId="4038" xr:uid="{00000000-0005-0000-0000-0000460C0000}"/>
    <cellStyle name="Comma 18 5" xfId="4039" xr:uid="{00000000-0005-0000-0000-0000470C0000}"/>
    <cellStyle name="Comma 19" xfId="107" xr:uid="{00000000-0005-0000-0000-0000480C0000}"/>
    <cellStyle name="Comma 19 2" xfId="108" xr:uid="{00000000-0005-0000-0000-0000490C0000}"/>
    <cellStyle name="Comma 19 2 2" xfId="689" xr:uid="{00000000-0005-0000-0000-00004A0C0000}"/>
    <cellStyle name="Comma 19 3" xfId="4040" xr:uid="{00000000-0005-0000-0000-00004B0C0000}"/>
    <cellStyle name="Comma 2" xfId="31" xr:uid="{00000000-0005-0000-0000-00004C0C0000}"/>
    <cellStyle name="Comma 2 10" xfId="690" xr:uid="{00000000-0005-0000-0000-00004D0C0000}"/>
    <cellStyle name="Comma 2 10 2" xfId="4041" xr:uid="{00000000-0005-0000-0000-00004E0C0000}"/>
    <cellStyle name="Comma 2 11" xfId="691" xr:uid="{00000000-0005-0000-0000-00004F0C0000}"/>
    <cellStyle name="Comma 2 12" xfId="692" xr:uid="{00000000-0005-0000-0000-0000500C0000}"/>
    <cellStyle name="Comma 2 13" xfId="693" xr:uid="{00000000-0005-0000-0000-0000510C0000}"/>
    <cellStyle name="Comma 2 14" xfId="694" xr:uid="{00000000-0005-0000-0000-0000520C0000}"/>
    <cellStyle name="Comma 2 14 2" xfId="3789" xr:uid="{00000000-0005-0000-0000-0000530C0000}"/>
    <cellStyle name="Comma 2 15" xfId="695" xr:uid="{00000000-0005-0000-0000-0000540C0000}"/>
    <cellStyle name="Comma 2 16" xfId="696" xr:uid="{00000000-0005-0000-0000-0000550C0000}"/>
    <cellStyle name="Comma 2 17" xfId="697" xr:uid="{00000000-0005-0000-0000-0000560C0000}"/>
    <cellStyle name="Comma 2 18" xfId="698" xr:uid="{00000000-0005-0000-0000-0000570C0000}"/>
    <cellStyle name="Comma 2 19" xfId="699" xr:uid="{00000000-0005-0000-0000-0000580C0000}"/>
    <cellStyle name="Comma 2 19 2" xfId="700" xr:uid="{00000000-0005-0000-0000-0000590C0000}"/>
    <cellStyle name="Comma 2 2" xfId="32" xr:uid="{00000000-0005-0000-0000-00005A0C0000}"/>
    <cellStyle name="Comma 2 2 10" xfId="701" xr:uid="{00000000-0005-0000-0000-00005B0C0000}"/>
    <cellStyle name="Comma 2 2 11" xfId="702" xr:uid="{00000000-0005-0000-0000-00005C0C0000}"/>
    <cellStyle name="Comma 2 2 12" xfId="703" xr:uid="{00000000-0005-0000-0000-00005D0C0000}"/>
    <cellStyle name="Comma 2 2 13" xfId="704" xr:uid="{00000000-0005-0000-0000-00005E0C0000}"/>
    <cellStyle name="Comma 2 2 14" xfId="705" xr:uid="{00000000-0005-0000-0000-00005F0C0000}"/>
    <cellStyle name="Comma 2 2 15" xfId="706" xr:uid="{00000000-0005-0000-0000-0000600C0000}"/>
    <cellStyle name="Comma 2 2 16" xfId="707" xr:uid="{00000000-0005-0000-0000-0000610C0000}"/>
    <cellStyle name="Comma 2 2 17" xfId="708" xr:uid="{00000000-0005-0000-0000-0000620C0000}"/>
    <cellStyle name="Comma 2 2 2" xfId="33" xr:uid="{00000000-0005-0000-0000-0000630C0000}"/>
    <cellStyle name="Comma 2 2 2 2" xfId="200" xr:uid="{00000000-0005-0000-0000-0000640C0000}"/>
    <cellStyle name="Comma 2 2 2 2 2" xfId="709" xr:uid="{00000000-0005-0000-0000-0000650C0000}"/>
    <cellStyle name="Comma 2 2 2 2 2 2" xfId="3796" xr:uid="{00000000-0005-0000-0000-0000660C0000}"/>
    <cellStyle name="Comma 2 2 2 2 3" xfId="710" xr:uid="{00000000-0005-0000-0000-0000670C0000}"/>
    <cellStyle name="Comma 2 2 2 2 3 2" xfId="4042" xr:uid="{00000000-0005-0000-0000-0000680C0000}"/>
    <cellStyle name="Comma 2 2 2 2 4" xfId="711" xr:uid="{00000000-0005-0000-0000-0000690C0000}"/>
    <cellStyle name="Comma 2 2 2 2 4 2" xfId="4043" xr:uid="{00000000-0005-0000-0000-00006A0C0000}"/>
    <cellStyle name="Comma 2 2 2 2 5" xfId="712" xr:uid="{00000000-0005-0000-0000-00006B0C0000}"/>
    <cellStyle name="Comma 2 2 2 2 5 2" xfId="4044" xr:uid="{00000000-0005-0000-0000-00006C0C0000}"/>
    <cellStyle name="Comma 2 2 2 2 6" xfId="713" xr:uid="{00000000-0005-0000-0000-00006D0C0000}"/>
    <cellStyle name="Comma 2 2 2 2 6 2" xfId="4045" xr:uid="{00000000-0005-0000-0000-00006E0C0000}"/>
    <cellStyle name="Comma 2 2 2 3" xfId="201" xr:uid="{00000000-0005-0000-0000-00006F0C0000}"/>
    <cellStyle name="Comma 2 2 2 4" xfId="714" xr:uid="{00000000-0005-0000-0000-0000700C0000}"/>
    <cellStyle name="Comma 2 2 2 5" xfId="715" xr:uid="{00000000-0005-0000-0000-0000710C0000}"/>
    <cellStyle name="Comma 2 2 2 6" xfId="716" xr:uid="{00000000-0005-0000-0000-0000720C0000}"/>
    <cellStyle name="Comma 2 2 2_Sheet1" xfId="3799" xr:uid="{00000000-0005-0000-0000-0000730C0000}"/>
    <cellStyle name="Comma 2 2 3" xfId="109" xr:uid="{00000000-0005-0000-0000-0000740C0000}"/>
    <cellStyle name="Comma 2 2 31" xfId="717" xr:uid="{00000000-0005-0000-0000-0000750C0000}"/>
    <cellStyle name="Comma 2 2 4" xfId="110" xr:uid="{00000000-0005-0000-0000-0000760C0000}"/>
    <cellStyle name="Comma 2 2 5" xfId="198" xr:uid="{00000000-0005-0000-0000-0000770C0000}"/>
    <cellStyle name="Comma 2 2 5 2" xfId="3800" xr:uid="{00000000-0005-0000-0000-0000780C0000}"/>
    <cellStyle name="Comma 2 2 5 2 2" xfId="4046" xr:uid="{00000000-0005-0000-0000-0000790C0000}"/>
    <cellStyle name="Comma 2 2 5 3" xfId="4047" xr:uid="{00000000-0005-0000-0000-00007A0C0000}"/>
    <cellStyle name="Comma 2 2 5 4" xfId="4048" xr:uid="{00000000-0005-0000-0000-00007B0C0000}"/>
    <cellStyle name="Comma 2 2 6" xfId="34" xr:uid="{00000000-0005-0000-0000-00007C0C0000}"/>
    <cellStyle name="Comma 2 2 7" xfId="225" xr:uid="{00000000-0005-0000-0000-00007D0C0000}"/>
    <cellStyle name="Comma 2 2 7 2" xfId="4049" xr:uid="{00000000-0005-0000-0000-00007E0C0000}"/>
    <cellStyle name="Comma 2 2 8" xfId="718" xr:uid="{00000000-0005-0000-0000-00007F0C0000}"/>
    <cellStyle name="Comma 2 2 9" xfId="719" xr:uid="{00000000-0005-0000-0000-0000800C0000}"/>
    <cellStyle name="Comma 2 2_Sheet1" xfId="3801" xr:uid="{00000000-0005-0000-0000-0000810C0000}"/>
    <cellStyle name="Comma 2 20" xfId="720" xr:uid="{00000000-0005-0000-0000-0000820C0000}"/>
    <cellStyle name="Comma 2 21" xfId="721" xr:uid="{00000000-0005-0000-0000-0000830C0000}"/>
    <cellStyle name="Comma 2 22" xfId="722" xr:uid="{00000000-0005-0000-0000-0000840C0000}"/>
    <cellStyle name="Comma 2 23" xfId="723" xr:uid="{00000000-0005-0000-0000-0000850C0000}"/>
    <cellStyle name="Comma 2 24" xfId="724" xr:uid="{00000000-0005-0000-0000-0000860C0000}"/>
    <cellStyle name="Comma 2 3" xfId="111" xr:uid="{00000000-0005-0000-0000-0000870C0000}"/>
    <cellStyle name="Comma 2 3 2" xfId="725" xr:uid="{00000000-0005-0000-0000-0000880C0000}"/>
    <cellStyle name="Comma 2 3 2 2" xfId="4050" xr:uid="{00000000-0005-0000-0000-0000890C0000}"/>
    <cellStyle name="Comma 2 3 3" xfId="726" xr:uid="{00000000-0005-0000-0000-00008A0C0000}"/>
    <cellStyle name="Comma 2 4" xfId="112" xr:uid="{00000000-0005-0000-0000-00008B0C0000}"/>
    <cellStyle name="Comma 2 4 2" xfId="727" xr:uid="{00000000-0005-0000-0000-00008C0C0000}"/>
    <cellStyle name="Comma 2 5" xfId="113" xr:uid="{00000000-0005-0000-0000-00008D0C0000}"/>
    <cellStyle name="Comma 2 5 2" xfId="728" xr:uid="{00000000-0005-0000-0000-00008E0C0000}"/>
    <cellStyle name="Comma 2 5 2 2" xfId="4051" xr:uid="{00000000-0005-0000-0000-00008F0C0000}"/>
    <cellStyle name="Comma 2 5 3" xfId="1169" xr:uid="{00000000-0005-0000-0000-0000900C0000}"/>
    <cellStyle name="Comma 2 6" xfId="114" xr:uid="{00000000-0005-0000-0000-0000910C0000}"/>
    <cellStyle name="Comma 2 6 2" xfId="248" xr:uid="{00000000-0005-0000-0000-0000920C0000}"/>
    <cellStyle name="Comma 2 6 2 2" xfId="4052" xr:uid="{00000000-0005-0000-0000-0000930C0000}"/>
    <cellStyle name="Comma 2 7" xfId="115" xr:uid="{00000000-0005-0000-0000-0000940C0000}"/>
    <cellStyle name="Comma 2 7 2" xfId="3802" xr:uid="{00000000-0005-0000-0000-0000950C0000}"/>
    <cellStyle name="Comma 2 7 3" xfId="3803" xr:uid="{00000000-0005-0000-0000-0000960C0000}"/>
    <cellStyle name="Comma 2 7 4" xfId="3804" xr:uid="{00000000-0005-0000-0000-0000970C0000}"/>
    <cellStyle name="Comma 2 8" xfId="729" xr:uid="{00000000-0005-0000-0000-0000980C0000}"/>
    <cellStyle name="Comma 2 9" xfId="730" xr:uid="{00000000-0005-0000-0000-0000990C0000}"/>
    <cellStyle name="Comma 2_Balance_2008 Q2" xfId="116" xr:uid="{00000000-0005-0000-0000-00009A0C0000}"/>
    <cellStyle name="Comma 20" xfId="117" xr:uid="{00000000-0005-0000-0000-00009B0C0000}"/>
    <cellStyle name="Comma 20 2" xfId="731" xr:uid="{00000000-0005-0000-0000-00009C0C0000}"/>
    <cellStyle name="Comma 21" xfId="118" xr:uid="{00000000-0005-0000-0000-00009D0C0000}"/>
    <cellStyle name="Comma 21 2" xfId="4053" xr:uid="{00000000-0005-0000-0000-00009E0C0000}"/>
    <cellStyle name="Comma 22" xfId="119" xr:uid="{00000000-0005-0000-0000-00009F0C0000}"/>
    <cellStyle name="Comma 22 2" xfId="732" xr:uid="{00000000-0005-0000-0000-0000A00C0000}"/>
    <cellStyle name="Comma 22 3" xfId="733" xr:uid="{00000000-0005-0000-0000-0000A10C0000}"/>
    <cellStyle name="Comma 22 4" xfId="734" xr:uid="{00000000-0005-0000-0000-0000A20C0000}"/>
    <cellStyle name="Comma 22 5" xfId="735" xr:uid="{00000000-0005-0000-0000-0000A30C0000}"/>
    <cellStyle name="Comma 22 6" xfId="736" xr:uid="{00000000-0005-0000-0000-0000A40C0000}"/>
    <cellStyle name="Comma 23" xfId="120" xr:uid="{00000000-0005-0000-0000-0000A50C0000}"/>
    <cellStyle name="Comma 23 2" xfId="737" xr:uid="{00000000-0005-0000-0000-0000A60C0000}"/>
    <cellStyle name="Comma 23 3" xfId="738" xr:uid="{00000000-0005-0000-0000-0000A70C0000}"/>
    <cellStyle name="Comma 23 4" xfId="739" xr:uid="{00000000-0005-0000-0000-0000A80C0000}"/>
    <cellStyle name="Comma 24" xfId="121" xr:uid="{00000000-0005-0000-0000-0000A90C0000}"/>
    <cellStyle name="Comma 24 2" xfId="196" xr:uid="{00000000-0005-0000-0000-0000AA0C0000}"/>
    <cellStyle name="Comma 25" xfId="122" xr:uid="{00000000-0005-0000-0000-0000AB0C0000}"/>
    <cellStyle name="Comma 25 2" xfId="123" xr:uid="{00000000-0005-0000-0000-0000AC0C0000}"/>
    <cellStyle name="Comma 25 3" xfId="124" xr:uid="{00000000-0005-0000-0000-0000AD0C0000}"/>
    <cellStyle name="Comma 25 4" xfId="125" xr:uid="{00000000-0005-0000-0000-0000AE0C0000}"/>
    <cellStyle name="Comma 25 4 2" xfId="249" xr:uid="{00000000-0005-0000-0000-0000AF0C0000}"/>
    <cellStyle name="Comma 25 4 3" xfId="740" xr:uid="{00000000-0005-0000-0000-0000B00C0000}"/>
    <cellStyle name="Comma 25 4 4" xfId="741" xr:uid="{00000000-0005-0000-0000-0000B10C0000}"/>
    <cellStyle name="Comma 25 4 4 2" xfId="742" xr:uid="{00000000-0005-0000-0000-0000B20C0000}"/>
    <cellStyle name="Comma 25 4 4 2 2" xfId="1174" xr:uid="{00000000-0005-0000-0000-0000B30C0000}"/>
    <cellStyle name="Comma 25 4 4 3" xfId="3647" xr:uid="{00000000-0005-0000-0000-0000B40C0000}"/>
    <cellStyle name="Comma 25 4 4 4" xfId="3648" xr:uid="{00000000-0005-0000-0000-0000B50C0000}"/>
    <cellStyle name="Comma 25 4 4 4 2" xfId="3649" xr:uid="{00000000-0005-0000-0000-0000B60C0000}"/>
    <cellStyle name="Comma 25 5" xfId="250" xr:uid="{00000000-0005-0000-0000-0000B70C0000}"/>
    <cellStyle name="Comma 25 5 2" xfId="743" xr:uid="{00000000-0005-0000-0000-0000B80C0000}"/>
    <cellStyle name="Comma 25 5 2 2" xfId="744" xr:uid="{00000000-0005-0000-0000-0000B90C0000}"/>
    <cellStyle name="Comma 25 6" xfId="745" xr:uid="{00000000-0005-0000-0000-0000BA0C0000}"/>
    <cellStyle name="Comma 26" xfId="126" xr:uid="{00000000-0005-0000-0000-0000BB0C0000}"/>
    <cellStyle name="Comma 26 2" xfId="746" xr:uid="{00000000-0005-0000-0000-0000BC0C0000}"/>
    <cellStyle name="Comma 26 2 2" xfId="3805" xr:uid="{00000000-0005-0000-0000-0000BD0C0000}"/>
    <cellStyle name="Comma 26 2 3" xfId="3806" xr:uid="{00000000-0005-0000-0000-0000BE0C0000}"/>
    <cellStyle name="Comma 27" xfId="127" xr:uid="{00000000-0005-0000-0000-0000BF0C0000}"/>
    <cellStyle name="Comma 27 2" xfId="202" xr:uid="{00000000-0005-0000-0000-0000C00C0000}"/>
    <cellStyle name="Comma 27 2 2" xfId="4054" xr:uid="{00000000-0005-0000-0000-0000C10C0000}"/>
    <cellStyle name="Comma 27 3" xfId="203" xr:uid="{00000000-0005-0000-0000-0000C20C0000}"/>
    <cellStyle name="Comma 27 3 2" xfId="747" xr:uid="{00000000-0005-0000-0000-0000C30C0000}"/>
    <cellStyle name="Comma 27 3 2 2" xfId="4055" xr:uid="{00000000-0005-0000-0000-0000C40C0000}"/>
    <cellStyle name="Comma 27 3 3" xfId="4056" xr:uid="{00000000-0005-0000-0000-0000C50C0000}"/>
    <cellStyle name="Comma 27 4" xfId="748" xr:uid="{00000000-0005-0000-0000-0000C60C0000}"/>
    <cellStyle name="Comma 28" xfId="128" xr:uid="{00000000-0005-0000-0000-0000C70C0000}"/>
    <cellStyle name="Comma 28 2" xfId="251" xr:uid="{00000000-0005-0000-0000-0000C80C0000}"/>
    <cellStyle name="Comma 28 2 2" xfId="3650" xr:uid="{00000000-0005-0000-0000-0000C90C0000}"/>
    <cellStyle name="Comma 28 3" xfId="1167" xr:uid="{00000000-0005-0000-0000-0000CA0C0000}"/>
    <cellStyle name="Comma 28 3 2" xfId="4057" xr:uid="{00000000-0005-0000-0000-0000CB0C0000}"/>
    <cellStyle name="Comma 29" xfId="129" xr:uid="{00000000-0005-0000-0000-0000CC0C0000}"/>
    <cellStyle name="Comma 29 2" xfId="204" xr:uid="{00000000-0005-0000-0000-0000CD0C0000}"/>
    <cellStyle name="Comma 3" xfId="35" xr:uid="{00000000-0005-0000-0000-0000CE0C0000}"/>
    <cellStyle name="Comma 3 10" xfId="749" xr:uid="{00000000-0005-0000-0000-0000CF0C0000}"/>
    <cellStyle name="Comma 3 11" xfId="750" xr:uid="{00000000-0005-0000-0000-0000D00C0000}"/>
    <cellStyle name="Comma 3 12" xfId="751" xr:uid="{00000000-0005-0000-0000-0000D10C0000}"/>
    <cellStyle name="Comma 3 13" xfId="752" xr:uid="{00000000-0005-0000-0000-0000D20C0000}"/>
    <cellStyle name="Comma 3 14" xfId="753" xr:uid="{00000000-0005-0000-0000-0000D30C0000}"/>
    <cellStyle name="Comma 3 2" xfId="36" xr:uid="{00000000-0005-0000-0000-0000D40C0000}"/>
    <cellStyle name="Comma 3 2 2" xfId="130" xr:uid="{00000000-0005-0000-0000-0000D50C0000}"/>
    <cellStyle name="Comma 3 3" xfId="131" xr:uid="{00000000-0005-0000-0000-0000D60C0000}"/>
    <cellStyle name="Comma 3 3 2" xfId="754" xr:uid="{00000000-0005-0000-0000-0000D70C0000}"/>
    <cellStyle name="Comma 3 3 2 2" xfId="4058" xr:uid="{00000000-0005-0000-0000-0000D80C0000}"/>
    <cellStyle name="Comma 3 3 3" xfId="4059" xr:uid="{00000000-0005-0000-0000-0000D90C0000}"/>
    <cellStyle name="Comma 3 4" xfId="132" xr:uid="{00000000-0005-0000-0000-0000DA0C0000}"/>
    <cellStyle name="Comma 3 4 2" xfId="3807" xr:uid="{00000000-0005-0000-0000-0000DB0C0000}"/>
    <cellStyle name="Comma 3 4 2 2" xfId="3808" xr:uid="{00000000-0005-0000-0000-0000DC0C0000}"/>
    <cellStyle name="Comma 3 5" xfId="133" xr:uid="{00000000-0005-0000-0000-0000DD0C0000}"/>
    <cellStyle name="Comma 3 6" xfId="134" xr:uid="{00000000-0005-0000-0000-0000DE0C0000}"/>
    <cellStyle name="Comma 3 6 2" xfId="243" xr:uid="{00000000-0005-0000-0000-0000DF0C0000}"/>
    <cellStyle name="Comma 3 6 3" xfId="3787" xr:uid="{00000000-0005-0000-0000-0000E00C0000}"/>
    <cellStyle name="Comma 3 7" xfId="135" xr:uid="{00000000-0005-0000-0000-0000E10C0000}"/>
    <cellStyle name="Comma 3 7 14" xfId="4060" xr:uid="{00000000-0005-0000-0000-0000E20C0000}"/>
    <cellStyle name="Comma 3 7 2" xfId="3809" xr:uid="{00000000-0005-0000-0000-0000E30C0000}"/>
    <cellStyle name="Comma 3 7 7" xfId="4061" xr:uid="{00000000-0005-0000-0000-0000E40C0000}"/>
    <cellStyle name="Comma 3 7 9" xfId="4062" xr:uid="{00000000-0005-0000-0000-0000E50C0000}"/>
    <cellStyle name="Comma 3 8" xfId="226" xr:uid="{00000000-0005-0000-0000-0000E60C0000}"/>
    <cellStyle name="Comma 3 8 2" xfId="755" xr:uid="{00000000-0005-0000-0000-0000E70C0000}"/>
    <cellStyle name="Comma 3 8 3" xfId="3791" xr:uid="{00000000-0005-0000-0000-0000E80C0000}"/>
    <cellStyle name="Comma 3 9" xfId="756" xr:uid="{00000000-0005-0000-0000-0000E90C0000}"/>
    <cellStyle name="Comma 3_BB_Related party" xfId="757" xr:uid="{00000000-0005-0000-0000-0000EA0C0000}"/>
    <cellStyle name="Comma 30" xfId="136" xr:uid="{00000000-0005-0000-0000-0000EB0C0000}"/>
    <cellStyle name="Comma 30 2" xfId="4063" xr:uid="{00000000-0005-0000-0000-0000EC0C0000}"/>
    <cellStyle name="Comma 31" xfId="137" xr:uid="{00000000-0005-0000-0000-0000ED0C0000}"/>
    <cellStyle name="Comma 31 2" xfId="758" xr:uid="{00000000-0005-0000-0000-0000EE0C0000}"/>
    <cellStyle name="Comma 31 2 2" xfId="4064" xr:uid="{00000000-0005-0000-0000-0000EF0C0000}"/>
    <cellStyle name="Comma 32" xfId="138" xr:uid="{00000000-0005-0000-0000-0000F00C0000}"/>
    <cellStyle name="Comma 32 2" xfId="759" xr:uid="{00000000-0005-0000-0000-0000F10C0000}"/>
    <cellStyle name="Comma 32 2 2" xfId="4065" xr:uid="{00000000-0005-0000-0000-0000F20C0000}"/>
    <cellStyle name="Comma 33" xfId="139" xr:uid="{00000000-0005-0000-0000-0000F30C0000}"/>
    <cellStyle name="Comma 33 2" xfId="760" xr:uid="{00000000-0005-0000-0000-0000F40C0000}"/>
    <cellStyle name="Comma 33 2 2" xfId="4066" xr:uid="{00000000-0005-0000-0000-0000F50C0000}"/>
    <cellStyle name="Comma 34" xfId="140" xr:uid="{00000000-0005-0000-0000-0000F60C0000}"/>
    <cellStyle name="Comma 34 2" xfId="3810" xr:uid="{00000000-0005-0000-0000-0000F70C0000}"/>
    <cellStyle name="Comma 34 3" xfId="4067" xr:uid="{00000000-0005-0000-0000-0000F80C0000}"/>
    <cellStyle name="Comma 35" xfId="141" xr:uid="{00000000-0005-0000-0000-0000F90C0000}"/>
    <cellStyle name="Comma 35 2" xfId="761" xr:uid="{00000000-0005-0000-0000-0000FA0C0000}"/>
    <cellStyle name="Comma 35 2 2" xfId="4068" xr:uid="{00000000-0005-0000-0000-0000FB0C0000}"/>
    <cellStyle name="Comma 35 3" xfId="4069" xr:uid="{00000000-0005-0000-0000-0000FC0C0000}"/>
    <cellStyle name="Comma 35 4" xfId="4070" xr:uid="{00000000-0005-0000-0000-0000FD0C0000}"/>
    <cellStyle name="Comma 36" xfId="205" xr:uid="{00000000-0005-0000-0000-0000FE0C0000}"/>
    <cellStyle name="Comma 36 2" xfId="206" xr:uid="{00000000-0005-0000-0000-0000FF0C0000}"/>
    <cellStyle name="Comma 36 3" xfId="4071" xr:uid="{00000000-0005-0000-0000-0000000D0000}"/>
    <cellStyle name="Comma 37" xfId="207" xr:uid="{00000000-0005-0000-0000-0000010D0000}"/>
    <cellStyle name="Comma 38" xfId="208" xr:uid="{00000000-0005-0000-0000-0000020D0000}"/>
    <cellStyle name="Comma 39" xfId="209" xr:uid="{00000000-0005-0000-0000-0000030D0000}"/>
    <cellStyle name="Comma 4" xfId="37" xr:uid="{00000000-0005-0000-0000-0000040D0000}"/>
    <cellStyle name="Comma 4 10" xfId="762" xr:uid="{00000000-0005-0000-0000-0000050D0000}"/>
    <cellStyle name="Comma 4 11" xfId="763" xr:uid="{00000000-0005-0000-0000-0000060D0000}"/>
    <cellStyle name="Comma 4 12" xfId="764" xr:uid="{00000000-0005-0000-0000-0000070D0000}"/>
    <cellStyle name="Comma 4 13" xfId="765" xr:uid="{00000000-0005-0000-0000-0000080D0000}"/>
    <cellStyle name="Comma 4 13 2" xfId="4072" xr:uid="{00000000-0005-0000-0000-0000090D0000}"/>
    <cellStyle name="Comma 4 2" xfId="142" xr:uid="{00000000-0005-0000-0000-00000A0D0000}"/>
    <cellStyle name="Comma 4 3" xfId="143" xr:uid="{00000000-0005-0000-0000-00000B0D0000}"/>
    <cellStyle name="Comma 4 3 2" xfId="144" xr:uid="{00000000-0005-0000-0000-00000C0D0000}"/>
    <cellStyle name="Comma 4 3 3" xfId="3811" xr:uid="{00000000-0005-0000-0000-00000D0D0000}"/>
    <cellStyle name="Comma 4 4" xfId="145" xr:uid="{00000000-0005-0000-0000-00000E0D0000}"/>
    <cellStyle name="Comma 4 4 2" xfId="3812" xr:uid="{00000000-0005-0000-0000-00000F0D0000}"/>
    <cellStyle name="Comma 4 5" xfId="227" xr:uid="{00000000-0005-0000-0000-0000100D0000}"/>
    <cellStyle name="Comma 4 5 2" xfId="4073" xr:uid="{00000000-0005-0000-0000-0000110D0000}"/>
    <cellStyle name="Comma 4 6" xfId="766" xr:uid="{00000000-0005-0000-0000-0000120D0000}"/>
    <cellStyle name="Comma 4 7" xfId="767" xr:uid="{00000000-0005-0000-0000-0000130D0000}"/>
    <cellStyle name="Comma 4 8" xfId="768" xr:uid="{00000000-0005-0000-0000-0000140D0000}"/>
    <cellStyle name="Comma 4 9" xfId="769" xr:uid="{00000000-0005-0000-0000-0000150D0000}"/>
    <cellStyle name="Comma 4_BB_Related party" xfId="770" xr:uid="{00000000-0005-0000-0000-0000160D0000}"/>
    <cellStyle name="Comma 40" xfId="252" xr:uid="{00000000-0005-0000-0000-0000170D0000}"/>
    <cellStyle name="Comma 41" xfId="253" xr:uid="{00000000-0005-0000-0000-0000180D0000}"/>
    <cellStyle name="Comma 41 2" xfId="771" xr:uid="{00000000-0005-0000-0000-0000190D0000}"/>
    <cellStyle name="Comma 42" xfId="254" xr:uid="{00000000-0005-0000-0000-00001A0D0000}"/>
    <cellStyle name="Comma 43" xfId="255" xr:uid="{00000000-0005-0000-0000-00001B0D0000}"/>
    <cellStyle name="Comma 43 2" xfId="3651" xr:uid="{00000000-0005-0000-0000-00001C0D0000}"/>
    <cellStyle name="Comma 44" xfId="256" xr:uid="{00000000-0005-0000-0000-00001D0D0000}"/>
    <cellStyle name="Comma 44 2" xfId="3813" xr:uid="{00000000-0005-0000-0000-00001E0D0000}"/>
    <cellStyle name="Comma 44 3" xfId="3814" xr:uid="{00000000-0005-0000-0000-00001F0D0000}"/>
    <cellStyle name="Comma 44 4" xfId="3815" xr:uid="{00000000-0005-0000-0000-0000200D0000}"/>
    <cellStyle name="Comma 45" xfId="257" xr:uid="{00000000-0005-0000-0000-0000210D0000}"/>
    <cellStyle name="Comma 45 2" xfId="3816" xr:uid="{00000000-0005-0000-0000-0000220D0000}"/>
    <cellStyle name="Comma 45 3" xfId="3817" xr:uid="{00000000-0005-0000-0000-0000230D0000}"/>
    <cellStyle name="Comma 45 4" xfId="3818" xr:uid="{00000000-0005-0000-0000-0000240D0000}"/>
    <cellStyle name="Comma 46" xfId="3819" xr:uid="{00000000-0005-0000-0000-0000250D0000}"/>
    <cellStyle name="Comma 46 2" xfId="4074" xr:uid="{00000000-0005-0000-0000-0000260D0000}"/>
    <cellStyle name="Comma 47" xfId="3820" xr:uid="{00000000-0005-0000-0000-0000270D0000}"/>
    <cellStyle name="Comma 47 2" xfId="4075" xr:uid="{00000000-0005-0000-0000-0000280D0000}"/>
    <cellStyle name="Comma 48" xfId="3821" xr:uid="{00000000-0005-0000-0000-0000290D0000}"/>
    <cellStyle name="Comma 48 2" xfId="3794" xr:uid="{00000000-0005-0000-0000-00002A0D0000}"/>
    <cellStyle name="Comma 49" xfId="3822" xr:uid="{00000000-0005-0000-0000-00002B0D0000}"/>
    <cellStyle name="Comma 5" xfId="38" xr:uid="{00000000-0005-0000-0000-00002C0D0000}"/>
    <cellStyle name="Comma 5 2" xfId="39" xr:uid="{00000000-0005-0000-0000-00002D0D0000}"/>
    <cellStyle name="Comma 5 2 2" xfId="228" xr:uid="{00000000-0005-0000-0000-00002E0D0000}"/>
    <cellStyle name="Comma 5 2 3" xfId="772" xr:uid="{00000000-0005-0000-0000-00002F0D0000}"/>
    <cellStyle name="Comma 5 3" xfId="146" xr:uid="{00000000-0005-0000-0000-0000300D0000}"/>
    <cellStyle name="Comma 5 4" xfId="147" xr:uid="{00000000-0005-0000-0000-0000310D0000}"/>
    <cellStyle name="Comma 5 4 2" xfId="148" xr:uid="{00000000-0005-0000-0000-0000320D0000}"/>
    <cellStyle name="Comma 5 5" xfId="210" xr:uid="{00000000-0005-0000-0000-0000330D0000}"/>
    <cellStyle name="Comma 5 5 2" xfId="4076" xr:uid="{00000000-0005-0000-0000-0000340D0000}"/>
    <cellStyle name="Comma 5 6" xfId="4077" xr:uid="{00000000-0005-0000-0000-0000350D0000}"/>
    <cellStyle name="Comma 5_BB_Related party" xfId="773" xr:uid="{00000000-0005-0000-0000-0000360D0000}"/>
    <cellStyle name="Comma 50" xfId="4078" xr:uid="{00000000-0005-0000-0000-0000370D0000}"/>
    <cellStyle name="Comma 51" xfId="4079" xr:uid="{00000000-0005-0000-0000-0000380D0000}"/>
    <cellStyle name="Comma 52" xfId="4080" xr:uid="{00000000-0005-0000-0000-0000390D0000}"/>
    <cellStyle name="Comma 53" xfId="4081" xr:uid="{00000000-0005-0000-0000-00003A0D0000}"/>
    <cellStyle name="Comma 54" xfId="4184" xr:uid="{00000000-0005-0000-0000-00003B0D0000}"/>
    <cellStyle name="Comma 55" xfId="4082" xr:uid="{00000000-0005-0000-0000-00003C0D0000}"/>
    <cellStyle name="Comma 56" xfId="4083" xr:uid="{00000000-0005-0000-0000-00003D0D0000}"/>
    <cellStyle name="Comma 57" xfId="4084" xr:uid="{00000000-0005-0000-0000-00003E0D0000}"/>
    <cellStyle name="Comma 58" xfId="4186" xr:uid="{00000000-0005-0000-0000-00003F0D0000}"/>
    <cellStyle name="Comma 59" xfId="4182" xr:uid="{00000000-0005-0000-0000-0000400D0000}"/>
    <cellStyle name="Comma 6" xfId="40" xr:uid="{00000000-0005-0000-0000-0000410D0000}"/>
    <cellStyle name="Comma 6 2" xfId="774" xr:uid="{00000000-0005-0000-0000-0000420D0000}"/>
    <cellStyle name="Comma 6 3" xfId="775" xr:uid="{00000000-0005-0000-0000-0000430D0000}"/>
    <cellStyle name="Comma 6 4" xfId="776" xr:uid="{00000000-0005-0000-0000-0000440D0000}"/>
    <cellStyle name="Comma 60" xfId="4188" xr:uid="{00000000-0005-0000-0000-0000450D0000}"/>
    <cellStyle name="Comma 61" xfId="4190" xr:uid="{00000000-0005-0000-0000-0000460D0000}"/>
    <cellStyle name="Comma 69" xfId="777" xr:uid="{00000000-0005-0000-0000-0000470D0000}"/>
    <cellStyle name="Comma 69 2" xfId="778" xr:uid="{00000000-0005-0000-0000-0000480D0000}"/>
    <cellStyle name="Comma 69 3" xfId="779" xr:uid="{00000000-0005-0000-0000-0000490D0000}"/>
    <cellStyle name="Comma 69 4" xfId="780" xr:uid="{00000000-0005-0000-0000-00004A0D0000}"/>
    <cellStyle name="Comma 7" xfId="41" xr:uid="{00000000-0005-0000-0000-00004B0D0000}"/>
    <cellStyle name="Comma 7 2" xfId="149" xr:uid="{00000000-0005-0000-0000-00004C0D0000}"/>
    <cellStyle name="Comma 7 3" xfId="229" xr:uid="{00000000-0005-0000-0000-00004D0D0000}"/>
    <cellStyle name="Comma 7 4" xfId="781" xr:uid="{00000000-0005-0000-0000-00004E0D0000}"/>
    <cellStyle name="Comma 7 5" xfId="782" xr:uid="{00000000-0005-0000-0000-00004F0D0000}"/>
    <cellStyle name="Comma 7_U-Fixed assest_2007_0418" xfId="783" xr:uid="{00000000-0005-0000-0000-0000500D0000}"/>
    <cellStyle name="Comma 73 2" xfId="784" xr:uid="{00000000-0005-0000-0000-0000510D0000}"/>
    <cellStyle name="Comma 73 3" xfId="785" xr:uid="{00000000-0005-0000-0000-0000520D0000}"/>
    <cellStyle name="Comma 73 4" xfId="786" xr:uid="{00000000-0005-0000-0000-0000530D0000}"/>
    <cellStyle name="Comma 74 2" xfId="787" xr:uid="{00000000-0005-0000-0000-0000540D0000}"/>
    <cellStyle name="Comma 74 3" xfId="788" xr:uid="{00000000-0005-0000-0000-0000550D0000}"/>
    <cellStyle name="Comma 74 4" xfId="789" xr:uid="{00000000-0005-0000-0000-0000560D0000}"/>
    <cellStyle name="Comma 75 2" xfId="790" xr:uid="{00000000-0005-0000-0000-0000570D0000}"/>
    <cellStyle name="Comma 75 3" xfId="791" xr:uid="{00000000-0005-0000-0000-0000580D0000}"/>
    <cellStyle name="Comma 75 4" xfId="792" xr:uid="{00000000-0005-0000-0000-0000590D0000}"/>
    <cellStyle name="Comma 76 2" xfId="793" xr:uid="{00000000-0005-0000-0000-00005A0D0000}"/>
    <cellStyle name="Comma 76 3" xfId="794" xr:uid="{00000000-0005-0000-0000-00005B0D0000}"/>
    <cellStyle name="Comma 76 4" xfId="795" xr:uid="{00000000-0005-0000-0000-00005C0D0000}"/>
    <cellStyle name="Comma 77 2" xfId="796" xr:uid="{00000000-0005-0000-0000-00005D0D0000}"/>
    <cellStyle name="Comma 77 3" xfId="797" xr:uid="{00000000-0005-0000-0000-00005E0D0000}"/>
    <cellStyle name="Comma 77 4" xfId="798" xr:uid="{00000000-0005-0000-0000-00005F0D0000}"/>
    <cellStyle name="Comma 78 2" xfId="799" xr:uid="{00000000-0005-0000-0000-0000600D0000}"/>
    <cellStyle name="Comma 78 3" xfId="800" xr:uid="{00000000-0005-0000-0000-0000610D0000}"/>
    <cellStyle name="Comma 78 4" xfId="801" xr:uid="{00000000-0005-0000-0000-0000620D0000}"/>
    <cellStyle name="Comma 79 2" xfId="802" xr:uid="{00000000-0005-0000-0000-0000630D0000}"/>
    <cellStyle name="Comma 79 3" xfId="803" xr:uid="{00000000-0005-0000-0000-0000640D0000}"/>
    <cellStyle name="Comma 79 4" xfId="804" xr:uid="{00000000-0005-0000-0000-0000650D0000}"/>
    <cellStyle name="Comma 8" xfId="42" xr:uid="{00000000-0005-0000-0000-0000660D0000}"/>
    <cellStyle name="Comma 8 2" xfId="805" xr:uid="{00000000-0005-0000-0000-0000670D0000}"/>
    <cellStyle name="Comma 8 2 2" xfId="4085" xr:uid="{00000000-0005-0000-0000-0000680D0000}"/>
    <cellStyle name="Comma 8 3" xfId="806" xr:uid="{00000000-0005-0000-0000-0000690D0000}"/>
    <cellStyle name="Comma 8 3 2" xfId="4086" xr:uid="{00000000-0005-0000-0000-00006A0D0000}"/>
    <cellStyle name="Comma 8 4" xfId="1162" xr:uid="{00000000-0005-0000-0000-00006B0D0000}"/>
    <cellStyle name="Comma 8 4 2" xfId="4087" xr:uid="{00000000-0005-0000-0000-00006C0D0000}"/>
    <cellStyle name="Comma 80 2" xfId="807" xr:uid="{00000000-0005-0000-0000-00006D0D0000}"/>
    <cellStyle name="Comma 80 3" xfId="808" xr:uid="{00000000-0005-0000-0000-00006E0D0000}"/>
    <cellStyle name="Comma 80 4" xfId="809" xr:uid="{00000000-0005-0000-0000-00006F0D0000}"/>
    <cellStyle name="Comma 81 2" xfId="810" xr:uid="{00000000-0005-0000-0000-0000700D0000}"/>
    <cellStyle name="Comma 81 3" xfId="811" xr:uid="{00000000-0005-0000-0000-0000710D0000}"/>
    <cellStyle name="Comma 81 4" xfId="812" xr:uid="{00000000-0005-0000-0000-0000720D0000}"/>
    <cellStyle name="Comma 82 2" xfId="813" xr:uid="{00000000-0005-0000-0000-0000730D0000}"/>
    <cellStyle name="Comma 82 3" xfId="814" xr:uid="{00000000-0005-0000-0000-0000740D0000}"/>
    <cellStyle name="Comma 82 4" xfId="815" xr:uid="{00000000-0005-0000-0000-0000750D0000}"/>
    <cellStyle name="Comma 83 2" xfId="816" xr:uid="{00000000-0005-0000-0000-0000760D0000}"/>
    <cellStyle name="Comma 83 3" xfId="817" xr:uid="{00000000-0005-0000-0000-0000770D0000}"/>
    <cellStyle name="Comma 83 4" xfId="818" xr:uid="{00000000-0005-0000-0000-0000780D0000}"/>
    <cellStyle name="Comma 84 2" xfId="819" xr:uid="{00000000-0005-0000-0000-0000790D0000}"/>
    <cellStyle name="Comma 84 3" xfId="820" xr:uid="{00000000-0005-0000-0000-00007A0D0000}"/>
    <cellStyle name="Comma 84 4" xfId="821" xr:uid="{00000000-0005-0000-0000-00007B0D0000}"/>
    <cellStyle name="Comma 85 2" xfId="822" xr:uid="{00000000-0005-0000-0000-00007C0D0000}"/>
    <cellStyle name="Comma 85 3" xfId="823" xr:uid="{00000000-0005-0000-0000-00007D0D0000}"/>
    <cellStyle name="Comma 85 4" xfId="824" xr:uid="{00000000-0005-0000-0000-00007E0D0000}"/>
    <cellStyle name="Comma 86 2" xfId="825" xr:uid="{00000000-0005-0000-0000-00007F0D0000}"/>
    <cellStyle name="Comma 86 3" xfId="826" xr:uid="{00000000-0005-0000-0000-0000800D0000}"/>
    <cellStyle name="Comma 86 4" xfId="827" xr:uid="{00000000-0005-0000-0000-0000810D0000}"/>
    <cellStyle name="Comma 87 2" xfId="828" xr:uid="{00000000-0005-0000-0000-0000820D0000}"/>
    <cellStyle name="Comma 87 3" xfId="829" xr:uid="{00000000-0005-0000-0000-0000830D0000}"/>
    <cellStyle name="Comma 87 4" xfId="830" xr:uid="{00000000-0005-0000-0000-0000840D0000}"/>
    <cellStyle name="Comma 88 2" xfId="831" xr:uid="{00000000-0005-0000-0000-0000850D0000}"/>
    <cellStyle name="Comma 88 3" xfId="832" xr:uid="{00000000-0005-0000-0000-0000860D0000}"/>
    <cellStyle name="Comma 88 4" xfId="833" xr:uid="{00000000-0005-0000-0000-0000870D0000}"/>
    <cellStyle name="Comma 89 2" xfId="834" xr:uid="{00000000-0005-0000-0000-0000880D0000}"/>
    <cellStyle name="Comma 89 3" xfId="835" xr:uid="{00000000-0005-0000-0000-0000890D0000}"/>
    <cellStyle name="Comma 89 4" xfId="836" xr:uid="{00000000-0005-0000-0000-00008A0D0000}"/>
    <cellStyle name="Comma 9" xfId="43" xr:uid="{00000000-0005-0000-0000-00008B0D0000}"/>
    <cellStyle name="Comma 9 2" xfId="150" xr:uid="{00000000-0005-0000-0000-00008C0D0000}"/>
    <cellStyle name="Comma 9 3" xfId="230" xr:uid="{00000000-0005-0000-0000-00008D0D0000}"/>
    <cellStyle name="Comma 90 2" xfId="837" xr:uid="{00000000-0005-0000-0000-00008E0D0000}"/>
    <cellStyle name="Comma 90 3" xfId="838" xr:uid="{00000000-0005-0000-0000-00008F0D0000}"/>
    <cellStyle name="Comma 90 4" xfId="839" xr:uid="{00000000-0005-0000-0000-0000900D0000}"/>
    <cellStyle name="Comma 92 2" xfId="840" xr:uid="{00000000-0005-0000-0000-0000910D0000}"/>
    <cellStyle name="Comma 92 3" xfId="841" xr:uid="{00000000-0005-0000-0000-0000920D0000}"/>
    <cellStyle name="Comma 92 4" xfId="842" xr:uid="{00000000-0005-0000-0000-0000930D0000}"/>
    <cellStyle name="Comma 93 2" xfId="843" xr:uid="{00000000-0005-0000-0000-0000940D0000}"/>
    <cellStyle name="Comma 93 3" xfId="844" xr:uid="{00000000-0005-0000-0000-0000950D0000}"/>
    <cellStyle name="Comma 93 4" xfId="845" xr:uid="{00000000-0005-0000-0000-0000960D0000}"/>
    <cellStyle name="Comma 94 2" xfId="846" xr:uid="{00000000-0005-0000-0000-0000970D0000}"/>
    <cellStyle name="Comma 94 3" xfId="847" xr:uid="{00000000-0005-0000-0000-0000980D0000}"/>
    <cellStyle name="Comma 94 4" xfId="848" xr:uid="{00000000-0005-0000-0000-0000990D0000}"/>
    <cellStyle name="Comma 95 2" xfId="849" xr:uid="{00000000-0005-0000-0000-00009A0D0000}"/>
    <cellStyle name="Comma 95 3" xfId="850" xr:uid="{00000000-0005-0000-0000-00009B0D0000}"/>
    <cellStyle name="Comma 95 4" xfId="851" xr:uid="{00000000-0005-0000-0000-00009C0D0000}"/>
    <cellStyle name="Comma 96 2" xfId="852" xr:uid="{00000000-0005-0000-0000-00009D0D0000}"/>
    <cellStyle name="Comma 96 3" xfId="853" xr:uid="{00000000-0005-0000-0000-00009E0D0000}"/>
    <cellStyle name="Comma 96 4" xfId="854" xr:uid="{00000000-0005-0000-0000-00009F0D0000}"/>
    <cellStyle name="Comma 97 2" xfId="855" xr:uid="{00000000-0005-0000-0000-0000A00D0000}"/>
    <cellStyle name="Comma 97 3" xfId="856" xr:uid="{00000000-0005-0000-0000-0000A10D0000}"/>
    <cellStyle name="Comma 97 4" xfId="857" xr:uid="{00000000-0005-0000-0000-0000A20D0000}"/>
    <cellStyle name="Comma 98 2" xfId="858" xr:uid="{00000000-0005-0000-0000-0000A30D0000}"/>
    <cellStyle name="Comma 98 3" xfId="859" xr:uid="{00000000-0005-0000-0000-0000A40D0000}"/>
    <cellStyle name="Comma 98 4" xfId="860" xr:uid="{00000000-0005-0000-0000-0000A50D0000}"/>
    <cellStyle name="Comma 99 2" xfId="861" xr:uid="{00000000-0005-0000-0000-0000A60D0000}"/>
    <cellStyle name="Comma 99 3" xfId="862" xr:uid="{00000000-0005-0000-0000-0000A70D0000}"/>
    <cellStyle name="Comma 99 4" xfId="863" xr:uid="{00000000-0005-0000-0000-0000A80D0000}"/>
    <cellStyle name="Comma0" xfId="3652" xr:uid="{00000000-0005-0000-0000-0000A90D0000}"/>
    <cellStyle name="Comma0 - Modelo1" xfId="3653" xr:uid="{00000000-0005-0000-0000-0000AA0D0000}"/>
    <cellStyle name="Comma0 - Style1" xfId="3654" xr:uid="{00000000-0005-0000-0000-0000AB0D0000}"/>
    <cellStyle name="Comma0 - Style4" xfId="3655" xr:uid="{00000000-0005-0000-0000-0000AC0D0000}"/>
    <cellStyle name="Comma1 - Modelo2" xfId="3656" xr:uid="{00000000-0005-0000-0000-0000AD0D0000}"/>
    <cellStyle name="Comma1 - Style2" xfId="3657" xr:uid="{00000000-0005-0000-0000-0000AE0D0000}"/>
    <cellStyle name="Currency [00]" xfId="3658" xr:uid="{00000000-0005-0000-0000-0000AF0D0000}"/>
    <cellStyle name="Currency 12" xfId="864" xr:uid="{00000000-0005-0000-0000-0000B00D0000}"/>
    <cellStyle name="Currency 14" xfId="865" xr:uid="{00000000-0005-0000-0000-0000B10D0000}"/>
    <cellStyle name="Currency 16" xfId="866" xr:uid="{00000000-0005-0000-0000-0000B20D0000}"/>
    <cellStyle name="Currency 16 2" xfId="867" xr:uid="{00000000-0005-0000-0000-0000B30D0000}"/>
    <cellStyle name="Currency 17" xfId="868" xr:uid="{00000000-0005-0000-0000-0000B40D0000}"/>
    <cellStyle name="Currency 17 2" xfId="869" xr:uid="{00000000-0005-0000-0000-0000B50D0000}"/>
    <cellStyle name="Currency 18" xfId="870" xr:uid="{00000000-0005-0000-0000-0000B60D0000}"/>
    <cellStyle name="Currency 18 2" xfId="871" xr:uid="{00000000-0005-0000-0000-0000B70D0000}"/>
    <cellStyle name="Currency 19" xfId="872" xr:uid="{00000000-0005-0000-0000-0000B80D0000}"/>
    <cellStyle name="Currency 19 2" xfId="873" xr:uid="{00000000-0005-0000-0000-0000B90D0000}"/>
    <cellStyle name="Currency 2" xfId="44" xr:uid="{00000000-0005-0000-0000-0000BA0D0000}"/>
    <cellStyle name="Currency 2 2" xfId="151" xr:uid="{00000000-0005-0000-0000-0000BB0D0000}"/>
    <cellStyle name="Currency 2 3" xfId="231" xr:uid="{00000000-0005-0000-0000-0000BC0D0000}"/>
    <cellStyle name="Currency 20" xfId="874" xr:uid="{00000000-0005-0000-0000-0000BD0D0000}"/>
    <cellStyle name="Currency 20 2" xfId="875" xr:uid="{00000000-0005-0000-0000-0000BE0D0000}"/>
    <cellStyle name="Currency 21" xfId="876" xr:uid="{00000000-0005-0000-0000-0000BF0D0000}"/>
    <cellStyle name="Currency 21 2" xfId="877" xr:uid="{00000000-0005-0000-0000-0000C00D0000}"/>
    <cellStyle name="Currency 22" xfId="878" xr:uid="{00000000-0005-0000-0000-0000C10D0000}"/>
    <cellStyle name="Currency 22 2" xfId="879" xr:uid="{00000000-0005-0000-0000-0000C20D0000}"/>
    <cellStyle name="Currency 23" xfId="880" xr:uid="{00000000-0005-0000-0000-0000C30D0000}"/>
    <cellStyle name="Currency 23 2" xfId="881" xr:uid="{00000000-0005-0000-0000-0000C40D0000}"/>
    <cellStyle name="Currency 24" xfId="882" xr:uid="{00000000-0005-0000-0000-0000C50D0000}"/>
    <cellStyle name="Currency 3" xfId="152" xr:uid="{00000000-0005-0000-0000-0000C60D0000}"/>
    <cellStyle name="Currency 4" xfId="153" xr:uid="{00000000-0005-0000-0000-0000C70D0000}"/>
    <cellStyle name="Currency 5" xfId="883" xr:uid="{00000000-0005-0000-0000-0000C80D0000}"/>
    <cellStyle name="Currency 5 2" xfId="4088" xr:uid="{00000000-0005-0000-0000-0000C90D0000}"/>
    <cellStyle name="Currency 6" xfId="884" xr:uid="{00000000-0005-0000-0000-0000CA0D0000}"/>
    <cellStyle name="Currency 7" xfId="3845" xr:uid="{00000000-0005-0000-0000-0000CB0D0000}"/>
    <cellStyle name="Currency0" xfId="3659" xr:uid="{00000000-0005-0000-0000-0000CC0D0000}"/>
    <cellStyle name="Date" xfId="3660" xr:uid="{00000000-0005-0000-0000-0000CD0D0000}"/>
    <cellStyle name="Date Short" xfId="3661" xr:uid="{00000000-0005-0000-0000-0000CE0D0000}"/>
    <cellStyle name="DATE_1. SL Budget 2009-10 v3" xfId="3662" xr:uid="{00000000-0005-0000-0000-0000CF0D0000}"/>
    <cellStyle name="Dean's number format" xfId="3663" xr:uid="{00000000-0005-0000-0000-0000D00D0000}"/>
    <cellStyle name="DELTA" xfId="3664" xr:uid="{00000000-0005-0000-0000-0000D10D0000}"/>
    <cellStyle name="Dia" xfId="3665" xr:uid="{00000000-0005-0000-0000-0000D20D0000}"/>
    <cellStyle name="Dollars" xfId="3666" xr:uid="{00000000-0005-0000-0000-0000D30D0000}"/>
    <cellStyle name="Dollars M" xfId="3667" xr:uid="{00000000-0005-0000-0000-0000D40D0000}"/>
    <cellStyle name="Dollars_KPI Summary WC v2004-IK2" xfId="3668" xr:uid="{00000000-0005-0000-0000-0000D50D0000}"/>
    <cellStyle name="Ekati BPR_Table Heading" xfId="3669" xr:uid="{00000000-0005-0000-0000-0000D60D0000}"/>
    <cellStyle name="Encabez1" xfId="3670" xr:uid="{00000000-0005-0000-0000-0000D70D0000}"/>
    <cellStyle name="Encabez2" xfId="3671" xr:uid="{00000000-0005-0000-0000-0000D80D0000}"/>
    <cellStyle name="Enter Currency (0)" xfId="3672" xr:uid="{00000000-0005-0000-0000-0000D90D0000}"/>
    <cellStyle name="Enter Currency (2)" xfId="3673" xr:uid="{00000000-0005-0000-0000-0000DA0D0000}"/>
    <cellStyle name="Enter Units (0)" xfId="3674" xr:uid="{00000000-0005-0000-0000-0000DB0D0000}"/>
    <cellStyle name="Enter Units (1)" xfId="3675" xr:uid="{00000000-0005-0000-0000-0000DC0D0000}"/>
    <cellStyle name="Enter Units (2)" xfId="3676" xr:uid="{00000000-0005-0000-0000-0000DD0D0000}"/>
    <cellStyle name="EPS" xfId="3677" xr:uid="{00000000-0005-0000-0000-0000DE0D0000}"/>
    <cellStyle name="Euro" xfId="45" xr:uid="{00000000-0005-0000-0000-0000DF0D0000}"/>
    <cellStyle name="Euro 2" xfId="232" xr:uid="{00000000-0005-0000-0000-0000E00D0000}"/>
    <cellStyle name="Euro EPS" xfId="3678" xr:uid="{00000000-0005-0000-0000-0000E10D0000}"/>
    <cellStyle name="Euro_2008 YEnd Audit GFR Checklist - Module 2" xfId="3679" xr:uid="{00000000-0005-0000-0000-0000E20D0000}"/>
    <cellStyle name="Explanatory Text" xfId="46" builtinId="53" customBuiltin="1"/>
    <cellStyle name="Explanatory Text 10" xfId="885" xr:uid="{00000000-0005-0000-0000-0000E40D0000}"/>
    <cellStyle name="Explanatory Text 11" xfId="886" xr:uid="{00000000-0005-0000-0000-0000E50D0000}"/>
    <cellStyle name="Explanatory Text 12" xfId="887" xr:uid="{00000000-0005-0000-0000-0000E60D0000}"/>
    <cellStyle name="Explanatory Text 13" xfId="4089" xr:uid="{00000000-0005-0000-0000-0000E70D0000}"/>
    <cellStyle name="Explanatory Text 2" xfId="888" xr:uid="{00000000-0005-0000-0000-0000E80D0000}"/>
    <cellStyle name="Explanatory Text 3" xfId="889" xr:uid="{00000000-0005-0000-0000-0000E90D0000}"/>
    <cellStyle name="Explanatory Text 4" xfId="890" xr:uid="{00000000-0005-0000-0000-0000EA0D0000}"/>
    <cellStyle name="Explanatory Text 5" xfId="891" xr:uid="{00000000-0005-0000-0000-0000EB0D0000}"/>
    <cellStyle name="Explanatory Text 6" xfId="892" xr:uid="{00000000-0005-0000-0000-0000EC0D0000}"/>
    <cellStyle name="Explanatory Text 7" xfId="893" xr:uid="{00000000-0005-0000-0000-0000ED0D0000}"/>
    <cellStyle name="Explanatory Text 8" xfId="894" xr:uid="{00000000-0005-0000-0000-0000EE0D0000}"/>
    <cellStyle name="Explanatory Text 9" xfId="895" xr:uid="{00000000-0005-0000-0000-0000EF0D0000}"/>
    <cellStyle name="F2" xfId="3680" xr:uid="{00000000-0005-0000-0000-0000F00D0000}"/>
    <cellStyle name="F3" xfId="3681" xr:uid="{00000000-0005-0000-0000-0000F10D0000}"/>
    <cellStyle name="F4" xfId="3682" xr:uid="{00000000-0005-0000-0000-0000F20D0000}"/>
    <cellStyle name="F5" xfId="3683" xr:uid="{00000000-0005-0000-0000-0000F30D0000}"/>
    <cellStyle name="F6" xfId="3684" xr:uid="{00000000-0005-0000-0000-0000F40D0000}"/>
    <cellStyle name="F7" xfId="3685" xr:uid="{00000000-0005-0000-0000-0000F50D0000}"/>
    <cellStyle name="F8" xfId="3686" xr:uid="{00000000-0005-0000-0000-0000F60D0000}"/>
    <cellStyle name="Fijo" xfId="3687" xr:uid="{00000000-0005-0000-0000-0000F70D0000}"/>
    <cellStyle name="Financiero" xfId="3688" xr:uid="{00000000-0005-0000-0000-0000F80D0000}"/>
    <cellStyle name="Fixed" xfId="3689" xr:uid="{00000000-0005-0000-0000-0000F90D0000}"/>
    <cellStyle name="Format Datum (ÅÅ-MM-DD t.mm)" xfId="47" xr:uid="{00000000-0005-0000-0000-0000FA0D0000}"/>
    <cellStyle name="Format Datum (ÅÅ-MM-DD)" xfId="48" xr:uid="{00000000-0005-0000-0000-0000FB0D0000}"/>
    <cellStyle name="Format Datum (MMM-ÅÅ)" xfId="49" xr:uid="{00000000-0005-0000-0000-0000FC0D0000}"/>
    <cellStyle name="Format Procent (0%)" xfId="50" xr:uid="{00000000-0005-0000-0000-0000FD0D0000}"/>
    <cellStyle name="Format Procent (0,0%)" xfId="51" xr:uid="{00000000-0005-0000-0000-0000FE0D0000}"/>
    <cellStyle name="Format Tal (# ##0)" xfId="52" xr:uid="{00000000-0005-0000-0000-0000FF0D0000}"/>
    <cellStyle name="Format Tal (# ##0,00)" xfId="53" xr:uid="{00000000-0005-0000-0000-0000000E0000}"/>
    <cellStyle name="Format Tid (t.mm)" xfId="54" xr:uid="{00000000-0005-0000-0000-0000010E0000}"/>
    <cellStyle name="FORMULA" xfId="3690" xr:uid="{00000000-0005-0000-0000-0000020E0000}"/>
    <cellStyle name="Formulas" xfId="3691" xr:uid="{00000000-0005-0000-0000-0000030E0000}"/>
    <cellStyle name="FROMHYPERION" xfId="3692" xr:uid="{00000000-0005-0000-0000-0000040E0000}"/>
    <cellStyle name="FRxAmtStyle" xfId="3693" xr:uid="{00000000-0005-0000-0000-0000050E0000}"/>
    <cellStyle name="FRxCurrStyle" xfId="3694" xr:uid="{00000000-0005-0000-0000-0000060E0000}"/>
    <cellStyle name="FRxPcntStyle" xfId="3695" xr:uid="{00000000-0005-0000-0000-0000070E0000}"/>
    <cellStyle name="Good" xfId="55" builtinId="26" customBuiltin="1"/>
    <cellStyle name="Good 10" xfId="896" xr:uid="{00000000-0005-0000-0000-0000090E0000}"/>
    <cellStyle name="Good 11" xfId="897" xr:uid="{00000000-0005-0000-0000-00000A0E0000}"/>
    <cellStyle name="Good 12" xfId="898" xr:uid="{00000000-0005-0000-0000-00000B0E0000}"/>
    <cellStyle name="Good 13" xfId="4090" xr:uid="{00000000-0005-0000-0000-00000C0E0000}"/>
    <cellStyle name="Good 2" xfId="899" xr:uid="{00000000-0005-0000-0000-00000D0E0000}"/>
    <cellStyle name="Good 3" xfId="900" xr:uid="{00000000-0005-0000-0000-00000E0E0000}"/>
    <cellStyle name="Good 4" xfId="901" xr:uid="{00000000-0005-0000-0000-00000F0E0000}"/>
    <cellStyle name="Good 5" xfId="902" xr:uid="{00000000-0005-0000-0000-0000100E0000}"/>
    <cellStyle name="Good 6" xfId="903" xr:uid="{00000000-0005-0000-0000-0000110E0000}"/>
    <cellStyle name="Good 7" xfId="904" xr:uid="{00000000-0005-0000-0000-0000120E0000}"/>
    <cellStyle name="Good 8" xfId="905" xr:uid="{00000000-0005-0000-0000-0000130E0000}"/>
    <cellStyle name="Good 9" xfId="906" xr:uid="{00000000-0005-0000-0000-0000140E0000}"/>
    <cellStyle name="Header1" xfId="56" xr:uid="{00000000-0005-0000-0000-0000150E0000}"/>
    <cellStyle name="Header2" xfId="3696" xr:uid="{00000000-0005-0000-0000-0000160E0000}"/>
    <cellStyle name="Heading 1" xfId="57" builtinId="16" customBuiltin="1"/>
    <cellStyle name="Heading 1 10" xfId="907" xr:uid="{00000000-0005-0000-0000-0000180E0000}"/>
    <cellStyle name="Heading 1 11" xfId="908" xr:uid="{00000000-0005-0000-0000-0000190E0000}"/>
    <cellStyle name="Heading 1 12" xfId="909" xr:uid="{00000000-0005-0000-0000-00001A0E0000}"/>
    <cellStyle name="Heading 1 13" xfId="4091" xr:uid="{00000000-0005-0000-0000-00001B0E0000}"/>
    <cellStyle name="Heading 1 2" xfId="910" xr:uid="{00000000-0005-0000-0000-00001C0E0000}"/>
    <cellStyle name="Heading 1 3" xfId="911" xr:uid="{00000000-0005-0000-0000-00001D0E0000}"/>
    <cellStyle name="Heading 1 4" xfId="912" xr:uid="{00000000-0005-0000-0000-00001E0E0000}"/>
    <cellStyle name="Heading 1 5" xfId="913" xr:uid="{00000000-0005-0000-0000-00001F0E0000}"/>
    <cellStyle name="Heading 1 6" xfId="914" xr:uid="{00000000-0005-0000-0000-0000200E0000}"/>
    <cellStyle name="Heading 1 7" xfId="915" xr:uid="{00000000-0005-0000-0000-0000210E0000}"/>
    <cellStyle name="Heading 1 8" xfId="916" xr:uid="{00000000-0005-0000-0000-0000220E0000}"/>
    <cellStyle name="Heading 1 9" xfId="917" xr:uid="{00000000-0005-0000-0000-0000230E0000}"/>
    <cellStyle name="Heading 2" xfId="58" builtinId="17" customBuiltin="1"/>
    <cellStyle name="Heading 2 10" xfId="918" xr:uid="{00000000-0005-0000-0000-0000250E0000}"/>
    <cellStyle name="Heading 2 11" xfId="919" xr:uid="{00000000-0005-0000-0000-0000260E0000}"/>
    <cellStyle name="Heading 2 12" xfId="920" xr:uid="{00000000-0005-0000-0000-0000270E0000}"/>
    <cellStyle name="Heading 2 13" xfId="4092" xr:uid="{00000000-0005-0000-0000-0000280E0000}"/>
    <cellStyle name="Heading 2 2" xfId="921" xr:uid="{00000000-0005-0000-0000-0000290E0000}"/>
    <cellStyle name="Heading 2 3" xfId="922" xr:uid="{00000000-0005-0000-0000-00002A0E0000}"/>
    <cellStyle name="Heading 2 4" xfId="923" xr:uid="{00000000-0005-0000-0000-00002B0E0000}"/>
    <cellStyle name="Heading 2 5" xfId="924" xr:uid="{00000000-0005-0000-0000-00002C0E0000}"/>
    <cellStyle name="Heading 2 6" xfId="925" xr:uid="{00000000-0005-0000-0000-00002D0E0000}"/>
    <cellStyle name="Heading 2 7" xfId="926" xr:uid="{00000000-0005-0000-0000-00002E0E0000}"/>
    <cellStyle name="Heading 2 8" xfId="927" xr:uid="{00000000-0005-0000-0000-00002F0E0000}"/>
    <cellStyle name="Heading 2 9" xfId="928" xr:uid="{00000000-0005-0000-0000-0000300E0000}"/>
    <cellStyle name="Heading 3" xfId="59" builtinId="18" customBuiltin="1"/>
    <cellStyle name="Heading 3 10" xfId="929" xr:uid="{00000000-0005-0000-0000-0000320E0000}"/>
    <cellStyle name="Heading 3 11" xfId="930" xr:uid="{00000000-0005-0000-0000-0000330E0000}"/>
    <cellStyle name="Heading 3 12" xfId="931" xr:uid="{00000000-0005-0000-0000-0000340E0000}"/>
    <cellStyle name="Heading 3 13" xfId="4093" xr:uid="{00000000-0005-0000-0000-0000350E0000}"/>
    <cellStyle name="Heading 3 2" xfId="932" xr:uid="{00000000-0005-0000-0000-0000360E0000}"/>
    <cellStyle name="Heading 3 3" xfId="933" xr:uid="{00000000-0005-0000-0000-0000370E0000}"/>
    <cellStyle name="Heading 3 4" xfId="934" xr:uid="{00000000-0005-0000-0000-0000380E0000}"/>
    <cellStyle name="Heading 3 5" xfId="935" xr:uid="{00000000-0005-0000-0000-0000390E0000}"/>
    <cellStyle name="Heading 3 6" xfId="936" xr:uid="{00000000-0005-0000-0000-00003A0E0000}"/>
    <cellStyle name="Heading 3 7" xfId="937" xr:uid="{00000000-0005-0000-0000-00003B0E0000}"/>
    <cellStyle name="Heading 3 8" xfId="938" xr:uid="{00000000-0005-0000-0000-00003C0E0000}"/>
    <cellStyle name="Heading 3 9" xfId="939" xr:uid="{00000000-0005-0000-0000-00003D0E0000}"/>
    <cellStyle name="Heading 4" xfId="60" builtinId="19" customBuiltin="1"/>
    <cellStyle name="Heading 4 10" xfId="940" xr:uid="{00000000-0005-0000-0000-00003F0E0000}"/>
    <cellStyle name="Heading 4 11" xfId="941" xr:uid="{00000000-0005-0000-0000-0000400E0000}"/>
    <cellStyle name="Heading 4 12" xfId="942" xr:uid="{00000000-0005-0000-0000-0000410E0000}"/>
    <cellStyle name="Heading 4 13" xfId="4094" xr:uid="{00000000-0005-0000-0000-0000420E0000}"/>
    <cellStyle name="Heading 4 2" xfId="943" xr:uid="{00000000-0005-0000-0000-0000430E0000}"/>
    <cellStyle name="Heading 4 3" xfId="944" xr:uid="{00000000-0005-0000-0000-0000440E0000}"/>
    <cellStyle name="Heading 4 4" xfId="945" xr:uid="{00000000-0005-0000-0000-0000450E0000}"/>
    <cellStyle name="Heading 4 5" xfId="946" xr:uid="{00000000-0005-0000-0000-0000460E0000}"/>
    <cellStyle name="Heading 4 6" xfId="947" xr:uid="{00000000-0005-0000-0000-0000470E0000}"/>
    <cellStyle name="Heading 4 7" xfId="948" xr:uid="{00000000-0005-0000-0000-0000480E0000}"/>
    <cellStyle name="Heading 4 8" xfId="949" xr:uid="{00000000-0005-0000-0000-0000490E0000}"/>
    <cellStyle name="Heading 4 9" xfId="950" xr:uid="{00000000-0005-0000-0000-00004A0E0000}"/>
    <cellStyle name="Hyperlink" xfId="4207" builtinId="8"/>
    <cellStyle name="Hyperlink 2" xfId="154" xr:uid="{00000000-0005-0000-0000-00004C0E0000}"/>
    <cellStyle name="Hyperlink 2 2" xfId="951" xr:uid="{00000000-0005-0000-0000-00004D0E0000}"/>
    <cellStyle name="Hyperlink 3" xfId="211" xr:uid="{00000000-0005-0000-0000-00004E0E0000}"/>
    <cellStyle name="Hyperlink 4" xfId="3792" xr:uid="{00000000-0005-0000-0000-00004F0E0000}"/>
    <cellStyle name="Index" xfId="3697" xr:uid="{00000000-0005-0000-0000-0000500E0000}"/>
    <cellStyle name="Input" xfId="61" builtinId="20" customBuiltin="1"/>
    <cellStyle name="Input 10" xfId="952" xr:uid="{00000000-0005-0000-0000-0000520E0000}"/>
    <cellStyle name="Input 11" xfId="953" xr:uid="{00000000-0005-0000-0000-0000530E0000}"/>
    <cellStyle name="Input 12" xfId="954" xr:uid="{00000000-0005-0000-0000-0000540E0000}"/>
    <cellStyle name="Input 13" xfId="4095" xr:uid="{00000000-0005-0000-0000-0000550E0000}"/>
    <cellStyle name="Input 2" xfId="955" xr:uid="{00000000-0005-0000-0000-0000560E0000}"/>
    <cellStyle name="Input 3" xfId="956" xr:uid="{00000000-0005-0000-0000-0000570E0000}"/>
    <cellStyle name="Input 4" xfId="957" xr:uid="{00000000-0005-0000-0000-0000580E0000}"/>
    <cellStyle name="Input 5" xfId="958" xr:uid="{00000000-0005-0000-0000-0000590E0000}"/>
    <cellStyle name="Input 6" xfId="959" xr:uid="{00000000-0005-0000-0000-00005A0E0000}"/>
    <cellStyle name="Input 7" xfId="960" xr:uid="{00000000-0005-0000-0000-00005B0E0000}"/>
    <cellStyle name="Input 8" xfId="961" xr:uid="{00000000-0005-0000-0000-00005C0E0000}"/>
    <cellStyle name="Input 9" xfId="962" xr:uid="{00000000-0005-0000-0000-00005D0E0000}"/>
    <cellStyle name="Input Data" xfId="3698" xr:uid="{00000000-0005-0000-0000-00005E0E0000}"/>
    <cellStyle name="Link Currency (0)" xfId="3699" xr:uid="{00000000-0005-0000-0000-00005F0E0000}"/>
    <cellStyle name="Link Currency (2)" xfId="3700" xr:uid="{00000000-0005-0000-0000-0000600E0000}"/>
    <cellStyle name="Link Units (0)" xfId="3701" xr:uid="{00000000-0005-0000-0000-0000610E0000}"/>
    <cellStyle name="Link Units (1)" xfId="3702" xr:uid="{00000000-0005-0000-0000-0000620E0000}"/>
    <cellStyle name="Link Units (2)" xfId="3703" xr:uid="{00000000-0005-0000-0000-0000630E0000}"/>
    <cellStyle name="Linked Cell" xfId="62" builtinId="24" customBuiltin="1"/>
    <cellStyle name="Linked Cell 10" xfId="963" xr:uid="{00000000-0005-0000-0000-0000650E0000}"/>
    <cellStyle name="Linked Cell 11" xfId="964" xr:uid="{00000000-0005-0000-0000-0000660E0000}"/>
    <cellStyle name="Linked Cell 12" xfId="965" xr:uid="{00000000-0005-0000-0000-0000670E0000}"/>
    <cellStyle name="Linked Cell 13" xfId="4096" xr:uid="{00000000-0005-0000-0000-0000680E0000}"/>
    <cellStyle name="Linked Cell 2" xfId="966" xr:uid="{00000000-0005-0000-0000-0000690E0000}"/>
    <cellStyle name="Linked Cell 3" xfId="967" xr:uid="{00000000-0005-0000-0000-00006A0E0000}"/>
    <cellStyle name="Linked Cell 4" xfId="968" xr:uid="{00000000-0005-0000-0000-00006B0E0000}"/>
    <cellStyle name="Linked Cell 5" xfId="969" xr:uid="{00000000-0005-0000-0000-00006C0E0000}"/>
    <cellStyle name="Linked Cell 6" xfId="970" xr:uid="{00000000-0005-0000-0000-00006D0E0000}"/>
    <cellStyle name="Linked Cell 7" xfId="971" xr:uid="{00000000-0005-0000-0000-00006E0E0000}"/>
    <cellStyle name="Linked Cell 8" xfId="972" xr:uid="{00000000-0005-0000-0000-00006F0E0000}"/>
    <cellStyle name="Linked Cell 9" xfId="973" xr:uid="{00000000-0005-0000-0000-0000700E0000}"/>
    <cellStyle name="MB.SuppData" xfId="3704" xr:uid="{00000000-0005-0000-0000-0000710E0000}"/>
    <cellStyle name="Millares [0]_10 AVERIAS MASIVAS + ANT" xfId="3705" xr:uid="{00000000-0005-0000-0000-0000720E0000}"/>
    <cellStyle name="Millares_Capex11" xfId="3706" xr:uid="{00000000-0005-0000-0000-0000730E0000}"/>
    <cellStyle name="Moneda [0]_laroux" xfId="3707" xr:uid="{00000000-0005-0000-0000-0000740E0000}"/>
    <cellStyle name="Moneda_laroux" xfId="3708" xr:uid="{00000000-0005-0000-0000-0000750E0000}"/>
    <cellStyle name="MPHeading" xfId="3709" xr:uid="{00000000-0005-0000-0000-0000760E0000}"/>
    <cellStyle name="mtrl tln" xfId="155" xr:uid="{00000000-0005-0000-0000-0000770E0000}"/>
    <cellStyle name="Multiple" xfId="3710" xr:uid="{00000000-0005-0000-0000-0000780E0000}"/>
    <cellStyle name="Neutral" xfId="63" builtinId="28" customBuiltin="1"/>
    <cellStyle name="Neutral 10" xfId="974" xr:uid="{00000000-0005-0000-0000-00007A0E0000}"/>
    <cellStyle name="Neutral 11" xfId="975" xr:uid="{00000000-0005-0000-0000-00007B0E0000}"/>
    <cellStyle name="Neutral 12" xfId="976" xr:uid="{00000000-0005-0000-0000-00007C0E0000}"/>
    <cellStyle name="Neutral 13" xfId="4097" xr:uid="{00000000-0005-0000-0000-00007D0E0000}"/>
    <cellStyle name="Neutral 2" xfId="977" xr:uid="{00000000-0005-0000-0000-00007E0E0000}"/>
    <cellStyle name="Neutral 3" xfId="978" xr:uid="{00000000-0005-0000-0000-00007F0E0000}"/>
    <cellStyle name="Neutral 4" xfId="979" xr:uid="{00000000-0005-0000-0000-0000800E0000}"/>
    <cellStyle name="Neutral 5" xfId="980" xr:uid="{00000000-0005-0000-0000-0000810E0000}"/>
    <cellStyle name="Neutral 6" xfId="981" xr:uid="{00000000-0005-0000-0000-0000820E0000}"/>
    <cellStyle name="Neutral 7" xfId="982" xr:uid="{00000000-0005-0000-0000-0000830E0000}"/>
    <cellStyle name="Neutral 8" xfId="983" xr:uid="{00000000-0005-0000-0000-0000840E0000}"/>
    <cellStyle name="Neutral 9" xfId="984" xr:uid="{00000000-0005-0000-0000-0000850E0000}"/>
    <cellStyle name="Normal" xfId="0" builtinId="0"/>
    <cellStyle name="Normal - Style1" xfId="3711" xr:uid="{00000000-0005-0000-0000-0000870E0000}"/>
    <cellStyle name="Normal 10" xfId="156" xr:uid="{00000000-0005-0000-0000-0000880E0000}"/>
    <cellStyle name="Normal 10 2" xfId="244" xr:uid="{00000000-0005-0000-0000-0000890E0000}"/>
    <cellStyle name="Normal 10 2 2" xfId="4098" xr:uid="{00000000-0005-0000-0000-00008A0E0000}"/>
    <cellStyle name="Normal 10 3" xfId="4099" xr:uid="{00000000-0005-0000-0000-00008B0E0000}"/>
    <cellStyle name="Normal 10_Cash Flow" xfId="4100" xr:uid="{00000000-0005-0000-0000-00008C0E0000}"/>
    <cellStyle name="Normal 11" xfId="88" xr:uid="{00000000-0005-0000-0000-00008D0E0000}"/>
    <cellStyle name="Normal 11 2" xfId="985" xr:uid="{00000000-0005-0000-0000-00008E0E0000}"/>
    <cellStyle name="Normal 11 3" xfId="1161" xr:uid="{00000000-0005-0000-0000-00008F0E0000}"/>
    <cellStyle name="Normal 12" xfId="157" xr:uid="{00000000-0005-0000-0000-0000900E0000}"/>
    <cellStyle name="Normal 12 2" xfId="212" xr:uid="{00000000-0005-0000-0000-0000910E0000}"/>
    <cellStyle name="Normal 13" xfId="158" xr:uid="{00000000-0005-0000-0000-0000920E0000}"/>
    <cellStyle name="Normal 13 2" xfId="213" xr:uid="{00000000-0005-0000-0000-0000930E0000}"/>
    <cellStyle name="Normal 13_Cash Flow" xfId="4101" xr:uid="{00000000-0005-0000-0000-0000940E0000}"/>
    <cellStyle name="Normal 139" xfId="986" xr:uid="{00000000-0005-0000-0000-0000950E0000}"/>
    <cellStyle name="Normal 139 2" xfId="987" xr:uid="{00000000-0005-0000-0000-0000960E0000}"/>
    <cellStyle name="Normal 139 3" xfId="988" xr:uid="{00000000-0005-0000-0000-0000970E0000}"/>
    <cellStyle name="Normal 139 4" xfId="989" xr:uid="{00000000-0005-0000-0000-0000980E0000}"/>
    <cellStyle name="Normal 14" xfId="159" xr:uid="{00000000-0005-0000-0000-0000990E0000}"/>
    <cellStyle name="Normal 14 2" xfId="990" xr:uid="{00000000-0005-0000-0000-00009A0E0000}"/>
    <cellStyle name="Normal 14 2 2" xfId="4102" xr:uid="{00000000-0005-0000-0000-00009B0E0000}"/>
    <cellStyle name="Normal 15" xfId="160" xr:uid="{00000000-0005-0000-0000-00009C0E0000}"/>
    <cellStyle name="Normal 15 2" xfId="991" xr:uid="{00000000-0005-0000-0000-00009D0E0000}"/>
    <cellStyle name="Normal 15 2 2" xfId="4103" xr:uid="{00000000-0005-0000-0000-00009E0E0000}"/>
    <cellStyle name="Normal 15 3" xfId="4104" xr:uid="{00000000-0005-0000-0000-00009F0E0000}"/>
    <cellStyle name="Normal 16" xfId="161" xr:uid="{00000000-0005-0000-0000-0000A00E0000}"/>
    <cellStyle name="Normal 16 2" xfId="992" xr:uid="{00000000-0005-0000-0000-0000A10E0000}"/>
    <cellStyle name="Normal 17" xfId="162" xr:uid="{00000000-0005-0000-0000-0000A20E0000}"/>
    <cellStyle name="Normal 17 2" xfId="214" xr:uid="{00000000-0005-0000-0000-0000A30E0000}"/>
    <cellStyle name="Normal 18" xfId="163" xr:uid="{00000000-0005-0000-0000-0000A40E0000}"/>
    <cellStyle name="Normal 18 2" xfId="164" xr:uid="{00000000-0005-0000-0000-0000A50E0000}"/>
    <cellStyle name="Normal 18 3" xfId="3823" xr:uid="{00000000-0005-0000-0000-0000A60E0000}"/>
    <cellStyle name="Normal 19" xfId="165" xr:uid="{00000000-0005-0000-0000-0000A70E0000}"/>
    <cellStyle name="Normal 19 2" xfId="993" xr:uid="{00000000-0005-0000-0000-0000A80E0000}"/>
    <cellStyle name="Normal 19 2 2" xfId="4105" xr:uid="{00000000-0005-0000-0000-0000A90E0000}"/>
    <cellStyle name="Normal 19 3" xfId="994" xr:uid="{00000000-0005-0000-0000-0000AA0E0000}"/>
    <cellStyle name="Normal 19 4" xfId="995" xr:uid="{00000000-0005-0000-0000-0000AB0E0000}"/>
    <cellStyle name="Normal 2" xfId="64" xr:uid="{00000000-0005-0000-0000-0000AC0E0000}"/>
    <cellStyle name="Normal 2 10" xfId="996" xr:uid="{00000000-0005-0000-0000-0000AD0E0000}"/>
    <cellStyle name="Normal 2 11" xfId="997" xr:uid="{00000000-0005-0000-0000-0000AE0E0000}"/>
    <cellStyle name="Normal 2 12" xfId="998" xr:uid="{00000000-0005-0000-0000-0000AF0E0000}"/>
    <cellStyle name="Normal 2 13" xfId="999" xr:uid="{00000000-0005-0000-0000-0000B00E0000}"/>
    <cellStyle name="Normal 2 14" xfId="1000" xr:uid="{00000000-0005-0000-0000-0000B10E0000}"/>
    <cellStyle name="Normal 2 15" xfId="1001" xr:uid="{00000000-0005-0000-0000-0000B20E0000}"/>
    <cellStyle name="Normal 2 16" xfId="1002" xr:uid="{00000000-0005-0000-0000-0000B30E0000}"/>
    <cellStyle name="Normal 2 16 2" xfId="1003" xr:uid="{00000000-0005-0000-0000-0000B40E0000}"/>
    <cellStyle name="Normal 2 17" xfId="1004" xr:uid="{00000000-0005-0000-0000-0000B50E0000}"/>
    <cellStyle name="Normal 2 18" xfId="1005" xr:uid="{00000000-0005-0000-0000-0000B60E0000}"/>
    <cellStyle name="Normal 2 19" xfId="1006" xr:uid="{00000000-0005-0000-0000-0000B70E0000}"/>
    <cellStyle name="Normal 2 2" xfId="65" xr:uid="{00000000-0005-0000-0000-0000B80E0000}"/>
    <cellStyle name="Normal 2 2 10" xfId="1007" xr:uid="{00000000-0005-0000-0000-0000B90E0000}"/>
    <cellStyle name="Normal 2 2 11" xfId="1008" xr:uid="{00000000-0005-0000-0000-0000BA0E0000}"/>
    <cellStyle name="Normal 2 2 11 2" xfId="4106" xr:uid="{00000000-0005-0000-0000-0000BB0E0000}"/>
    <cellStyle name="Normal 2 2 12" xfId="1009" xr:uid="{00000000-0005-0000-0000-0000BC0E0000}"/>
    <cellStyle name="Normal 2 2 12 2" xfId="4107" xr:uid="{00000000-0005-0000-0000-0000BD0E0000}"/>
    <cellStyle name="Normal 2 2 13" xfId="1010" xr:uid="{00000000-0005-0000-0000-0000BE0E0000}"/>
    <cellStyle name="Normal 2 2 13 2" xfId="4108" xr:uid="{00000000-0005-0000-0000-0000BF0E0000}"/>
    <cellStyle name="Normal 2 2 14" xfId="1011" xr:uid="{00000000-0005-0000-0000-0000C00E0000}"/>
    <cellStyle name="Normal 2 2 14 2" xfId="4109" xr:uid="{00000000-0005-0000-0000-0000C10E0000}"/>
    <cellStyle name="Normal 2 2 15" xfId="1012" xr:uid="{00000000-0005-0000-0000-0000C20E0000}"/>
    <cellStyle name="Normal 2 2 16" xfId="1013" xr:uid="{00000000-0005-0000-0000-0000C30E0000}"/>
    <cellStyle name="Normal 2 2 17" xfId="1014" xr:uid="{00000000-0005-0000-0000-0000C40E0000}"/>
    <cellStyle name="Normal 2 2 2" xfId="66" xr:uid="{00000000-0005-0000-0000-0000C50E0000}"/>
    <cellStyle name="Normal 2 2 2 10" xfId="4110" xr:uid="{00000000-0005-0000-0000-0000C60E0000}"/>
    <cellStyle name="Normal 2 2 2 2" xfId="1015" xr:uid="{00000000-0005-0000-0000-0000C70E0000}"/>
    <cellStyle name="Normal 2 2 2 2 2" xfId="1016" xr:uid="{00000000-0005-0000-0000-0000C80E0000}"/>
    <cellStyle name="Normal 2 2 2 2 2 2" xfId="1017" xr:uid="{00000000-0005-0000-0000-0000C90E0000}"/>
    <cellStyle name="Normal 2 2 2 2 2 3" xfId="1018" xr:uid="{00000000-0005-0000-0000-0000CA0E0000}"/>
    <cellStyle name="Normal 2 2 2 2 2 4" xfId="1019" xr:uid="{00000000-0005-0000-0000-0000CB0E0000}"/>
    <cellStyle name="Normal 2 2 2 2 2 5" xfId="4111" xr:uid="{00000000-0005-0000-0000-0000CC0E0000}"/>
    <cellStyle name="Normal 2 2 2 2 3" xfId="1020" xr:uid="{00000000-0005-0000-0000-0000CD0E0000}"/>
    <cellStyle name="Normal 2 2 2 2 3 2" xfId="4112" xr:uid="{00000000-0005-0000-0000-0000CE0E0000}"/>
    <cellStyle name="Normal 2 2 2 2 4" xfId="1021" xr:uid="{00000000-0005-0000-0000-0000CF0E0000}"/>
    <cellStyle name="Normal 2 2 2 2 4 2" xfId="4113" xr:uid="{00000000-0005-0000-0000-0000D00E0000}"/>
    <cellStyle name="Normal 2 2 2 3" xfId="1022" xr:uid="{00000000-0005-0000-0000-0000D10E0000}"/>
    <cellStyle name="Normal 2 2 2 4" xfId="1023" xr:uid="{00000000-0005-0000-0000-0000D20E0000}"/>
    <cellStyle name="Normal 2 2 2 5" xfId="1024" xr:uid="{00000000-0005-0000-0000-0000D30E0000}"/>
    <cellStyle name="Normal 2 2 2 6" xfId="1025" xr:uid="{00000000-0005-0000-0000-0000D40E0000}"/>
    <cellStyle name="Normal 2 2 2 7" xfId="1026" xr:uid="{00000000-0005-0000-0000-0000D50E0000}"/>
    <cellStyle name="Normal 2 2 2 8" xfId="1027" xr:uid="{00000000-0005-0000-0000-0000D60E0000}"/>
    <cellStyle name="Normal 2 2 2 9" xfId="1028" xr:uid="{00000000-0005-0000-0000-0000D70E0000}"/>
    <cellStyle name="Normal 2 2 2_Sheet1" xfId="3824" xr:uid="{00000000-0005-0000-0000-0000D80E0000}"/>
    <cellStyle name="Normal 2 2 3" xfId="234" xr:uid="{00000000-0005-0000-0000-0000D90E0000}"/>
    <cellStyle name="Normal 2 2 3 2" xfId="3825" xr:uid="{00000000-0005-0000-0000-0000DA0E0000}"/>
    <cellStyle name="Normal 2 2 4" xfId="1029" xr:uid="{00000000-0005-0000-0000-0000DB0E0000}"/>
    <cellStyle name="Normal 2 2 5" xfId="1030" xr:uid="{00000000-0005-0000-0000-0000DC0E0000}"/>
    <cellStyle name="Normal 2 2 6" xfId="1031" xr:uid="{00000000-0005-0000-0000-0000DD0E0000}"/>
    <cellStyle name="Normal 2 2 7" xfId="1032" xr:uid="{00000000-0005-0000-0000-0000DE0E0000}"/>
    <cellStyle name="Normal 2 2 8" xfId="1033" xr:uid="{00000000-0005-0000-0000-0000DF0E0000}"/>
    <cellStyle name="Normal 2 2 9" xfId="1034" xr:uid="{00000000-0005-0000-0000-0000E00E0000}"/>
    <cellStyle name="Normal 2 2_Cash Flow" xfId="4114" xr:uid="{00000000-0005-0000-0000-0000E10E0000}"/>
    <cellStyle name="Normal 2 3" xfId="67" xr:uid="{00000000-0005-0000-0000-0000E20E0000}"/>
    <cellStyle name="Normal 2 3 2" xfId="166" xr:uid="{00000000-0005-0000-0000-0000E30E0000}"/>
    <cellStyle name="Normal 2 3 2 2" xfId="1035" xr:uid="{00000000-0005-0000-0000-0000E40E0000}"/>
    <cellStyle name="Normal 2 3 2_Cash Flow" xfId="4115" xr:uid="{00000000-0005-0000-0000-0000E50E0000}"/>
    <cellStyle name="Normal 2 3 3" xfId="235" xr:uid="{00000000-0005-0000-0000-0000E60E0000}"/>
    <cellStyle name="Normal 2 3 4" xfId="4116" xr:uid="{00000000-0005-0000-0000-0000E70E0000}"/>
    <cellStyle name="Normal 2 4" xfId="68" xr:uid="{00000000-0005-0000-0000-0000E80E0000}"/>
    <cellStyle name="Normal 2 4 2" xfId="1036" xr:uid="{00000000-0005-0000-0000-0000E90E0000}"/>
    <cellStyle name="Normal 2 4 2 2" xfId="1037" xr:uid="{00000000-0005-0000-0000-0000EA0E0000}"/>
    <cellStyle name="Normal 2 5" xfId="167" xr:uid="{00000000-0005-0000-0000-0000EB0E0000}"/>
    <cellStyle name="Normal 2 5 2" xfId="1038" xr:uid="{00000000-0005-0000-0000-0000EC0E0000}"/>
    <cellStyle name="Normal 2 5 2 2" xfId="4117" xr:uid="{00000000-0005-0000-0000-0000ED0E0000}"/>
    <cellStyle name="Normal 2 5 3" xfId="1166" xr:uid="{00000000-0005-0000-0000-0000EE0E0000}"/>
    <cellStyle name="Normal 2 5_Cash Flow" xfId="4118" xr:uid="{00000000-0005-0000-0000-0000EF0E0000}"/>
    <cellStyle name="Normal 2 6" xfId="233" xr:uid="{00000000-0005-0000-0000-0000F00E0000}"/>
    <cellStyle name="Normal 2 6 2" xfId="4119" xr:uid="{00000000-0005-0000-0000-0000F10E0000}"/>
    <cellStyle name="Normal 2 6_Cash Flow" xfId="4120" xr:uid="{00000000-0005-0000-0000-0000F20E0000}"/>
    <cellStyle name="Normal 2 7" xfId="1039" xr:uid="{00000000-0005-0000-0000-0000F30E0000}"/>
    <cellStyle name="Normal 2 7 2" xfId="4121" xr:uid="{00000000-0005-0000-0000-0000F40E0000}"/>
    <cellStyle name="Normal 2 8" xfId="1040" xr:uid="{00000000-0005-0000-0000-0000F50E0000}"/>
    <cellStyle name="Normal 2 9" xfId="1041" xr:uid="{00000000-0005-0000-0000-0000F60E0000}"/>
    <cellStyle name="Normal 2_AA-bank loan" xfId="1042" xr:uid="{00000000-0005-0000-0000-0000F70E0000}"/>
    <cellStyle name="Normal 20" xfId="168" xr:uid="{00000000-0005-0000-0000-0000F80E0000}"/>
    <cellStyle name="Normal 20 2" xfId="1043" xr:uid="{00000000-0005-0000-0000-0000F90E0000}"/>
    <cellStyle name="Normal 20 2 2" xfId="4122" xr:uid="{00000000-0005-0000-0000-0000FA0E0000}"/>
    <cellStyle name="Normal 21" xfId="169" xr:uid="{00000000-0005-0000-0000-0000FB0E0000}"/>
    <cellStyle name="Normal 21 2" xfId="1044" xr:uid="{00000000-0005-0000-0000-0000FC0E0000}"/>
    <cellStyle name="Normal 21 2 2" xfId="4123" xr:uid="{00000000-0005-0000-0000-0000FD0E0000}"/>
    <cellStyle name="Normal 22" xfId="170" xr:uid="{00000000-0005-0000-0000-0000FE0E0000}"/>
    <cellStyle name="Normal 22 2" xfId="1045" xr:uid="{00000000-0005-0000-0000-0000FF0E0000}"/>
    <cellStyle name="Normal 22 2 2" xfId="4124" xr:uid="{00000000-0005-0000-0000-0000000F0000}"/>
    <cellStyle name="Normal 22 3" xfId="3785" xr:uid="{00000000-0005-0000-0000-0000010F0000}"/>
    <cellStyle name="Normal 23" xfId="171" xr:uid="{00000000-0005-0000-0000-0000020F0000}"/>
    <cellStyle name="Normal 23 2" xfId="1046" xr:uid="{00000000-0005-0000-0000-0000030F0000}"/>
    <cellStyle name="Normal 23 2 2" xfId="4125" xr:uid="{00000000-0005-0000-0000-0000040F0000}"/>
    <cellStyle name="Normal 23 3" xfId="4126" xr:uid="{00000000-0005-0000-0000-0000050F0000}"/>
    <cellStyle name="Normal 23 4" xfId="4127" xr:uid="{00000000-0005-0000-0000-0000060F0000}"/>
    <cellStyle name="Normal 24" xfId="215" xr:uid="{00000000-0005-0000-0000-0000070F0000}"/>
    <cellStyle name="Normal 24 2" xfId="216" xr:uid="{00000000-0005-0000-0000-0000080F0000}"/>
    <cellStyle name="Normal 24 3" xfId="4128" xr:uid="{00000000-0005-0000-0000-0000090F0000}"/>
    <cellStyle name="Normal 25" xfId="217" xr:uid="{00000000-0005-0000-0000-00000A0F0000}"/>
    <cellStyle name="Normal 26" xfId="218" xr:uid="{00000000-0005-0000-0000-00000B0F0000}"/>
    <cellStyle name="Normal 27" xfId="219" xr:uid="{00000000-0005-0000-0000-00000C0F0000}"/>
    <cellStyle name="Normal 27 2" xfId="1047" xr:uid="{00000000-0005-0000-0000-00000D0F0000}"/>
    <cellStyle name="Normal 28" xfId="220" xr:uid="{00000000-0005-0000-0000-00000E0F0000}"/>
    <cellStyle name="Normal 29" xfId="221" xr:uid="{00000000-0005-0000-0000-00000F0F0000}"/>
    <cellStyle name="Normal 29 2" xfId="3826" xr:uid="{00000000-0005-0000-0000-0000100F0000}"/>
    <cellStyle name="Normal 3" xfId="69" xr:uid="{00000000-0005-0000-0000-0000110F0000}"/>
    <cellStyle name="Normal 3 10" xfId="1048" xr:uid="{00000000-0005-0000-0000-0000120F0000}"/>
    <cellStyle name="Normal 3 11" xfId="1049" xr:uid="{00000000-0005-0000-0000-0000130F0000}"/>
    <cellStyle name="Normal 3 12" xfId="1050" xr:uid="{00000000-0005-0000-0000-0000140F0000}"/>
    <cellStyle name="Normal 3 13" xfId="1051" xr:uid="{00000000-0005-0000-0000-0000150F0000}"/>
    <cellStyle name="Normal 3 2" xfId="70" xr:uid="{00000000-0005-0000-0000-0000160F0000}"/>
    <cellStyle name="Normal 3 2 2" xfId="237" xr:uid="{00000000-0005-0000-0000-0000170F0000}"/>
    <cellStyle name="Normal 3 2 2 2" xfId="1052" xr:uid="{00000000-0005-0000-0000-0000180F0000}"/>
    <cellStyle name="Normal 3 2 3" xfId="1053" xr:uid="{00000000-0005-0000-0000-0000190F0000}"/>
    <cellStyle name="Normal 3 3" xfId="172" xr:uid="{00000000-0005-0000-0000-00001A0F0000}"/>
    <cellStyle name="Normal 3 3 2" xfId="4129" xr:uid="{00000000-0005-0000-0000-00001B0F0000}"/>
    <cellStyle name="Normal 3 4" xfId="173" xr:uid="{00000000-0005-0000-0000-00001C0F0000}"/>
    <cellStyle name="Normal 3 4 2" xfId="258" xr:uid="{00000000-0005-0000-0000-00001D0F0000}"/>
    <cellStyle name="Normal 3 4 2 2" xfId="3827" xr:uid="{00000000-0005-0000-0000-00001E0F0000}"/>
    <cellStyle name="Normal 3 5" xfId="174" xr:uid="{00000000-0005-0000-0000-00001F0F0000}"/>
    <cellStyle name="Normal 3 5 2" xfId="245" xr:uid="{00000000-0005-0000-0000-0000200F0000}"/>
    <cellStyle name="Normal 3 5 3" xfId="3786" xr:uid="{00000000-0005-0000-0000-0000210F0000}"/>
    <cellStyle name="Normal 3 5 4" xfId="3793" xr:uid="{00000000-0005-0000-0000-0000220F0000}"/>
    <cellStyle name="Normal 3 6" xfId="194" xr:uid="{00000000-0005-0000-0000-0000230F0000}"/>
    <cellStyle name="Normal 3 6 2" xfId="3828" xr:uid="{00000000-0005-0000-0000-0000240F0000}"/>
    <cellStyle name="Normal 3 6 3" xfId="4130" xr:uid="{00000000-0005-0000-0000-0000250F0000}"/>
    <cellStyle name="Normal 3 7" xfId="236" xr:uid="{00000000-0005-0000-0000-0000260F0000}"/>
    <cellStyle name="Normal 3 8" xfId="1054" xr:uid="{00000000-0005-0000-0000-0000270F0000}"/>
    <cellStyle name="Normal 3 9" xfId="1055" xr:uid="{00000000-0005-0000-0000-0000280F0000}"/>
    <cellStyle name="Normal 3_All Final WPs_BA_2007.12.31" xfId="71" xr:uid="{00000000-0005-0000-0000-0000290F0000}"/>
    <cellStyle name="Normal 30" xfId="259" xr:uid="{00000000-0005-0000-0000-00002A0F0000}"/>
    <cellStyle name="Normal 30 2" xfId="3829" xr:uid="{00000000-0005-0000-0000-00002B0F0000}"/>
    <cellStyle name="Normal 30 3" xfId="3830" xr:uid="{00000000-0005-0000-0000-00002C0F0000}"/>
    <cellStyle name="Normal 30 4" xfId="3831" xr:uid="{00000000-0005-0000-0000-00002D0F0000}"/>
    <cellStyle name="Normal 31" xfId="260" xr:uid="{00000000-0005-0000-0000-00002E0F0000}"/>
    <cellStyle name="Normal 31 2" xfId="261" xr:uid="{00000000-0005-0000-0000-00002F0F0000}"/>
    <cellStyle name="Normal 31 3" xfId="3832" xr:uid="{00000000-0005-0000-0000-0000300F0000}"/>
    <cellStyle name="Normal 31 4" xfId="3833" xr:uid="{00000000-0005-0000-0000-0000310F0000}"/>
    <cellStyle name="Normal 32" xfId="262" xr:uid="{00000000-0005-0000-0000-0000320F0000}"/>
    <cellStyle name="Normal 32 2" xfId="3834" xr:uid="{00000000-0005-0000-0000-0000330F0000}"/>
    <cellStyle name="Normal 33" xfId="1056" xr:uid="{00000000-0005-0000-0000-0000340F0000}"/>
    <cellStyle name="Normal 34" xfId="1057" xr:uid="{00000000-0005-0000-0000-0000350F0000}"/>
    <cellStyle name="Normal 35" xfId="1164" xr:uid="{00000000-0005-0000-0000-0000360F0000}"/>
    <cellStyle name="Normal 35 2" xfId="4131" xr:uid="{00000000-0005-0000-0000-0000370F0000}"/>
    <cellStyle name="Normal 36" xfId="1170" xr:uid="{00000000-0005-0000-0000-0000380F0000}"/>
    <cellStyle name="Normal 36 2" xfId="4132" xr:uid="{00000000-0005-0000-0000-0000390F0000}"/>
    <cellStyle name="Normal 37" xfId="1171" xr:uid="{00000000-0005-0000-0000-00003A0F0000}"/>
    <cellStyle name="Normal 38" xfId="1172" xr:uid="{00000000-0005-0000-0000-00003B0F0000}"/>
    <cellStyle name="Normal 38 2" xfId="4133" xr:uid="{00000000-0005-0000-0000-00003C0F0000}"/>
    <cellStyle name="Normal 39" xfId="1173" xr:uid="{00000000-0005-0000-0000-00003D0F0000}"/>
    <cellStyle name="Normal 39 2" xfId="4134" xr:uid="{00000000-0005-0000-0000-00003E0F0000}"/>
    <cellStyle name="Normal 4" xfId="72" xr:uid="{00000000-0005-0000-0000-00003F0F0000}"/>
    <cellStyle name="Normal 4 2" xfId="175" xr:uid="{00000000-0005-0000-0000-0000400F0000}"/>
    <cellStyle name="Normal 4 3" xfId="176" xr:uid="{00000000-0005-0000-0000-0000410F0000}"/>
    <cellStyle name="Normal 4 4" xfId="238" xr:uid="{00000000-0005-0000-0000-0000420F0000}"/>
    <cellStyle name="Normal 4_Book2" xfId="177" xr:uid="{00000000-0005-0000-0000-0000430F0000}"/>
    <cellStyle name="Normal 40" xfId="3788" xr:uid="{00000000-0005-0000-0000-0000440F0000}"/>
    <cellStyle name="Normal 41" xfId="3797" xr:uid="{00000000-0005-0000-0000-0000450F0000}"/>
    <cellStyle name="Normal 41 2" xfId="3843" xr:uid="{00000000-0005-0000-0000-0000460F0000}"/>
    <cellStyle name="Normal 42" xfId="3844" xr:uid="{00000000-0005-0000-0000-0000470F0000}"/>
    <cellStyle name="Normal 43" xfId="3846" xr:uid="{00000000-0005-0000-0000-0000480F0000}"/>
    <cellStyle name="Normal 44" xfId="3847" xr:uid="{00000000-0005-0000-0000-0000490F0000}"/>
    <cellStyle name="Normal 45" xfId="4172" xr:uid="{00000000-0005-0000-0000-00004A0F0000}"/>
    <cellStyle name="Normal 46" xfId="4173" xr:uid="{00000000-0005-0000-0000-00004B0F0000}"/>
    <cellStyle name="Normal 47" xfId="4174" xr:uid="{00000000-0005-0000-0000-00004C0F0000}"/>
    <cellStyle name="Normal 48" xfId="4175" xr:uid="{00000000-0005-0000-0000-00004D0F0000}"/>
    <cellStyle name="Normal 49" xfId="4176" xr:uid="{00000000-0005-0000-0000-00004E0F0000}"/>
    <cellStyle name="Normal 5" xfId="73" xr:uid="{00000000-0005-0000-0000-00004F0F0000}"/>
    <cellStyle name="Normal 5 2" xfId="178" xr:uid="{00000000-0005-0000-0000-0000500F0000}"/>
    <cellStyle name="Normal 5 2 2" xfId="4135" xr:uid="{00000000-0005-0000-0000-0000510F0000}"/>
    <cellStyle name="Normal 5 2_Cash Flow" xfId="4136" xr:uid="{00000000-0005-0000-0000-0000520F0000}"/>
    <cellStyle name="Normal 5 3" xfId="1058" xr:uid="{00000000-0005-0000-0000-0000530F0000}"/>
    <cellStyle name="Normal 5 3 2" xfId="4137" xr:uid="{00000000-0005-0000-0000-0000540F0000}"/>
    <cellStyle name="Normal 50" xfId="4177" xr:uid="{00000000-0005-0000-0000-0000550F0000}"/>
    <cellStyle name="Normal 51" xfId="4178" xr:uid="{00000000-0005-0000-0000-0000560F0000}"/>
    <cellStyle name="Normal 52" xfId="4179" xr:uid="{00000000-0005-0000-0000-0000570F0000}"/>
    <cellStyle name="Normal 53" xfId="4180" xr:uid="{00000000-0005-0000-0000-0000580F0000}"/>
    <cellStyle name="Normal 54" xfId="4181" xr:uid="{00000000-0005-0000-0000-0000590F0000}"/>
    <cellStyle name="Normal 55" xfId="4183" xr:uid="{00000000-0005-0000-0000-00005A0F0000}"/>
    <cellStyle name="Normal 56" xfId="4185" xr:uid="{00000000-0005-0000-0000-00005B0F0000}"/>
    <cellStyle name="Normal 57" xfId="4187" xr:uid="{00000000-0005-0000-0000-00005C0F0000}"/>
    <cellStyle name="Normal 58" xfId="4189" xr:uid="{00000000-0005-0000-0000-00005D0F0000}"/>
    <cellStyle name="Normal 59" xfId="4191" xr:uid="{00000000-0005-0000-0000-00005E0F0000}"/>
    <cellStyle name="Normal 6" xfId="74" xr:uid="{00000000-0005-0000-0000-00005F0F0000}"/>
    <cellStyle name="Normal 6 2" xfId="179" xr:uid="{00000000-0005-0000-0000-0000600F0000}"/>
    <cellStyle name="Normal 6 2 2" xfId="1059" xr:uid="{00000000-0005-0000-0000-0000610F0000}"/>
    <cellStyle name="Normal 6 3" xfId="239" xr:uid="{00000000-0005-0000-0000-0000620F0000}"/>
    <cellStyle name="Normal 6 4" xfId="1060" xr:uid="{00000000-0005-0000-0000-0000630F0000}"/>
    <cellStyle name="Normal 60" xfId="4192" xr:uid="{00000000-0005-0000-0000-0000640F0000}"/>
    <cellStyle name="Normal 61" xfId="4193" xr:uid="{00000000-0005-0000-0000-0000650F0000}"/>
    <cellStyle name="Normal 62" xfId="4194" xr:uid="{00000000-0005-0000-0000-0000660F0000}"/>
    <cellStyle name="Normal 63" xfId="4195" xr:uid="{00000000-0005-0000-0000-0000670F0000}"/>
    <cellStyle name="Normal 64" xfId="4196" xr:uid="{00000000-0005-0000-0000-0000680F0000}"/>
    <cellStyle name="Normal 65" xfId="1061" xr:uid="{00000000-0005-0000-0000-0000690F0000}"/>
    <cellStyle name="Normal 65 2" xfId="1062" xr:uid="{00000000-0005-0000-0000-00006A0F0000}"/>
    <cellStyle name="Normal 65 3" xfId="1063" xr:uid="{00000000-0005-0000-0000-00006B0F0000}"/>
    <cellStyle name="Normal 65 4" xfId="1064" xr:uid="{00000000-0005-0000-0000-00006C0F0000}"/>
    <cellStyle name="Normal 65 5" xfId="1065" xr:uid="{00000000-0005-0000-0000-00006D0F0000}"/>
    <cellStyle name="Normal 66" xfId="1066" xr:uid="{00000000-0005-0000-0000-00006E0F0000}"/>
    <cellStyle name="Normal 66 2" xfId="1067" xr:uid="{00000000-0005-0000-0000-00006F0F0000}"/>
    <cellStyle name="Normal 66 3" xfId="1068" xr:uid="{00000000-0005-0000-0000-0000700F0000}"/>
    <cellStyle name="Normal 66 4" xfId="1069" xr:uid="{00000000-0005-0000-0000-0000710F0000}"/>
    <cellStyle name="Normal 67" xfId="1070" xr:uid="{00000000-0005-0000-0000-0000720F0000}"/>
    <cellStyle name="Normal 67 2" xfId="1071" xr:uid="{00000000-0005-0000-0000-0000730F0000}"/>
    <cellStyle name="Normal 67 3" xfId="1072" xr:uid="{00000000-0005-0000-0000-0000740F0000}"/>
    <cellStyle name="Normal 67 4" xfId="1073" xr:uid="{00000000-0005-0000-0000-0000750F0000}"/>
    <cellStyle name="Normal 68" xfId="3835" xr:uid="{00000000-0005-0000-0000-0000760F0000}"/>
    <cellStyle name="Normal 69" xfId="3836" xr:uid="{00000000-0005-0000-0000-0000770F0000}"/>
    <cellStyle name="Normal 69 2" xfId="1074" xr:uid="{00000000-0005-0000-0000-0000780F0000}"/>
    <cellStyle name="Normal 69 3" xfId="1075" xr:uid="{00000000-0005-0000-0000-0000790F0000}"/>
    <cellStyle name="Normal 69 4" xfId="1076" xr:uid="{00000000-0005-0000-0000-00007A0F0000}"/>
    <cellStyle name="Normal 7" xfId="180" xr:uid="{00000000-0005-0000-0000-00007B0F0000}"/>
    <cellStyle name="Normal 7 2" xfId="181" xr:uid="{00000000-0005-0000-0000-00007C0F0000}"/>
    <cellStyle name="Normal 7 2 2" xfId="246" xr:uid="{00000000-0005-0000-0000-00007D0F0000}"/>
    <cellStyle name="Normal 7 2 3" xfId="1168" xr:uid="{00000000-0005-0000-0000-00007E0F0000}"/>
    <cellStyle name="Normal 7 3" xfId="197" xr:uid="{00000000-0005-0000-0000-00007F0F0000}"/>
    <cellStyle name="Normal 7 3 2" xfId="247" xr:uid="{00000000-0005-0000-0000-0000800F0000}"/>
    <cellStyle name="Normal 7 3 3" xfId="3790" xr:uid="{00000000-0005-0000-0000-0000810F0000}"/>
    <cellStyle name="Normal 7 3 4" xfId="3848" xr:uid="{00000000-0005-0000-0000-0000820F0000}"/>
    <cellStyle name="Normal 7 4" xfId="4138" xr:uid="{00000000-0005-0000-0000-0000830F0000}"/>
    <cellStyle name="Normal 70" xfId="3837" xr:uid="{00000000-0005-0000-0000-0000840F0000}"/>
    <cellStyle name="Normal 71" xfId="3838" xr:uid="{00000000-0005-0000-0000-0000850F0000}"/>
    <cellStyle name="Normal 72" xfId="3839" xr:uid="{00000000-0005-0000-0000-0000860F0000}"/>
    <cellStyle name="Normal 73" xfId="3840" xr:uid="{00000000-0005-0000-0000-0000870F0000}"/>
    <cellStyle name="Normal 74" xfId="4197" xr:uid="{00000000-0005-0000-0000-0000880F0000}"/>
    <cellStyle name="Normal 75" xfId="4198" xr:uid="{00000000-0005-0000-0000-0000890F0000}"/>
    <cellStyle name="Normal 76" xfId="4199" xr:uid="{00000000-0005-0000-0000-00008A0F0000}"/>
    <cellStyle name="Normal 77" xfId="4200" xr:uid="{00000000-0005-0000-0000-00008B0F0000}"/>
    <cellStyle name="Normal 78" xfId="4201" xr:uid="{00000000-0005-0000-0000-00008C0F0000}"/>
    <cellStyle name="Normal 79" xfId="4202" xr:uid="{00000000-0005-0000-0000-00008D0F0000}"/>
    <cellStyle name="Normal 8" xfId="182" xr:uid="{00000000-0005-0000-0000-00008E0F0000}"/>
    <cellStyle name="Normal 8 2" xfId="183" xr:uid="{00000000-0005-0000-0000-00008F0F0000}"/>
    <cellStyle name="Normal 8 2 2" xfId="4139" xr:uid="{00000000-0005-0000-0000-0000900F0000}"/>
    <cellStyle name="Normal 8 2_Cash Flow" xfId="4140" xr:uid="{00000000-0005-0000-0000-0000910F0000}"/>
    <cellStyle name="Normal 8 3" xfId="184" xr:uid="{00000000-0005-0000-0000-0000920F0000}"/>
    <cellStyle name="Normal 8 4" xfId="4141" xr:uid="{00000000-0005-0000-0000-0000930F0000}"/>
    <cellStyle name="Normal 8_Cash Flow" xfId="4142" xr:uid="{00000000-0005-0000-0000-0000940F0000}"/>
    <cellStyle name="Normal 80" xfId="4203" xr:uid="{00000000-0005-0000-0000-0000950F0000}"/>
    <cellStyle name="Normal 81" xfId="4204" xr:uid="{00000000-0005-0000-0000-0000960F0000}"/>
    <cellStyle name="Normal 82" xfId="4205" xr:uid="{00000000-0005-0000-0000-0000970F0000}"/>
    <cellStyle name="Normal 83" xfId="4206" xr:uid="{00000000-0005-0000-0000-0000980F0000}"/>
    <cellStyle name="Normal 9" xfId="185" xr:uid="{00000000-0005-0000-0000-0000990F0000}"/>
    <cellStyle name="Normal 9 2" xfId="186" xr:uid="{00000000-0005-0000-0000-00009A0F0000}"/>
    <cellStyle name="Normal 9 2 2" xfId="1077" xr:uid="{00000000-0005-0000-0000-00009B0F0000}"/>
    <cellStyle name="Normal 9 2_Cash Flow" xfId="4143" xr:uid="{00000000-0005-0000-0000-00009C0F0000}"/>
    <cellStyle name="Normal 9 3" xfId="1078" xr:uid="{00000000-0005-0000-0000-00009D0F0000}"/>
    <cellStyle name="Normal 95 2" xfId="1079" xr:uid="{00000000-0005-0000-0000-00009E0F0000}"/>
    <cellStyle name="Normal 95 3" xfId="1080" xr:uid="{00000000-0005-0000-0000-00009F0F0000}"/>
    <cellStyle name="Normal 95 4" xfId="1081" xr:uid="{00000000-0005-0000-0000-0000A00F0000}"/>
    <cellStyle name="Note" xfId="75" builtinId="10" customBuiltin="1"/>
    <cellStyle name="Note 10" xfId="1082" xr:uid="{00000000-0005-0000-0000-0000A20F0000}"/>
    <cellStyle name="Note 11" xfId="1083" xr:uid="{00000000-0005-0000-0000-0000A30F0000}"/>
    <cellStyle name="Note 12" xfId="1084" xr:uid="{00000000-0005-0000-0000-0000A40F0000}"/>
    <cellStyle name="Note 13" xfId="4144" xr:uid="{00000000-0005-0000-0000-0000A50F0000}"/>
    <cellStyle name="Note 2" xfId="240" xr:uid="{00000000-0005-0000-0000-0000A60F0000}"/>
    <cellStyle name="Note 3" xfId="1085" xr:uid="{00000000-0005-0000-0000-0000A70F0000}"/>
    <cellStyle name="Note 4" xfId="1086" xr:uid="{00000000-0005-0000-0000-0000A80F0000}"/>
    <cellStyle name="Note 5" xfId="1087" xr:uid="{00000000-0005-0000-0000-0000A90F0000}"/>
    <cellStyle name="Note 6" xfId="1088" xr:uid="{00000000-0005-0000-0000-0000AA0F0000}"/>
    <cellStyle name="Note 7" xfId="1089" xr:uid="{00000000-0005-0000-0000-0000AB0F0000}"/>
    <cellStyle name="Note 8" xfId="1090" xr:uid="{00000000-0005-0000-0000-0000AC0F0000}"/>
    <cellStyle name="Note 9" xfId="1091" xr:uid="{00000000-0005-0000-0000-0000AD0F0000}"/>
    <cellStyle name="Numbers Bold (0)" xfId="3712" xr:uid="{00000000-0005-0000-0000-0000AE0F0000}"/>
    <cellStyle name="Output" xfId="76" builtinId="21" customBuiltin="1"/>
    <cellStyle name="Output 10" xfId="1092" xr:uid="{00000000-0005-0000-0000-0000B00F0000}"/>
    <cellStyle name="Output 11" xfId="1093" xr:uid="{00000000-0005-0000-0000-0000B10F0000}"/>
    <cellStyle name="Output 12" xfId="1094" xr:uid="{00000000-0005-0000-0000-0000B20F0000}"/>
    <cellStyle name="Output 13" xfId="4145" xr:uid="{00000000-0005-0000-0000-0000B30F0000}"/>
    <cellStyle name="Output 2" xfId="1095" xr:uid="{00000000-0005-0000-0000-0000B40F0000}"/>
    <cellStyle name="Output 3" xfId="1096" xr:uid="{00000000-0005-0000-0000-0000B50F0000}"/>
    <cellStyle name="Output 4" xfId="1097" xr:uid="{00000000-0005-0000-0000-0000B60F0000}"/>
    <cellStyle name="Output 5" xfId="1098" xr:uid="{00000000-0005-0000-0000-0000B70F0000}"/>
    <cellStyle name="Output 6" xfId="1099" xr:uid="{00000000-0005-0000-0000-0000B80F0000}"/>
    <cellStyle name="Output 7" xfId="1100" xr:uid="{00000000-0005-0000-0000-0000B90F0000}"/>
    <cellStyle name="Output 8" xfId="1101" xr:uid="{00000000-0005-0000-0000-0000BA0F0000}"/>
    <cellStyle name="Output 9" xfId="1102" xr:uid="{00000000-0005-0000-0000-0000BB0F0000}"/>
    <cellStyle name="OUTPUT AMOUNTS" xfId="3713" xr:uid="{00000000-0005-0000-0000-0000BC0F0000}"/>
    <cellStyle name="Page Title" xfId="3714" xr:uid="{00000000-0005-0000-0000-0000BD0F0000}"/>
    <cellStyle name="Percent 10" xfId="1103" xr:uid="{00000000-0005-0000-0000-0000BE0F0000}"/>
    <cellStyle name="Percent 11" xfId="1104" xr:uid="{00000000-0005-0000-0000-0000BF0F0000}"/>
    <cellStyle name="Percent 12" xfId="1105" xr:uid="{00000000-0005-0000-0000-0000C00F0000}"/>
    <cellStyle name="Percent 13" xfId="1106" xr:uid="{00000000-0005-0000-0000-0000C10F0000}"/>
    <cellStyle name="Percent 14" xfId="3795" xr:uid="{00000000-0005-0000-0000-0000C20F0000}"/>
    <cellStyle name="Percent 2" xfId="77" xr:uid="{00000000-0005-0000-0000-0000C30F0000}"/>
    <cellStyle name="Percent 2 2" xfId="241" xr:uid="{00000000-0005-0000-0000-0000C40F0000}"/>
    <cellStyle name="Percent 2 3" xfId="1107" xr:uid="{00000000-0005-0000-0000-0000C50F0000}"/>
    <cellStyle name="Percent 2 4" xfId="1108" xr:uid="{00000000-0005-0000-0000-0000C60F0000}"/>
    <cellStyle name="Percent 2 5" xfId="1109" xr:uid="{00000000-0005-0000-0000-0000C70F0000}"/>
    <cellStyle name="Percent 2 6" xfId="1110" xr:uid="{00000000-0005-0000-0000-0000C80F0000}"/>
    <cellStyle name="Percent 2 7" xfId="1111" xr:uid="{00000000-0005-0000-0000-0000C90F0000}"/>
    <cellStyle name="Percent 3" xfId="78" xr:uid="{00000000-0005-0000-0000-0000CA0F0000}"/>
    <cellStyle name="Percent 3 2" xfId="187" xr:uid="{00000000-0005-0000-0000-0000CB0F0000}"/>
    <cellStyle name="Percent 3 3" xfId="1112" xr:uid="{00000000-0005-0000-0000-0000CC0F0000}"/>
    <cellStyle name="Percent 4" xfId="188" xr:uid="{00000000-0005-0000-0000-0000CD0F0000}"/>
    <cellStyle name="Percent 4 2" xfId="1113" xr:uid="{00000000-0005-0000-0000-0000CE0F0000}"/>
    <cellStyle name="Percent 5" xfId="189" xr:uid="{00000000-0005-0000-0000-0000CF0F0000}"/>
    <cellStyle name="Percent 5 2" xfId="1114" xr:uid="{00000000-0005-0000-0000-0000D00F0000}"/>
    <cellStyle name="Percent 6" xfId="190" xr:uid="{00000000-0005-0000-0000-0000D10F0000}"/>
    <cellStyle name="Percent 7" xfId="191" xr:uid="{00000000-0005-0000-0000-0000D20F0000}"/>
    <cellStyle name="Percent 8" xfId="192" xr:uid="{00000000-0005-0000-0000-0000D30F0000}"/>
    <cellStyle name="Percent 8 2" xfId="1115" xr:uid="{00000000-0005-0000-0000-0000D40F0000}"/>
    <cellStyle name="Percent 9" xfId="222" xr:uid="{00000000-0005-0000-0000-0000D50F0000}"/>
    <cellStyle name="Percent 9 2" xfId="223" xr:uid="{00000000-0005-0000-0000-0000D60F0000}"/>
    <cellStyle name="Rubrik1" xfId="79" xr:uid="{00000000-0005-0000-0000-0000D70F0000}"/>
    <cellStyle name="Rubrik2" xfId="80" xr:uid="{00000000-0005-0000-0000-0000D80F0000}"/>
    <cellStyle name="Rubrik3" xfId="81" xr:uid="{00000000-0005-0000-0000-0000D90F0000}"/>
    <cellStyle name="S0" xfId="1116" xr:uid="{00000000-0005-0000-0000-0000DA0F0000}"/>
    <cellStyle name="S1" xfId="1117" xr:uid="{00000000-0005-0000-0000-0000DB0F0000}"/>
    <cellStyle name="S10" xfId="1118" xr:uid="{00000000-0005-0000-0000-0000DC0F0000}"/>
    <cellStyle name="S18" xfId="1119" xr:uid="{00000000-0005-0000-0000-0000DD0F0000}"/>
    <cellStyle name="S2" xfId="1120" xr:uid="{00000000-0005-0000-0000-0000DE0F0000}"/>
    <cellStyle name="S3" xfId="1121" xr:uid="{00000000-0005-0000-0000-0000DF0F0000}"/>
    <cellStyle name="S4" xfId="1122" xr:uid="{00000000-0005-0000-0000-0000E00F0000}"/>
    <cellStyle name="S5" xfId="1123" xr:uid="{00000000-0005-0000-0000-0000E10F0000}"/>
    <cellStyle name="S6" xfId="1124" xr:uid="{00000000-0005-0000-0000-0000E20F0000}"/>
    <cellStyle name="S7" xfId="1125" xr:uid="{00000000-0005-0000-0000-0000E30F0000}"/>
    <cellStyle name="S8" xfId="1126" xr:uid="{00000000-0005-0000-0000-0000E40F0000}"/>
    <cellStyle name="S9" xfId="1127" xr:uid="{00000000-0005-0000-0000-0000E50F0000}"/>
    <cellStyle name="SAPBEXaggData" xfId="3715" xr:uid="{00000000-0005-0000-0000-0000E60F0000}"/>
    <cellStyle name="SAPBEXaggDataEmph" xfId="3716" xr:uid="{00000000-0005-0000-0000-0000E70F0000}"/>
    <cellStyle name="SAPBEXaggItem" xfId="3717" xr:uid="{00000000-0005-0000-0000-0000E80F0000}"/>
    <cellStyle name="SAPBEXaggItemX" xfId="3718" xr:uid="{00000000-0005-0000-0000-0000E90F0000}"/>
    <cellStyle name="SAPBEXchaText" xfId="3719" xr:uid="{00000000-0005-0000-0000-0000EA0F0000}"/>
    <cellStyle name="SAPBEXexcBad7" xfId="3720" xr:uid="{00000000-0005-0000-0000-0000EB0F0000}"/>
    <cellStyle name="SAPBEXexcBad8" xfId="3721" xr:uid="{00000000-0005-0000-0000-0000EC0F0000}"/>
    <cellStyle name="SAPBEXexcBad9" xfId="3722" xr:uid="{00000000-0005-0000-0000-0000ED0F0000}"/>
    <cellStyle name="SAPBEXexcCritical4" xfId="3723" xr:uid="{00000000-0005-0000-0000-0000EE0F0000}"/>
    <cellStyle name="SAPBEXexcCritical5" xfId="3724" xr:uid="{00000000-0005-0000-0000-0000EF0F0000}"/>
    <cellStyle name="SAPBEXexcCritical6" xfId="3725" xr:uid="{00000000-0005-0000-0000-0000F00F0000}"/>
    <cellStyle name="SAPBEXexcGood1" xfId="3726" xr:uid="{00000000-0005-0000-0000-0000F10F0000}"/>
    <cellStyle name="SAPBEXexcGood2" xfId="3727" xr:uid="{00000000-0005-0000-0000-0000F20F0000}"/>
    <cellStyle name="SAPBEXexcGood3" xfId="3728" xr:uid="{00000000-0005-0000-0000-0000F30F0000}"/>
    <cellStyle name="SAPBEXfilterDrill" xfId="3729" xr:uid="{00000000-0005-0000-0000-0000F40F0000}"/>
    <cellStyle name="SAPBEXfilterItem" xfId="3730" xr:uid="{00000000-0005-0000-0000-0000F50F0000}"/>
    <cellStyle name="SAPBEXfilterText" xfId="3731" xr:uid="{00000000-0005-0000-0000-0000F60F0000}"/>
    <cellStyle name="SAPBEXformats" xfId="3732" xr:uid="{00000000-0005-0000-0000-0000F70F0000}"/>
    <cellStyle name="SAPBEXheaderItem" xfId="3733" xr:uid="{00000000-0005-0000-0000-0000F80F0000}"/>
    <cellStyle name="SAPBEXheaderText" xfId="3734" xr:uid="{00000000-0005-0000-0000-0000F90F0000}"/>
    <cellStyle name="SAPBEXHLevel0" xfId="3735" xr:uid="{00000000-0005-0000-0000-0000FA0F0000}"/>
    <cellStyle name="SAPBEXHLevel0X" xfId="3736" xr:uid="{00000000-0005-0000-0000-0000FB0F0000}"/>
    <cellStyle name="SAPBEXHLevel1" xfId="3737" xr:uid="{00000000-0005-0000-0000-0000FC0F0000}"/>
    <cellStyle name="SAPBEXHLevel1X" xfId="3738" xr:uid="{00000000-0005-0000-0000-0000FD0F0000}"/>
    <cellStyle name="SAPBEXHLevel2" xfId="3739" xr:uid="{00000000-0005-0000-0000-0000FE0F0000}"/>
    <cellStyle name="SAPBEXHLevel2X" xfId="3740" xr:uid="{00000000-0005-0000-0000-0000FF0F0000}"/>
    <cellStyle name="SAPBEXHLevel3" xfId="3741" xr:uid="{00000000-0005-0000-0000-000000100000}"/>
    <cellStyle name="SAPBEXHLevel3X" xfId="3742" xr:uid="{00000000-0005-0000-0000-000001100000}"/>
    <cellStyle name="SAPBEXresData" xfId="3743" xr:uid="{00000000-0005-0000-0000-000002100000}"/>
    <cellStyle name="SAPBEXresDataEmph" xfId="3744" xr:uid="{00000000-0005-0000-0000-000003100000}"/>
    <cellStyle name="SAPBEXresItem" xfId="3745" xr:uid="{00000000-0005-0000-0000-000004100000}"/>
    <cellStyle name="SAPBEXresItemX" xfId="3746" xr:uid="{00000000-0005-0000-0000-000005100000}"/>
    <cellStyle name="SAPBEXstdData" xfId="3747" xr:uid="{00000000-0005-0000-0000-000006100000}"/>
    <cellStyle name="SAPBEXstdDataEmph" xfId="3748" xr:uid="{00000000-0005-0000-0000-000007100000}"/>
    <cellStyle name="SAPBEXstdItem" xfId="193" xr:uid="{00000000-0005-0000-0000-000008100000}"/>
    <cellStyle name="SAPBEXstdItemX" xfId="3749" xr:uid="{00000000-0005-0000-0000-000009100000}"/>
    <cellStyle name="SAPBEXtitle" xfId="3750" xr:uid="{00000000-0005-0000-0000-00000A100000}"/>
    <cellStyle name="SAPBEXundefined" xfId="3751" xr:uid="{00000000-0005-0000-0000-00000B100000}"/>
    <cellStyle name="Scorecard_Flag" xfId="3752" xr:uid="{00000000-0005-0000-0000-00000C100000}"/>
    <cellStyle name="SDEntry" xfId="3753" xr:uid="{00000000-0005-0000-0000-00000D100000}"/>
    <cellStyle name="SEHeader" xfId="3754" xr:uid="{00000000-0005-0000-0000-00000E100000}"/>
    <cellStyle name="STANDARD" xfId="3755" xr:uid="{00000000-0005-0000-0000-00000F100000}"/>
    <cellStyle name="Style 1" xfId="3756" xr:uid="{00000000-0005-0000-0000-000010100000}"/>
    <cellStyle name="STYLE1" xfId="3757" xr:uid="{00000000-0005-0000-0000-000011100000}"/>
    <cellStyle name="STYLE1 - Style1" xfId="3758" xr:uid="{00000000-0005-0000-0000-000012100000}"/>
    <cellStyle name="STYLE1_FRx_BS_MTD" xfId="3759" xr:uid="{00000000-0005-0000-0000-000013100000}"/>
    <cellStyle name="STYLE10" xfId="3760" xr:uid="{00000000-0005-0000-0000-000014100000}"/>
    <cellStyle name="STYLE2" xfId="3761" xr:uid="{00000000-0005-0000-0000-000015100000}"/>
    <cellStyle name="STYLE2 - Style2" xfId="3762" xr:uid="{00000000-0005-0000-0000-000016100000}"/>
    <cellStyle name="STYLE3" xfId="3763" xr:uid="{00000000-0005-0000-0000-000017100000}"/>
    <cellStyle name="STYLE3 - Style3" xfId="3764" xr:uid="{00000000-0005-0000-0000-000018100000}"/>
    <cellStyle name="STYLE3_2" xfId="3765" xr:uid="{00000000-0005-0000-0000-000019100000}"/>
    <cellStyle name="STYLE4" xfId="3766" xr:uid="{00000000-0005-0000-0000-00001A100000}"/>
    <cellStyle name="STYLE4 - Style4" xfId="3767" xr:uid="{00000000-0005-0000-0000-00001B100000}"/>
    <cellStyle name="STYLE4_FRx P&amp;L Compare" xfId="3768" xr:uid="{00000000-0005-0000-0000-00001C100000}"/>
    <cellStyle name="STYLE5" xfId="3769" xr:uid="{00000000-0005-0000-0000-00001D100000}"/>
    <cellStyle name="STYLE6" xfId="3770" xr:uid="{00000000-0005-0000-0000-00001E100000}"/>
    <cellStyle name="STYLE7" xfId="3771" xr:uid="{00000000-0005-0000-0000-00001F100000}"/>
    <cellStyle name="STYLE8" xfId="3772" xr:uid="{00000000-0005-0000-0000-000020100000}"/>
    <cellStyle name="STYLE9" xfId="3773" xr:uid="{00000000-0005-0000-0000-000021100000}"/>
    <cellStyle name="Table Head Aligned" xfId="3774" xr:uid="{00000000-0005-0000-0000-000022100000}"/>
    <cellStyle name="Table Title" xfId="3775" xr:uid="{00000000-0005-0000-0000-000023100000}"/>
    <cellStyle name="Table Units" xfId="3776" xr:uid="{00000000-0005-0000-0000-000024100000}"/>
    <cellStyle name="Text Bold" xfId="3777" xr:uid="{00000000-0005-0000-0000-000025100000}"/>
    <cellStyle name="Text Light" xfId="3778" xr:uid="{00000000-0005-0000-0000-000026100000}"/>
    <cellStyle name="Thin Rule" xfId="3779" xr:uid="{00000000-0005-0000-0000-000027100000}"/>
    <cellStyle name="Title" xfId="82" builtinId="15" customBuiltin="1"/>
    <cellStyle name="Title 10" xfId="1128" xr:uid="{00000000-0005-0000-0000-000029100000}"/>
    <cellStyle name="Title 11" xfId="1129" xr:uid="{00000000-0005-0000-0000-00002A100000}"/>
    <cellStyle name="Title 12" xfId="1130" xr:uid="{00000000-0005-0000-0000-00002B100000}"/>
    <cellStyle name="Title 13" xfId="4146" xr:uid="{00000000-0005-0000-0000-00002C100000}"/>
    <cellStyle name="Title 2" xfId="1131" xr:uid="{00000000-0005-0000-0000-00002D100000}"/>
    <cellStyle name="Title 3" xfId="1132" xr:uid="{00000000-0005-0000-0000-00002E100000}"/>
    <cellStyle name="Title 4" xfId="1133" xr:uid="{00000000-0005-0000-0000-00002F100000}"/>
    <cellStyle name="Title 5" xfId="1134" xr:uid="{00000000-0005-0000-0000-000030100000}"/>
    <cellStyle name="Title 6" xfId="1135" xr:uid="{00000000-0005-0000-0000-000031100000}"/>
    <cellStyle name="Title 7" xfId="1136" xr:uid="{00000000-0005-0000-0000-000032100000}"/>
    <cellStyle name="Title 8" xfId="1137" xr:uid="{00000000-0005-0000-0000-000033100000}"/>
    <cellStyle name="Title 9" xfId="1138" xr:uid="{00000000-0005-0000-0000-000034100000}"/>
    <cellStyle name="Tonnes" xfId="3780" xr:uid="{00000000-0005-0000-0000-000035100000}"/>
    <cellStyle name="Total" xfId="83" builtinId="25" customBuiltin="1"/>
    <cellStyle name="Total 10" xfId="1139" xr:uid="{00000000-0005-0000-0000-000037100000}"/>
    <cellStyle name="Total 11" xfId="1140" xr:uid="{00000000-0005-0000-0000-000038100000}"/>
    <cellStyle name="Total 12" xfId="1141" xr:uid="{00000000-0005-0000-0000-000039100000}"/>
    <cellStyle name="Total 13" xfId="4147" xr:uid="{00000000-0005-0000-0000-00003A100000}"/>
    <cellStyle name="Total 2" xfId="1142" xr:uid="{00000000-0005-0000-0000-00003B100000}"/>
    <cellStyle name="Total 3" xfId="1143" xr:uid="{00000000-0005-0000-0000-00003C100000}"/>
    <cellStyle name="Total 4" xfId="1144" xr:uid="{00000000-0005-0000-0000-00003D100000}"/>
    <cellStyle name="Total 5" xfId="1145" xr:uid="{00000000-0005-0000-0000-00003E100000}"/>
    <cellStyle name="Total 6" xfId="1146" xr:uid="{00000000-0005-0000-0000-00003F100000}"/>
    <cellStyle name="Total 7" xfId="1147" xr:uid="{00000000-0005-0000-0000-000040100000}"/>
    <cellStyle name="Total 8" xfId="1148" xr:uid="{00000000-0005-0000-0000-000041100000}"/>
    <cellStyle name="Total 9" xfId="1149" xr:uid="{00000000-0005-0000-0000-000042100000}"/>
    <cellStyle name="Units" xfId="3781" xr:uid="{00000000-0005-0000-0000-000043100000}"/>
    <cellStyle name="Unprotected" xfId="3782" xr:uid="{00000000-0005-0000-0000-000044100000}"/>
    <cellStyle name="Warning Text" xfId="84" builtinId="11" customBuiltin="1"/>
    <cellStyle name="Warning Text 10" xfId="1150" xr:uid="{00000000-0005-0000-0000-000046100000}"/>
    <cellStyle name="Warning Text 11" xfId="1151" xr:uid="{00000000-0005-0000-0000-000047100000}"/>
    <cellStyle name="Warning Text 12" xfId="1152" xr:uid="{00000000-0005-0000-0000-000048100000}"/>
    <cellStyle name="Warning Text 13" xfId="4148" xr:uid="{00000000-0005-0000-0000-000049100000}"/>
    <cellStyle name="Warning Text 2" xfId="1153" xr:uid="{00000000-0005-0000-0000-00004A100000}"/>
    <cellStyle name="Warning Text 3" xfId="1154" xr:uid="{00000000-0005-0000-0000-00004B100000}"/>
    <cellStyle name="Warning Text 4" xfId="1155" xr:uid="{00000000-0005-0000-0000-00004C100000}"/>
    <cellStyle name="Warning Text 5" xfId="1156" xr:uid="{00000000-0005-0000-0000-00004D100000}"/>
    <cellStyle name="Warning Text 6" xfId="1157" xr:uid="{00000000-0005-0000-0000-00004E100000}"/>
    <cellStyle name="Warning Text 7" xfId="1158" xr:uid="{00000000-0005-0000-0000-00004F100000}"/>
    <cellStyle name="Warning Text 8" xfId="1159" xr:uid="{00000000-0005-0000-0000-000050100000}"/>
    <cellStyle name="Warning Text 9" xfId="1160" xr:uid="{00000000-0005-0000-0000-000051100000}"/>
    <cellStyle name="Years" xfId="3783" xr:uid="{00000000-0005-0000-0000-000052100000}"/>
    <cellStyle name="Обычный_PC_RUR_exper" xfId="85" xr:uid="{00000000-0005-0000-0000-000053100000}"/>
    <cellStyle name="표준_balance mayagt" xfId="86" xr:uid="{00000000-0005-0000-0000-000054100000}"/>
    <cellStyle name="千位分隔 2" xfId="3842" xr:uid="{00000000-0005-0000-0000-000055100000}"/>
    <cellStyle name="好" xfId="4149" xr:uid="{00000000-0005-0000-0000-000056100000}"/>
    <cellStyle name="差" xfId="4150" xr:uid="{00000000-0005-0000-0000-000057100000}"/>
    <cellStyle name="常规 2" xfId="3841" xr:uid="{00000000-0005-0000-0000-000058100000}"/>
    <cellStyle name="常规_Sheet1" xfId="3784" xr:uid="{00000000-0005-0000-0000-000059100000}"/>
    <cellStyle name="强调文字颜色 1" xfId="4151" xr:uid="{00000000-0005-0000-0000-00005A100000}"/>
    <cellStyle name="强调文字颜色 2" xfId="4152" xr:uid="{00000000-0005-0000-0000-00005B100000}"/>
    <cellStyle name="强调文字颜色 3" xfId="4153" xr:uid="{00000000-0005-0000-0000-00005C100000}"/>
    <cellStyle name="强调文字颜色 4" xfId="4154" xr:uid="{00000000-0005-0000-0000-00005D100000}"/>
    <cellStyle name="强调文字颜色 5" xfId="4155" xr:uid="{00000000-0005-0000-0000-00005E100000}"/>
    <cellStyle name="强调文字颜色 6" xfId="4156" xr:uid="{00000000-0005-0000-0000-00005F100000}"/>
    <cellStyle name="标题" xfId="4157" xr:uid="{00000000-0005-0000-0000-000060100000}"/>
    <cellStyle name="标题 1" xfId="4158" xr:uid="{00000000-0005-0000-0000-000061100000}"/>
    <cellStyle name="标题 2" xfId="4159" xr:uid="{00000000-0005-0000-0000-000062100000}"/>
    <cellStyle name="标题 3" xfId="4160" xr:uid="{00000000-0005-0000-0000-000063100000}"/>
    <cellStyle name="标题 4" xfId="4161" xr:uid="{00000000-0005-0000-0000-000064100000}"/>
    <cellStyle name="检查单元格" xfId="4162" xr:uid="{00000000-0005-0000-0000-000065100000}"/>
    <cellStyle name="標準_(04)CS Export Report" xfId="87" xr:uid="{00000000-0005-0000-0000-000066100000}"/>
    <cellStyle name="汇总" xfId="4163" xr:uid="{00000000-0005-0000-0000-000067100000}"/>
    <cellStyle name="注释" xfId="4164" xr:uid="{00000000-0005-0000-0000-000068100000}"/>
    <cellStyle name="解释性文本" xfId="4165" xr:uid="{00000000-0005-0000-0000-000069100000}"/>
    <cellStyle name="警告文本" xfId="4166" xr:uid="{00000000-0005-0000-0000-00006A100000}"/>
    <cellStyle name="计算" xfId="4167" xr:uid="{00000000-0005-0000-0000-00006B100000}"/>
    <cellStyle name="输入" xfId="4168" xr:uid="{00000000-0005-0000-0000-00006C100000}"/>
    <cellStyle name="输出" xfId="4169" xr:uid="{00000000-0005-0000-0000-00006D100000}"/>
    <cellStyle name="适中" xfId="4170" xr:uid="{00000000-0005-0000-0000-00006E100000}"/>
    <cellStyle name="链接单元格" xfId="4171" xr:uid="{00000000-0005-0000-0000-00006F100000}"/>
  </cellStyles>
  <dxfs count="0"/>
  <tableStyles count="0" defaultTableStyle="TableStyleMedium9" defaultPivotStyle="PivotStyleLight16"/>
  <colors>
    <mruColors>
      <color rgb="FFFF00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8.xml"/><Relationship Id="rId39" Type="http://schemas.openxmlformats.org/officeDocument/2006/relationships/theme" Target="theme/theme1.xml"/><Relationship Id="rId21" Type="http://schemas.openxmlformats.org/officeDocument/2006/relationships/externalLink" Target="externalLinks/externalLink3.xml"/><Relationship Id="rId34" Type="http://schemas.openxmlformats.org/officeDocument/2006/relationships/externalLink" Target="externalLinks/externalLink16.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externalLink" Target="externalLinks/externalLink11.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6.xml"/><Relationship Id="rId32" Type="http://schemas.openxmlformats.org/officeDocument/2006/relationships/externalLink" Target="externalLinks/externalLink14.xml"/><Relationship Id="rId37" Type="http://schemas.openxmlformats.org/officeDocument/2006/relationships/externalLink" Target="externalLinks/externalLink19.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28" Type="http://schemas.openxmlformats.org/officeDocument/2006/relationships/externalLink" Target="externalLinks/externalLink10.xml"/><Relationship Id="rId36" Type="http://schemas.openxmlformats.org/officeDocument/2006/relationships/externalLink" Target="externalLinks/externalLink18.xml"/><Relationship Id="rId10" Type="http://schemas.openxmlformats.org/officeDocument/2006/relationships/worksheet" Target="worksheets/sheet10.xml"/><Relationship Id="rId19" Type="http://schemas.openxmlformats.org/officeDocument/2006/relationships/externalLink" Target="externalLinks/externalLink1.xml"/><Relationship Id="rId31" Type="http://schemas.openxmlformats.org/officeDocument/2006/relationships/externalLink" Target="externalLinks/externalLink1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externalLink" Target="externalLinks/externalLink9.xml"/><Relationship Id="rId30" Type="http://schemas.openxmlformats.org/officeDocument/2006/relationships/externalLink" Target="externalLinks/externalLink12.xml"/><Relationship Id="rId35" Type="http://schemas.openxmlformats.org/officeDocument/2006/relationships/externalLink" Target="externalLinks/externalLink17.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7.xml"/><Relationship Id="rId33" Type="http://schemas.openxmlformats.org/officeDocument/2006/relationships/externalLink" Target="externalLinks/externalLink15.xml"/><Relationship Id="rId38" Type="http://schemas.openxmlformats.org/officeDocument/2006/relationships/externalLink" Target="externalLinks/externalLink20.xml"/></Relationships>
</file>

<file path=xl/drawings/drawing1.xml><?xml version="1.0" encoding="utf-8"?>
<xdr:wsDr xmlns:xdr="http://schemas.openxmlformats.org/drawingml/2006/spreadsheetDrawing" xmlns:a="http://schemas.openxmlformats.org/drawingml/2006/main">
  <xdr:twoCellAnchor>
    <xdr:from>
      <xdr:col>0</xdr:col>
      <xdr:colOff>0</xdr:colOff>
      <xdr:row>25</xdr:row>
      <xdr:rowOff>19050</xdr:rowOff>
    </xdr:from>
    <xdr:to>
      <xdr:col>1</xdr:col>
      <xdr:colOff>76200</xdr:colOff>
      <xdr:row>28</xdr:row>
      <xdr:rowOff>104775</xdr:rowOff>
    </xdr:to>
    <xdr:sp macro="" textlink="">
      <xdr:nvSpPr>
        <xdr:cNvPr id="9" name="Text Box 9">
          <a:extLst>
            <a:ext uri="{FF2B5EF4-FFF2-40B4-BE49-F238E27FC236}">
              <a16:creationId xmlns:a16="http://schemas.microsoft.com/office/drawing/2014/main" id="{00000000-0008-0000-0200-000009000000}"/>
            </a:ext>
          </a:extLst>
        </xdr:cNvPr>
        <xdr:cNvSpPr txBox="1">
          <a:spLocks noChangeArrowheads="1"/>
        </xdr:cNvSpPr>
      </xdr:nvSpPr>
      <xdr:spPr bwMode="auto">
        <a:xfrm>
          <a:off x="778510" y="3848735"/>
          <a:ext cx="685800" cy="685800"/>
        </a:xfrm>
        <a:prstGeom prst="rect">
          <a:avLst/>
        </a:prstGeom>
        <a:solidFill>
          <a:srgbClr val="333333"/>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0" marR="0">
            <a:spcBef>
              <a:spcPts val="0"/>
            </a:spcBef>
            <a:spcAft>
              <a:spcPts val="0"/>
            </a:spcAft>
          </a:pPr>
          <a:r>
            <a:rPr lang="en-US" sz="1150">
              <a:solidFill>
                <a:srgbClr val="FFFFFF"/>
              </a:solidFill>
              <a:effectLst/>
              <a:latin typeface="NewtonCTT"/>
              <a:ea typeface="MS Mincho" panose="02020609040205080304" pitchFamily="49" charset="-128"/>
              <a:cs typeface="Times New Roman" panose="02020603050405020304" pitchFamily="18" charset="0"/>
            </a:rPr>
            <a:t> </a:t>
          </a:r>
          <a:r>
            <a:rPr lang="mn-MN" sz="3600">
              <a:solidFill>
                <a:srgbClr val="FFFFFF"/>
              </a:solidFill>
              <a:effectLst/>
              <a:latin typeface="NewtonCTT"/>
              <a:ea typeface="MS Mincho" panose="02020609040205080304" pitchFamily="49" charset="-128"/>
              <a:cs typeface="Times New Roman" panose="02020603050405020304" pitchFamily="18" charset="0"/>
            </a:rPr>
            <a:t>Б</a:t>
          </a:r>
          <a:endParaRPr lang="en-US" sz="3600">
            <a:effectLst/>
            <a:latin typeface="NewtonCTT"/>
            <a:ea typeface="MS Mincho" panose="02020609040205080304" pitchFamily="49" charset="-128"/>
            <a:cs typeface="Times New Roman" panose="02020603050405020304" pitchFamily="18"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2019\SPG-2019\Accounting\FPMM\FPMM_2008\Bayaraa_2008\2008%204Q\FS\Q2_2008\FS\FPMM_Q2_2008_Final\wei5021\Ivanhoe\Invoice\Cost%20&amp;%20Billing%20Recon\A2MW%20Offshore\2410%20-%20PMC\CBR_A2MW-2410PMC-0604.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2019\SPG-2019\Users\numbac\AppData\Local\Microsoft\Windows\Temporary%20Internet%20Files\Content.Outlook\ONK6LH17\wei5021\Ivanhoe\Invoice\Cost%20&amp;%20Billing%20Recon\A2MW%20Offshore\2410%20-%20PMC\CBR_A2MW-2410PMC-0604.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2019\SPG-2019\Documents\Clients\Accounting\SEDG\2011\Feb\Recycle%20bin\TB%20and%20WIP%20from%20Sedg\February%202011_TB%20Pack_Mongolia.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nkhbaatar\shareddocs\My%20documents\Clients\NewCaml\MonResources\Wp\Documents%20and%20Settings\user\My%20Documents\New%20CAML%20Mongolia\September\New%20CAML\Spreadsheet-New%20CAML-Aug.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F:\2019\SPG-2019\Finance%20-%20Analysis%20-Sedgman%20Newco\Checklist\Checklist%20WIP%20Template.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F:\2019\SPG-2019\Tsermaa\My%20Documents\BARILGA\Barilga%20orlogro%20zarlaga%20uldegdel%20nasjilt%20%202009.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F:\2019\SPG-2019\Client\NCL\BR_final\Working%20papers_2008_BR_final_Apr07.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Enkhbaatar\shareddocs\Every%20day%20dovument\2008%20FINANCE\TB%20JAN%202008\TB-1.2008-4005_ZMU%20last.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files.oraclecorp.com/content/AllPublic/Users/Users-D/david.collier-Public/ADI%20FY05/FY05_ET_SCOA.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10.53.1.9\Accounting\Documents%20and%20Settings\cris.ortiz\My%20Documents\Mongolia%20Information\Implementation\Leighton%20LLC%20-%20Fixed%20Asset%20Listing%20090630.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F:\2019\SPG-2019\Documents%20and%20Settings\nestie\Local%20Settings\Temporary%20Internet%20Files\Content.Outlook\AUX0N8DM\FX%20Rate%20Report%20Apri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2019\SPG-2019\Client\Gobi\PBC\Seldeg,tm,himiin%20material%202009.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F:\2019\SPG-2019\Users\Onchinsuren\Desktop\Clients_Dec15\NewCAML\Every%20day%20dovument\2008%20FINANCE\TB%20FEB%202008\TB-2.2008-4005_ZMU.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2019\SPG-2019\Tsermaa\My%20Documents\SANTEHNIK%20SELBEG\SAN%20orlogo%20zarlaga%20uldegdel%20nasjilt%20%20200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2019\SPG-2019\Tsermaa\My%20Documents\TUSLAH%20MATERIAL\TUSLAH%20MATERIAL%20orlogo%20zarlaga%20uldegdel%20nasjilt%20200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2019\SPG-2019\Users\Dulguun\AppData\Roaming\Microsoft\Excel\BayanResources-2009.11.30\PBC\TB-2009-01-4009-B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vignesh\Data-Finance\Accounting\FIXED%20ASSET\MONTHLY%20ASSET%20REGISTER%20LIST\FIXED%20ASSET%20REGISTER%20at%20Dec.0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2019\SPG-2019\Client\BayanResources-2009.11.30\PBC\TB-2009-01-4009-BR.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2019\SPG-2019\Users\numbac\AppData\Local\Microsoft\Windows\Temporary%20Internet%20Files\Content.Outlook\ONK6LH17\Clients\Accounting\FPMM\2009%20Q3\Bill%20and%20Non%20bill\Billable%20Expense%20Summary%20Q3%20200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2019\SPG-2019\Users\numbac\AppData\Local\Microsoft\Windows\Temporary%20Internet%20Files\Content.Outlook\ONK6LH17\Documents\Clients\Accounting\FPMM\2009\2009%20Q4\Bill&amp;Nonbill\Billable%20Expense%20Summary%20Q4%2020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Total Cost Current Period"/>
      <sheetName val=" To be Billed Labor"/>
      <sheetName val="To be Billed Expense"/>
      <sheetName val="To be Adj. Labor"/>
      <sheetName val="To  be Adj. Expense"/>
      <sheetName val="Billable Labor Margin"/>
      <sheetName val="Unrecord Taxes on Exp."/>
      <sheetName val="Unrecord Liabilities"/>
      <sheetName val="Invoice Log"/>
      <sheetName val="Book Asset Register"/>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Total Cost Current Period"/>
      <sheetName val=" To be Billed Labor"/>
      <sheetName val="To be Billed Expense"/>
      <sheetName val="To be Adj. Labor"/>
      <sheetName val="To  be Adj. Expense"/>
      <sheetName val="Billable Labor Margin"/>
      <sheetName val="Unrecord Taxes on Exp."/>
      <sheetName val="Unrecord Liabilities"/>
      <sheetName val="Invoice Log"/>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structions"/>
      <sheetName val="Tables"/>
      <sheetName val="5. Intercompany"/>
      <sheetName val="2. Checklist"/>
      <sheetName val="3. FX Rates"/>
      <sheetName val="4. Trial Balance"/>
      <sheetName val="TB_ACCPAC"/>
      <sheetName val="6. Mapping Tree"/>
      <sheetName val="Proj Cashflow"/>
      <sheetName val="Cash_Forecast"/>
      <sheetName val="Cash_Actual"/>
      <sheetName val="7. Journal Template"/>
      <sheetName val="COA - P&amp;L"/>
      <sheetName val="COA - BS"/>
      <sheetName val="Cash book"/>
    </sheetNames>
    <sheetDataSet>
      <sheetData sheetId="0">
        <row r="46">
          <cell r="G46" t="str">
            <v>Sedgman LLC (Mongolia)</v>
          </cell>
        </row>
        <row r="48">
          <cell r="G48">
            <v>40602</v>
          </cell>
        </row>
      </sheetData>
      <sheetData sheetId="1">
        <row r="21">
          <cell r="C21" t="e">
            <v>#REF!</v>
          </cell>
        </row>
        <row r="38">
          <cell r="C38" t="e">
            <v>#REF!</v>
          </cell>
          <cell r="D38" t="e">
            <v>#REF!</v>
          </cell>
          <cell r="E38" t="e">
            <v>#REF!</v>
          </cell>
          <cell r="F38" t="e">
            <v>#REF!</v>
          </cell>
          <cell r="G38" t="e">
            <v>#REF!</v>
          </cell>
          <cell r="H38" t="e">
            <v>#REF!</v>
          </cell>
          <cell r="I38" t="e">
            <v>#REF!</v>
          </cell>
          <cell r="J38" t="e">
            <v>#REF!</v>
          </cell>
          <cell r="K38" t="e">
            <v>#REF!</v>
          </cell>
          <cell r="L38" t="e">
            <v>#REF!</v>
          </cell>
          <cell r="M38" t="e">
            <v>#REF!</v>
          </cell>
          <cell r="N38" t="e">
            <v>#REF!</v>
          </cell>
        </row>
        <row r="39">
          <cell r="C39" t="e">
            <v>#REF!</v>
          </cell>
          <cell r="D39" t="e">
            <v>#REF!</v>
          </cell>
          <cell r="E39" t="e">
            <v>#REF!</v>
          </cell>
          <cell r="F39" t="e">
            <v>#REF!</v>
          </cell>
          <cell r="G39" t="e">
            <v>#REF!</v>
          </cell>
          <cell r="H39" t="e">
            <v>#REF!</v>
          </cell>
          <cell r="I39" t="e">
            <v>#REF!</v>
          </cell>
          <cell r="J39" t="e">
            <v>#REF!</v>
          </cell>
          <cell r="K39" t="e">
            <v>#REF!</v>
          </cell>
          <cell r="L39" t="e">
            <v>#REF!</v>
          </cell>
          <cell r="M39" t="e">
            <v>#REF!</v>
          </cell>
          <cell r="N39" t="e">
            <v>#REF!</v>
          </cell>
        </row>
        <row r="64">
          <cell r="B64" t="str">
            <v>Yes</v>
          </cell>
        </row>
        <row r="65">
          <cell r="B65" t="str">
            <v>No</v>
          </cell>
        </row>
      </sheetData>
      <sheetData sheetId="2" refreshError="1"/>
      <sheetData sheetId="3" refreshError="1"/>
      <sheetData sheetId="4"/>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Data"/>
      <sheetName val="accounts"/>
      <sheetName val="Analytics"/>
      <sheetName val="DataEntry"/>
      <sheetName val="Summary"/>
      <sheetName val="InterCoAnalysis"/>
      <sheetName val="Output"/>
      <sheetName val="RUSSIAN (3)"/>
    </sheetNames>
    <sheetDataSet>
      <sheetData sheetId="0">
        <row r="13">
          <cell r="D13" t="str">
            <v>English</v>
          </cell>
        </row>
      </sheetData>
      <sheetData sheetId="1">
        <row r="6">
          <cell r="B6">
            <v>1000</v>
          </cell>
          <cell r="C6" t="str">
            <v>Short-term assets</v>
          </cell>
          <cell r="D6" t="str">
            <v>Cash &amp; bank</v>
          </cell>
          <cell r="E6" t="str">
            <v>Cash &amp; bank</v>
          </cell>
          <cell r="F6" t="str">
            <v>Cash &amp; bank</v>
          </cell>
          <cell r="G6" t="str">
            <v>Денежные средства</v>
          </cell>
        </row>
        <row r="7">
          <cell r="B7">
            <v>1010</v>
          </cell>
          <cell r="C7" t="str">
            <v>Short-term assets</v>
          </cell>
          <cell r="D7" t="str">
            <v>Cash &amp; bank</v>
          </cell>
          <cell r="E7" t="str">
            <v>Local currency -cash</v>
          </cell>
          <cell r="F7" t="str">
            <v>Local currency -cash</v>
          </cell>
          <cell r="G7" t="str">
            <v>Денежные средства в кассе в тенге</v>
          </cell>
        </row>
        <row r="8">
          <cell r="B8">
            <v>1020</v>
          </cell>
          <cell r="C8" t="str">
            <v>Short-term assets</v>
          </cell>
          <cell r="D8" t="str">
            <v>Cash &amp; bank</v>
          </cell>
          <cell r="E8" t="str">
            <v>Foreign currency - cash</v>
          </cell>
          <cell r="F8" t="str">
            <v>Foreign currency - cash</v>
          </cell>
          <cell r="G8" t="str">
            <v>Денежные средства в кассе в валюте</v>
          </cell>
        </row>
        <row r="9">
          <cell r="B9">
            <v>1030</v>
          </cell>
          <cell r="C9" t="str">
            <v>Short-term assets</v>
          </cell>
          <cell r="D9" t="str">
            <v>Cash &amp; bank</v>
          </cell>
          <cell r="E9" t="str">
            <v>Cash in transit - cash</v>
          </cell>
          <cell r="F9" t="str">
            <v>Cash in transit - cash</v>
          </cell>
          <cell r="G9" t="str">
            <v>Денежные средства в пути</v>
          </cell>
        </row>
        <row r="10">
          <cell r="B10">
            <v>1031</v>
          </cell>
          <cell r="C10" t="str">
            <v>Short-term assets</v>
          </cell>
          <cell r="D10" t="str">
            <v>Cash &amp; bank</v>
          </cell>
          <cell r="E10" t="str">
            <v>Cash in transit - cash</v>
          </cell>
          <cell r="F10" t="str">
            <v>Local currency - cash</v>
          </cell>
          <cell r="G10" t="str">
            <v>Денежные средства в пути в тенге</v>
          </cell>
        </row>
        <row r="11">
          <cell r="B11">
            <v>1032</v>
          </cell>
          <cell r="C11" t="str">
            <v>Short-term assets</v>
          </cell>
          <cell r="D11" t="str">
            <v>Cash &amp; bank</v>
          </cell>
          <cell r="E11" t="str">
            <v>Cash in transit - cash</v>
          </cell>
          <cell r="F11" t="str">
            <v>Foreign currency - cash</v>
          </cell>
          <cell r="G11" t="str">
            <v>Денежные средства в пути в валюте</v>
          </cell>
        </row>
        <row r="12">
          <cell r="B12">
            <v>1040</v>
          </cell>
          <cell r="C12" t="str">
            <v>Short-term assets</v>
          </cell>
          <cell r="D12" t="str">
            <v>Cash &amp; bank</v>
          </cell>
          <cell r="E12" t="str">
            <v>Local currency - bank</v>
          </cell>
          <cell r="F12" t="str">
            <v>Local currency - bank</v>
          </cell>
          <cell r="G12" t="str">
            <v>Денежные средства на текущих банковских счетах в тенге</v>
          </cell>
        </row>
        <row r="13">
          <cell r="B13">
            <v>1050</v>
          </cell>
          <cell r="C13" t="str">
            <v>Short-term assets</v>
          </cell>
          <cell r="D13" t="str">
            <v>Cash &amp; bank</v>
          </cell>
          <cell r="E13" t="str">
            <v>Foreign currency - bank</v>
          </cell>
          <cell r="F13" t="str">
            <v>Foreign currency - bank</v>
          </cell>
          <cell r="G13" t="str">
            <v>Денежные средства на текущих банковских счетах в валюте</v>
          </cell>
        </row>
        <row r="14">
          <cell r="B14">
            <v>1060</v>
          </cell>
          <cell r="C14" t="str">
            <v>Short-term assets</v>
          </cell>
          <cell r="D14" t="str">
            <v>Cash &amp; bank</v>
          </cell>
          <cell r="E14" t="str">
            <v>Deposits - bank</v>
          </cell>
          <cell r="F14" t="str">
            <v>Deposits - bank</v>
          </cell>
          <cell r="G14" t="str">
            <v>Денежные средства на депозитных банковских счетах</v>
          </cell>
        </row>
        <row r="15">
          <cell r="B15">
            <v>1070</v>
          </cell>
          <cell r="C15" t="str">
            <v>Short-term assets</v>
          </cell>
          <cell r="D15" t="str">
            <v>Cash &amp; bank</v>
          </cell>
          <cell r="E15" t="str">
            <v>Special accounts - bank</v>
          </cell>
          <cell r="F15" t="str">
            <v>Special accounts - bank</v>
          </cell>
          <cell r="G15" t="str">
            <v>Денежные средства на специальных счетах</v>
          </cell>
        </row>
        <row r="16">
          <cell r="B16">
            <v>1100</v>
          </cell>
          <cell r="C16" t="str">
            <v>Short-term assets</v>
          </cell>
          <cell r="D16" t="str">
            <v>Short-term financial assets</v>
          </cell>
          <cell r="E16" t="str">
            <v>Short-term financial assets</v>
          </cell>
          <cell r="F16" t="str">
            <v>Short-term financial assets</v>
          </cell>
          <cell r="G16" t="str">
            <v>Денежные средства на специальных счетах</v>
          </cell>
        </row>
        <row r="17">
          <cell r="B17">
            <v>1110</v>
          </cell>
          <cell r="C17" t="str">
            <v>Short-term assets</v>
          </cell>
          <cell r="D17" t="str">
            <v>Short-term financial assets</v>
          </cell>
          <cell r="E17" t="str">
            <v>Short-term loans receivable</v>
          </cell>
          <cell r="F17" t="str">
            <v>Short-term loans receivable</v>
          </cell>
          <cell r="G17" t="str">
            <v>Краткосрочные предоставленные займы</v>
          </cell>
        </row>
        <row r="18">
          <cell r="B18">
            <v>1111</v>
          </cell>
          <cell r="C18" t="str">
            <v>Short-term assets</v>
          </cell>
          <cell r="D18" t="str">
            <v>Short-term financial assets</v>
          </cell>
          <cell r="E18" t="str">
            <v>Short-term loans receivable</v>
          </cell>
          <cell r="F18" t="str">
            <v xml:space="preserve">External </v>
          </cell>
          <cell r="G18" t="str">
            <v>внешние</v>
          </cell>
        </row>
        <row r="19">
          <cell r="B19">
            <v>1112</v>
          </cell>
          <cell r="C19" t="str">
            <v>Short-term assets</v>
          </cell>
          <cell r="D19" t="str">
            <v>Short-term financial assets</v>
          </cell>
          <cell r="E19" t="str">
            <v>Short-term loans receivable</v>
          </cell>
          <cell r="F19" t="str">
            <v>Inter-group</v>
          </cell>
          <cell r="G19" t="str">
            <v>внутри группы</v>
          </cell>
        </row>
        <row r="20">
          <cell r="B20">
            <v>1120</v>
          </cell>
          <cell r="C20" t="str">
            <v>Short-term assets</v>
          </cell>
          <cell r="D20" t="str">
            <v>Short-term financial assets</v>
          </cell>
          <cell r="E20" t="str">
            <v>Short-term financial assets (marketable securities)</v>
          </cell>
          <cell r="F20" t="str">
            <v>Short-term financial assets (marketable securities)</v>
          </cell>
          <cell r="G20" t="str">
            <v>Краткосрочные финансовые активы, предназначенные для торговли</v>
          </cell>
        </row>
        <row r="21">
          <cell r="B21">
            <v>1130</v>
          </cell>
          <cell r="C21" t="str">
            <v>Short-term assets</v>
          </cell>
          <cell r="D21" t="str">
            <v>Short-term financial assets</v>
          </cell>
          <cell r="E21" t="str">
            <v>Short-term investments</v>
          </cell>
          <cell r="F21" t="str">
            <v>Short-term investments</v>
          </cell>
          <cell r="G21" t="str">
            <v>Краткосрочные инвестиции, удерживаемые до погашения</v>
          </cell>
        </row>
        <row r="22">
          <cell r="B22">
            <v>1140</v>
          </cell>
          <cell r="C22" t="str">
            <v>Short-term assets</v>
          </cell>
          <cell r="D22" t="str">
            <v>Short-term financial assets</v>
          </cell>
          <cell r="E22" t="str">
            <v>Short-term investments</v>
          </cell>
          <cell r="F22" t="str">
            <v>Short-term investments</v>
          </cell>
          <cell r="G22" t="str">
            <v>Краткосрочные финансовые инвестиции, имеющиеся в наличие для продажи</v>
          </cell>
        </row>
        <row r="23">
          <cell r="B23">
            <v>1150</v>
          </cell>
          <cell r="C23" t="str">
            <v>Short-term assets</v>
          </cell>
          <cell r="D23" t="str">
            <v>Short-term financial assets</v>
          </cell>
          <cell r="E23" t="str">
            <v>Other short-term financial investments</v>
          </cell>
          <cell r="F23" t="str">
            <v>Other short-term financial investments</v>
          </cell>
          <cell r="G23" t="str">
            <v>Прочие краткосрочные финансовые инвестиции</v>
          </cell>
        </row>
        <row r="24">
          <cell r="B24">
            <v>1200</v>
          </cell>
          <cell r="C24" t="str">
            <v>Short-term assets</v>
          </cell>
          <cell r="D24" t="str">
            <v>Accounts receivables</v>
          </cell>
          <cell r="E24" t="str">
            <v>Accounts receivables</v>
          </cell>
          <cell r="F24" t="str">
            <v>Accounts receivables</v>
          </cell>
          <cell r="G24" t="str">
            <v>Краткосрочная дебиторская задолженность</v>
          </cell>
        </row>
        <row r="25">
          <cell r="B25">
            <v>1210</v>
          </cell>
          <cell r="C25" t="str">
            <v>Short-term assets</v>
          </cell>
          <cell r="D25" t="str">
            <v>Accounts receivables</v>
          </cell>
          <cell r="E25" t="str">
            <v>Short-term receivables - customers</v>
          </cell>
          <cell r="F25" t="str">
            <v>Short-term receivables - customers</v>
          </cell>
          <cell r="G25" t="str">
            <v>Краткосрочная дебиторская задолженность покупателей и заказчиков</v>
          </cell>
        </row>
        <row r="26">
          <cell r="B26">
            <v>1220</v>
          </cell>
          <cell r="C26" t="str">
            <v>Short-term assets</v>
          </cell>
          <cell r="D26" t="str">
            <v>Accounts receivables</v>
          </cell>
          <cell r="E26" t="str">
            <v>Short-term receivables - subsidiaries</v>
          </cell>
          <cell r="F26" t="str">
            <v>Short-term receivables - subsidiaries</v>
          </cell>
          <cell r="G26" t="str">
            <v>Краткосрочная дебиторская задолженность дочерних организаций</v>
          </cell>
        </row>
        <row r="27">
          <cell r="B27">
            <v>1230</v>
          </cell>
          <cell r="C27" t="str">
            <v>Short-term assets</v>
          </cell>
          <cell r="D27" t="str">
            <v>Accounts receivables</v>
          </cell>
          <cell r="E27" t="str">
            <v>Short-term receivables - associate co's</v>
          </cell>
          <cell r="F27" t="str">
            <v>Short-term receivables - associate co's</v>
          </cell>
          <cell r="G27" t="str">
            <v>Краткосрочная дебиторская задолженность ассоциированных и совместных организаций</v>
          </cell>
        </row>
        <row r="28">
          <cell r="B28">
            <v>1240</v>
          </cell>
          <cell r="C28" t="str">
            <v>Short-term assets</v>
          </cell>
          <cell r="D28" t="str">
            <v>Accounts receivables</v>
          </cell>
          <cell r="E28" t="str">
            <v>Short-term receivables - branch</v>
          </cell>
          <cell r="F28" t="str">
            <v>Short-term receivables - branch</v>
          </cell>
          <cell r="G28" t="str">
            <v>Краткосрочная дебиторская задолженность филиалов и структурных подразделений</v>
          </cell>
        </row>
        <row r="29">
          <cell r="B29">
            <v>1250</v>
          </cell>
          <cell r="C29" t="str">
            <v>Short-term assets</v>
          </cell>
          <cell r="D29" t="str">
            <v>Accounts receivables</v>
          </cell>
          <cell r="E29" t="str">
            <v>Short-term employee receivable</v>
          </cell>
          <cell r="F29" t="str">
            <v>Short-term employee receivable</v>
          </cell>
          <cell r="G29" t="str">
            <v>Краткосрочная дебиторская задолженность работников</v>
          </cell>
        </row>
        <row r="30">
          <cell r="B30">
            <v>1251</v>
          </cell>
          <cell r="C30" t="str">
            <v>Short-term assets</v>
          </cell>
          <cell r="D30" t="str">
            <v>Accounts receivables</v>
          </cell>
          <cell r="E30" t="str">
            <v>Short-term employee receivable</v>
          </cell>
          <cell r="F30" t="str">
            <v>Employee advances</v>
          </cell>
          <cell r="G30" t="str">
            <v>Краткосрочная задолженность подотчетных лиц</v>
          </cell>
        </row>
        <row r="31">
          <cell r="B31">
            <v>1252</v>
          </cell>
          <cell r="C31" t="str">
            <v>Short-term assets</v>
          </cell>
          <cell r="D31" t="str">
            <v>Accounts receivables</v>
          </cell>
          <cell r="E31" t="str">
            <v>Short-term employee receivable</v>
          </cell>
          <cell r="F31" t="str">
            <v>Employee loans</v>
          </cell>
          <cell r="G31" t="str">
            <v>Employee loans</v>
          </cell>
        </row>
        <row r="32">
          <cell r="B32">
            <v>1253</v>
          </cell>
          <cell r="C32" t="str">
            <v>Short-term assets</v>
          </cell>
          <cell r="D32" t="str">
            <v>Accounts receivables</v>
          </cell>
          <cell r="E32" t="str">
            <v>Short-term employee receivable</v>
          </cell>
          <cell r="F32" t="str">
            <v>Employee receivables</v>
          </cell>
          <cell r="G32" t="str">
            <v>Employee receivables</v>
          </cell>
        </row>
        <row r="33">
          <cell r="B33">
            <v>1260</v>
          </cell>
          <cell r="C33" t="str">
            <v>Short-term assets</v>
          </cell>
          <cell r="D33" t="str">
            <v>Accounts receivables</v>
          </cell>
          <cell r="E33" t="str">
            <v>Short-term lease receivables</v>
          </cell>
          <cell r="F33" t="str">
            <v>Short-term lease receivables</v>
          </cell>
          <cell r="G33" t="str">
            <v>Краткосрочная дебиторская задолженность по аренде</v>
          </cell>
        </row>
        <row r="34">
          <cell r="B34">
            <v>1270</v>
          </cell>
          <cell r="C34" t="str">
            <v>Short-term assets</v>
          </cell>
          <cell r="D34" t="str">
            <v>Accounts receivables</v>
          </cell>
          <cell r="E34" t="str">
            <v>Short-term interest receivables</v>
          </cell>
          <cell r="F34" t="str">
            <v>Short-term interest receivables</v>
          </cell>
          <cell r="G34" t="str">
            <v>Краткосрочные вознаграждения к получению</v>
          </cell>
        </row>
        <row r="35">
          <cell r="B35">
            <v>1271</v>
          </cell>
          <cell r="C35" t="str">
            <v>Short-term assets</v>
          </cell>
          <cell r="D35" t="str">
            <v>Accounts receivables</v>
          </cell>
          <cell r="E35" t="str">
            <v>Short-term interest receivables</v>
          </cell>
          <cell r="F35" t="str">
            <v xml:space="preserve">External </v>
          </cell>
          <cell r="G35" t="str">
            <v>внешние</v>
          </cell>
        </row>
        <row r="36">
          <cell r="B36">
            <v>1271</v>
          </cell>
          <cell r="C36" t="str">
            <v>Short-term assets</v>
          </cell>
          <cell r="D36" t="str">
            <v>Accounts receivables</v>
          </cell>
          <cell r="E36" t="str">
            <v>Short-term interest receivables</v>
          </cell>
          <cell r="F36" t="str">
            <v>Inter-group</v>
          </cell>
          <cell r="G36" t="str">
            <v>внешние</v>
          </cell>
        </row>
        <row r="37">
          <cell r="B37">
            <v>1280</v>
          </cell>
          <cell r="C37" t="str">
            <v>Short-term assets</v>
          </cell>
          <cell r="D37" t="str">
            <v>Accounts receivables</v>
          </cell>
          <cell r="E37" t="str">
            <v>Other short-term receivables</v>
          </cell>
          <cell r="F37" t="str">
            <v>Other short-term receivables</v>
          </cell>
          <cell r="G37" t="str">
            <v>Прочая краткосрочная дебиторская задолженность</v>
          </cell>
        </row>
        <row r="38">
          <cell r="B38">
            <v>1281</v>
          </cell>
          <cell r="C38" t="str">
            <v>Short-term assets</v>
          </cell>
          <cell r="D38" t="str">
            <v>Accounts receivables</v>
          </cell>
          <cell r="E38" t="str">
            <v>Other short-term receivables</v>
          </cell>
          <cell r="F38" t="str">
            <v>Supplier receivables</v>
          </cell>
          <cell r="G38" t="str">
            <v>Задолженность по возвратам ТМЗ поставщикам</v>
          </cell>
        </row>
        <row r="39">
          <cell r="B39">
            <v>1282</v>
          </cell>
          <cell r="C39" t="str">
            <v>Short-term assets</v>
          </cell>
          <cell r="D39" t="str">
            <v>Accounts receivables</v>
          </cell>
          <cell r="E39" t="str">
            <v>Other short-term receivables</v>
          </cell>
          <cell r="F39" t="str">
            <v>Claims receivable</v>
          </cell>
          <cell r="G39" t="str">
            <v>Задолженность по претензиям</v>
          </cell>
        </row>
        <row r="40">
          <cell r="B40">
            <v>1283</v>
          </cell>
          <cell r="C40" t="str">
            <v>Short-term assets</v>
          </cell>
          <cell r="D40" t="str">
            <v>Accounts receivables</v>
          </cell>
          <cell r="E40" t="str">
            <v>Other short-term receivables</v>
          </cell>
          <cell r="F40" t="str">
            <v>not used</v>
          </cell>
          <cell r="G40" t="str">
            <v>Задолженность по выявленным недостачам ТМЗ</v>
          </cell>
        </row>
        <row r="41">
          <cell r="B41">
            <v>1284</v>
          </cell>
          <cell r="C41" t="str">
            <v>Short-term assets</v>
          </cell>
          <cell r="D41" t="str">
            <v>Accounts receivables</v>
          </cell>
          <cell r="E41" t="str">
            <v>Other short-term receivables</v>
          </cell>
          <cell r="F41" t="str">
            <v>Other receivables</v>
          </cell>
          <cell r="G41" t="str">
            <v>Прочая краткосрочная дебиторская задолженность</v>
          </cell>
        </row>
        <row r="42">
          <cell r="B42">
            <v>1290</v>
          </cell>
          <cell r="C42" t="str">
            <v>Short-term assets</v>
          </cell>
          <cell r="D42" t="str">
            <v>Accounts receivables</v>
          </cell>
          <cell r="E42" t="str">
            <v>Reserve for doubtful receivables</v>
          </cell>
          <cell r="F42" t="str">
            <v>Reserve for doubtful receivables</v>
          </cell>
          <cell r="G42" t="str">
            <v>Резерв по сомнительным требованиям</v>
          </cell>
        </row>
        <row r="43">
          <cell r="B43">
            <v>1300</v>
          </cell>
          <cell r="C43" t="str">
            <v>Short-term assets</v>
          </cell>
          <cell r="D43" t="str">
            <v>Inventory</v>
          </cell>
          <cell r="E43" t="str">
            <v>Inventory</v>
          </cell>
          <cell r="F43" t="str">
            <v>Inventory</v>
          </cell>
          <cell r="G43" t="str">
            <v>Резерв по сомнительным требованиям</v>
          </cell>
        </row>
        <row r="44">
          <cell r="B44">
            <v>1310</v>
          </cell>
          <cell r="C44" t="str">
            <v>Short-term assets</v>
          </cell>
          <cell r="D44" t="str">
            <v>Inventory</v>
          </cell>
          <cell r="E44" t="str">
            <v>Raw materials &amp; supplies</v>
          </cell>
          <cell r="F44" t="str">
            <v>Raw materials &amp; supplies</v>
          </cell>
          <cell r="G44" t="str">
            <v>Сырье и материалы</v>
          </cell>
        </row>
        <row r="45">
          <cell r="B45">
            <v>1320</v>
          </cell>
          <cell r="C45" t="str">
            <v>Short-term assets</v>
          </cell>
          <cell r="D45" t="str">
            <v>Inventory</v>
          </cell>
          <cell r="E45" t="str">
            <v>Finished goods - own manufactured</v>
          </cell>
          <cell r="F45" t="str">
            <v>Finished goods - own manufactured</v>
          </cell>
          <cell r="G45" t="str">
            <v>Готовая продукция</v>
          </cell>
        </row>
        <row r="46">
          <cell r="B46">
            <v>1330</v>
          </cell>
          <cell r="C46" t="str">
            <v>Short-term assets</v>
          </cell>
          <cell r="D46" t="str">
            <v>Inventory</v>
          </cell>
          <cell r="E46" t="str">
            <v>Finished goods - purchased</v>
          </cell>
          <cell r="F46" t="str">
            <v>Finished goods - purchased</v>
          </cell>
          <cell r="G46" t="str">
            <v>Товары</v>
          </cell>
        </row>
        <row r="47">
          <cell r="B47">
            <v>1340</v>
          </cell>
          <cell r="C47" t="str">
            <v>Short-term assets</v>
          </cell>
          <cell r="D47" t="str">
            <v>Inventory</v>
          </cell>
          <cell r="E47" t="str">
            <v>Work-in-progress</v>
          </cell>
          <cell r="F47" t="str">
            <v>Work-in-progress</v>
          </cell>
          <cell r="G47" t="str">
            <v>Незавершенное производство</v>
          </cell>
        </row>
        <row r="48">
          <cell r="B48">
            <v>1341</v>
          </cell>
          <cell r="C48" t="str">
            <v>Short-term assets</v>
          </cell>
          <cell r="D48" t="str">
            <v>Inventory</v>
          </cell>
          <cell r="E48" t="str">
            <v>Work-in-progress</v>
          </cell>
          <cell r="F48" t="str">
            <v>Major production</v>
          </cell>
          <cell r="G48" t="str">
            <v>Основное производство</v>
          </cell>
        </row>
        <row r="49">
          <cell r="B49">
            <v>1342</v>
          </cell>
          <cell r="C49" t="str">
            <v>Short-term assets</v>
          </cell>
          <cell r="D49" t="str">
            <v>Inventory</v>
          </cell>
          <cell r="E49" t="str">
            <v>Work-in-progress</v>
          </cell>
          <cell r="F49" t="str">
            <v>In-house semi-production</v>
          </cell>
          <cell r="G49" t="str">
            <v>Полуфабрикаты собственного производства</v>
          </cell>
        </row>
        <row r="50">
          <cell r="B50">
            <v>1343</v>
          </cell>
          <cell r="C50" t="str">
            <v>Short-term assets</v>
          </cell>
          <cell r="D50" t="str">
            <v>Inventory</v>
          </cell>
          <cell r="E50" t="str">
            <v>Work-in-progress</v>
          </cell>
          <cell r="F50" t="str">
            <v>Auxiliary production</v>
          </cell>
          <cell r="G50" t="str">
            <v>Вспомогательные производства</v>
          </cell>
        </row>
        <row r="51">
          <cell r="B51">
            <v>1350</v>
          </cell>
          <cell r="C51" t="str">
            <v>Short-term assets</v>
          </cell>
          <cell r="D51" t="str">
            <v>Inventory</v>
          </cell>
          <cell r="E51" t="str">
            <v>Other inventory</v>
          </cell>
          <cell r="F51" t="str">
            <v>Other inventory</v>
          </cell>
          <cell r="G51" t="str">
            <v>Прочие запасы</v>
          </cell>
        </row>
        <row r="52">
          <cell r="B52">
            <v>1360</v>
          </cell>
          <cell r="C52" t="str">
            <v>Short-term assets</v>
          </cell>
          <cell r="D52" t="str">
            <v>Inventory</v>
          </cell>
          <cell r="E52" t="str">
            <v>Inventory provison</v>
          </cell>
          <cell r="F52" t="str">
            <v>Inventory provison</v>
          </cell>
          <cell r="G52" t="str">
            <v>Резерв по списанию запасов</v>
          </cell>
        </row>
        <row r="53">
          <cell r="B53">
            <v>1361</v>
          </cell>
          <cell r="C53" t="str">
            <v>Short-term assets</v>
          </cell>
          <cell r="D53" t="str">
            <v>Inventory</v>
          </cell>
          <cell r="E53" t="str">
            <v>Inventory provison</v>
          </cell>
          <cell r="F53" t="str">
            <v>Raw materials &amp; supplies</v>
          </cell>
          <cell r="G53" t="str">
            <v>Резерв по списанию сырья и материалов</v>
          </cell>
        </row>
        <row r="54">
          <cell r="B54">
            <v>1362</v>
          </cell>
          <cell r="C54" t="str">
            <v>Short-term assets</v>
          </cell>
          <cell r="D54" t="str">
            <v>Inventory</v>
          </cell>
          <cell r="E54" t="str">
            <v>Inventory provison</v>
          </cell>
          <cell r="F54" t="str">
            <v>Finished goods - own manufactured</v>
          </cell>
          <cell r="G54" t="str">
            <v>Резерв по списанию готовой продукции</v>
          </cell>
        </row>
        <row r="55">
          <cell r="B55">
            <v>1363</v>
          </cell>
          <cell r="C55" t="str">
            <v>Short-term assets</v>
          </cell>
          <cell r="D55" t="str">
            <v>Inventory</v>
          </cell>
          <cell r="E55" t="str">
            <v>Inventory provison</v>
          </cell>
          <cell r="F55" t="str">
            <v>Finished goods - purchased</v>
          </cell>
          <cell r="G55" t="str">
            <v>Резерв по списанию товаров</v>
          </cell>
        </row>
        <row r="56">
          <cell r="B56">
            <v>1400</v>
          </cell>
          <cell r="C56" t="str">
            <v>Short-term assets</v>
          </cell>
          <cell r="D56" t="str">
            <v>Current taxes receivable</v>
          </cell>
          <cell r="E56" t="str">
            <v>Current taxes receivable</v>
          </cell>
          <cell r="F56" t="str">
            <v>Current taxes receivable</v>
          </cell>
          <cell r="G56" t="str">
            <v>Текущие налоговые активы</v>
          </cell>
        </row>
        <row r="57">
          <cell r="B57">
            <v>1410</v>
          </cell>
          <cell r="C57" t="str">
            <v>Short-term assets</v>
          </cell>
          <cell r="D57" t="str">
            <v>Current taxes receivable</v>
          </cell>
          <cell r="E57" t="str">
            <v>Corporate income tax receivable</v>
          </cell>
          <cell r="F57" t="str">
            <v>Corporate income tax receivable</v>
          </cell>
          <cell r="G57" t="str">
            <v>Корпоративный подоходный налог</v>
          </cell>
        </row>
        <row r="58">
          <cell r="B58">
            <v>1420</v>
          </cell>
          <cell r="C58" t="str">
            <v>Short-term assets</v>
          </cell>
          <cell r="D58" t="str">
            <v>Current taxes receivable</v>
          </cell>
          <cell r="E58" t="str">
            <v>VAT receivable</v>
          </cell>
          <cell r="F58" t="str">
            <v>VAT receivable</v>
          </cell>
          <cell r="G58" t="str">
            <v>Налог на добавленную стоимость</v>
          </cell>
        </row>
        <row r="59">
          <cell r="B59">
            <v>1430</v>
          </cell>
          <cell r="C59" t="str">
            <v>Short-term assets</v>
          </cell>
          <cell r="D59" t="str">
            <v>Current taxes receivable</v>
          </cell>
          <cell r="E59" t="str">
            <v>Other taxes receivable</v>
          </cell>
          <cell r="F59" t="str">
            <v>Other taxes receivable</v>
          </cell>
          <cell r="G59" t="str">
            <v>Прочие налоги и другие обязательные платежи в бюджет</v>
          </cell>
        </row>
        <row r="60">
          <cell r="B60">
            <v>1500</v>
          </cell>
          <cell r="C60" t="str">
            <v>Short-term assets</v>
          </cell>
          <cell r="D60" t="str">
            <v>Assets held for sale</v>
          </cell>
          <cell r="E60" t="str">
            <v>Assets held for sale</v>
          </cell>
          <cell r="F60" t="str">
            <v>Assets held for sale</v>
          </cell>
          <cell r="G60" t="str">
            <v>Долгосрочные активы для продажи</v>
          </cell>
        </row>
        <row r="61">
          <cell r="B61">
            <v>1600</v>
          </cell>
          <cell r="C61" t="str">
            <v>Short-term assets</v>
          </cell>
          <cell r="D61" t="str">
            <v>Other short-term assets</v>
          </cell>
          <cell r="E61" t="str">
            <v>Other short-term assets</v>
          </cell>
          <cell r="F61" t="str">
            <v>Other short-term assets</v>
          </cell>
          <cell r="G61" t="str">
            <v>Прочие краткосрочные активы</v>
          </cell>
        </row>
        <row r="62">
          <cell r="B62">
            <v>1610</v>
          </cell>
          <cell r="C62" t="str">
            <v>Short-term assets</v>
          </cell>
          <cell r="D62" t="str">
            <v>Other short-term assets</v>
          </cell>
          <cell r="E62" t="str">
            <v>Short-term advances paid</v>
          </cell>
          <cell r="F62" t="str">
            <v>Short-term advances paid</v>
          </cell>
          <cell r="G62" t="str">
            <v>Краткосрочные авансы выданные</v>
          </cell>
        </row>
        <row r="63">
          <cell r="B63">
            <v>1620</v>
          </cell>
          <cell r="C63" t="str">
            <v>Short-term assets</v>
          </cell>
          <cell r="D63" t="str">
            <v>Other short-term assets</v>
          </cell>
          <cell r="E63" t="str">
            <v>Prepaid expenses</v>
          </cell>
          <cell r="F63" t="str">
            <v>Prepaid expenses</v>
          </cell>
          <cell r="G63" t="str">
            <v>Расходы будущих периодов</v>
          </cell>
        </row>
        <row r="64">
          <cell r="B64">
            <v>1630</v>
          </cell>
          <cell r="C64" t="str">
            <v>Short-term assets</v>
          </cell>
          <cell r="D64" t="str">
            <v>Other short-term assets</v>
          </cell>
          <cell r="E64" t="str">
            <v>Other</v>
          </cell>
          <cell r="F64" t="str">
            <v>Other</v>
          </cell>
          <cell r="G64" t="str">
            <v>Прочие краткосрочные активы</v>
          </cell>
        </row>
        <row r="65">
          <cell r="B65">
            <v>2000</v>
          </cell>
          <cell r="C65" t="str">
            <v>Long-term assets</v>
          </cell>
          <cell r="D65" t="str">
            <v>Long-term financial investments</v>
          </cell>
          <cell r="E65" t="str">
            <v>Long-term financial investments</v>
          </cell>
          <cell r="F65" t="str">
            <v>Long-term financial investments</v>
          </cell>
          <cell r="G65" t="str">
            <v>Долгосрочные финансовые инвестиции</v>
          </cell>
        </row>
        <row r="66">
          <cell r="B66">
            <v>2010</v>
          </cell>
          <cell r="C66" t="str">
            <v>Long-term assets</v>
          </cell>
          <cell r="D66" t="str">
            <v>Long-term financial investments</v>
          </cell>
          <cell r="E66" t="str">
            <v>Long-term loans - external</v>
          </cell>
          <cell r="F66" t="str">
            <v>Long-term loans</v>
          </cell>
          <cell r="G66" t="str">
            <v>Долгосрочные займы - внешние</v>
          </cell>
        </row>
        <row r="67">
          <cell r="B67">
            <v>2020</v>
          </cell>
          <cell r="C67" t="str">
            <v>Long-term assets</v>
          </cell>
          <cell r="D67" t="str">
            <v>Long-term financial investments</v>
          </cell>
          <cell r="E67" t="str">
            <v>Long-term financial securities</v>
          </cell>
          <cell r="F67" t="str">
            <v>Long-term financial securities</v>
          </cell>
          <cell r="G67" t="str">
            <v>Долгосрочные финансовые инвестиции, удерживаемые до погашения</v>
          </cell>
        </row>
        <row r="68">
          <cell r="B68">
            <v>2001</v>
          </cell>
          <cell r="C68" t="str">
            <v>Long-term assets</v>
          </cell>
          <cell r="D68" t="str">
            <v>Long-term financial investments</v>
          </cell>
          <cell r="E68" t="str">
            <v>Long-term financial investments</v>
          </cell>
          <cell r="F68" t="str">
            <v>Quoted</v>
          </cell>
          <cell r="G68" t="str">
            <v>котируемые</v>
          </cell>
        </row>
        <row r="69">
          <cell r="B69">
            <v>2022</v>
          </cell>
          <cell r="C69" t="str">
            <v>Long-term assets</v>
          </cell>
          <cell r="D69" t="str">
            <v>Long-term financial investments</v>
          </cell>
          <cell r="E69" t="str">
            <v>Long-term financial investments</v>
          </cell>
          <cell r="F69" t="str">
            <v>Unquoted</v>
          </cell>
          <cell r="G69" t="str">
            <v>некотируемые</v>
          </cell>
        </row>
        <row r="70">
          <cell r="B70">
            <v>2030</v>
          </cell>
          <cell r="C70" t="str">
            <v>Long-term assets</v>
          </cell>
          <cell r="D70" t="str">
            <v>Long-term financial investments</v>
          </cell>
          <cell r="E70" t="str">
            <v>not used</v>
          </cell>
          <cell r="F70" t="str">
            <v>not used</v>
          </cell>
          <cell r="G70" t="str">
            <v>Долгосрочные финансовые инвестиции для продажи</v>
          </cell>
        </row>
        <row r="71">
          <cell r="B71">
            <v>2040</v>
          </cell>
          <cell r="C71" t="str">
            <v>Long-term assets</v>
          </cell>
          <cell r="D71" t="str">
            <v>Long-term financial investments</v>
          </cell>
          <cell r="E71" t="str">
            <v>Other long-term financial investments</v>
          </cell>
          <cell r="F71" t="str">
            <v>Other long-term financial investments</v>
          </cell>
          <cell r="G71" t="str">
            <v>Прочие долгосрочные ифнансовые инвестиции</v>
          </cell>
        </row>
        <row r="72">
          <cell r="B72">
            <v>2100</v>
          </cell>
          <cell r="C72" t="str">
            <v>Long-term assets</v>
          </cell>
          <cell r="D72" t="str">
            <v>Long-term receivables</v>
          </cell>
          <cell r="E72" t="str">
            <v>Long-term receivables</v>
          </cell>
          <cell r="F72" t="str">
            <v>Long-term receivables</v>
          </cell>
          <cell r="G72" t="str">
            <v>Долгосрочная дебиторская задолженность</v>
          </cell>
        </row>
        <row r="73">
          <cell r="B73">
            <v>2110</v>
          </cell>
          <cell r="C73" t="str">
            <v>Long-term assets</v>
          </cell>
          <cell r="D73" t="str">
            <v>Long-term receivables</v>
          </cell>
          <cell r="E73" t="str">
            <v>Long-term receivables - customers</v>
          </cell>
          <cell r="F73" t="str">
            <v>Long-term receivables - customers</v>
          </cell>
          <cell r="G73" t="str">
            <v>Долгосрочная дебиторская задолженность покупатетелей и заказчиков</v>
          </cell>
        </row>
        <row r="74">
          <cell r="B74">
            <v>2120</v>
          </cell>
          <cell r="C74" t="str">
            <v>Long-term assets</v>
          </cell>
          <cell r="D74" t="str">
            <v>Long-term receivables</v>
          </cell>
          <cell r="E74" t="str">
            <v>Long-term receivables - subsidiaries</v>
          </cell>
          <cell r="F74" t="str">
            <v>Long-term receivables - subsidiaries</v>
          </cell>
          <cell r="G74" t="str">
            <v>Долгосрочная дебиторская задолженность дочерних организаций</v>
          </cell>
        </row>
        <row r="75">
          <cell r="B75">
            <v>2130</v>
          </cell>
          <cell r="C75" t="str">
            <v>Long-term assets</v>
          </cell>
          <cell r="D75" t="str">
            <v>Long-term receivables</v>
          </cell>
          <cell r="E75" t="str">
            <v>Long-term receivables - associate co's</v>
          </cell>
          <cell r="F75" t="str">
            <v>Long-term receivables - associate co's</v>
          </cell>
          <cell r="G75" t="str">
            <v>Долгосрочная дебиторская задолженность ассоциированных и совместных организаций</v>
          </cell>
        </row>
        <row r="76">
          <cell r="B76">
            <v>2140</v>
          </cell>
          <cell r="C76" t="str">
            <v>Long-term assets</v>
          </cell>
          <cell r="D76" t="str">
            <v>Long-term receivables</v>
          </cell>
          <cell r="E76" t="str">
            <v>Long-term receivables - branch</v>
          </cell>
          <cell r="F76" t="str">
            <v>Long-term receivables - branch</v>
          </cell>
          <cell r="G76" t="str">
            <v>Долгосрочная дебиторская задолженность филиалов и структурных подразделений</v>
          </cell>
        </row>
        <row r="77">
          <cell r="B77">
            <v>2150</v>
          </cell>
          <cell r="C77" t="str">
            <v>Long-term assets</v>
          </cell>
          <cell r="D77" t="str">
            <v>Long-term receivables</v>
          </cell>
          <cell r="E77" t="str">
            <v>Long-term employee receivable</v>
          </cell>
          <cell r="F77" t="str">
            <v>Long-term employee receivable</v>
          </cell>
          <cell r="G77" t="str">
            <v>Долгосрочная дебиторская задолженность работников</v>
          </cell>
        </row>
        <row r="78">
          <cell r="B78">
            <v>2151</v>
          </cell>
          <cell r="C78" t="str">
            <v>Long-term assets</v>
          </cell>
          <cell r="D78" t="str">
            <v>Long-term receivables</v>
          </cell>
          <cell r="E78" t="str">
            <v>Long-term receivables</v>
          </cell>
          <cell r="F78" t="str">
            <v>Employee advances</v>
          </cell>
          <cell r="G78" t="str">
            <v>Долгосрочная задолженность подотчетных лиц</v>
          </cell>
        </row>
        <row r="79">
          <cell r="B79">
            <v>2152</v>
          </cell>
          <cell r="C79" t="str">
            <v>Long-term assets</v>
          </cell>
          <cell r="D79" t="str">
            <v>Long-term receivables</v>
          </cell>
          <cell r="E79" t="str">
            <v>Long-term receivables</v>
          </cell>
          <cell r="F79" t="str">
            <v>Employee loans</v>
          </cell>
          <cell r="G79" t="str">
            <v>Задолженность по выплаченной заработной плате</v>
          </cell>
        </row>
        <row r="80">
          <cell r="B80">
            <v>2153</v>
          </cell>
          <cell r="C80" t="str">
            <v>Long-term assets</v>
          </cell>
          <cell r="D80" t="str">
            <v>Long-term receivables</v>
          </cell>
          <cell r="E80" t="str">
            <v>Long-term receivables</v>
          </cell>
          <cell r="F80" t="str">
            <v>Employee receivables</v>
          </cell>
          <cell r="G80" t="str">
            <v>Долгосрочная задолженность по предоставленным работникам займам</v>
          </cell>
        </row>
        <row r="81">
          <cell r="B81">
            <v>2160</v>
          </cell>
          <cell r="C81" t="str">
            <v>Long-term assets</v>
          </cell>
          <cell r="D81" t="str">
            <v>Long-term receivables</v>
          </cell>
          <cell r="E81" t="str">
            <v>Long-term lease receivables</v>
          </cell>
          <cell r="F81" t="str">
            <v>Long-term lease receivables</v>
          </cell>
          <cell r="G81" t="str">
            <v>Долгосрочная дебиторская задолженность по аренде</v>
          </cell>
        </row>
        <row r="82">
          <cell r="B82">
            <v>2170</v>
          </cell>
          <cell r="C82" t="str">
            <v>Long-term assets</v>
          </cell>
          <cell r="D82" t="str">
            <v>Long-term receivables</v>
          </cell>
          <cell r="E82" t="str">
            <v>Long-term interest receivables</v>
          </cell>
          <cell r="F82" t="str">
            <v>Long-term interest receivables</v>
          </cell>
          <cell r="G82" t="str">
            <v>Долгосрочные вознаграждения к получению</v>
          </cell>
        </row>
        <row r="83">
          <cell r="B83">
            <v>2180</v>
          </cell>
          <cell r="C83" t="str">
            <v>Long-term assets</v>
          </cell>
          <cell r="D83" t="str">
            <v>Long-term receivables</v>
          </cell>
          <cell r="E83" t="str">
            <v>Other long-term receivables</v>
          </cell>
          <cell r="F83" t="str">
            <v>Other long-term receivables</v>
          </cell>
          <cell r="G83" t="str">
            <v>Прочая долгосрочная дебиторская задолженность</v>
          </cell>
        </row>
        <row r="84">
          <cell r="B84">
            <v>2181</v>
          </cell>
          <cell r="C84" t="str">
            <v>Long-term assets</v>
          </cell>
          <cell r="D84" t="str">
            <v>Long-term receivables</v>
          </cell>
          <cell r="E84" t="str">
            <v>Other long-term receivables</v>
          </cell>
          <cell r="F84" t="str">
            <v>Supplier receivables</v>
          </cell>
          <cell r="G84" t="str">
            <v>Задолженность по возвратам ТМЗ поставщикам</v>
          </cell>
        </row>
        <row r="85">
          <cell r="B85">
            <v>2182</v>
          </cell>
          <cell r="C85" t="str">
            <v>Long-term assets</v>
          </cell>
          <cell r="D85" t="str">
            <v>Long-term receivables</v>
          </cell>
          <cell r="E85" t="str">
            <v>Other long-term receivables</v>
          </cell>
          <cell r="F85" t="str">
            <v>Claims receivable</v>
          </cell>
          <cell r="G85" t="str">
            <v>Долгосрочная задолженность по претензиям</v>
          </cell>
        </row>
        <row r="86">
          <cell r="B86">
            <v>2183</v>
          </cell>
          <cell r="C86" t="str">
            <v>Long-term assets</v>
          </cell>
          <cell r="D86" t="str">
            <v>Long-term receivables</v>
          </cell>
          <cell r="E86" t="str">
            <v>Other long-term receivables</v>
          </cell>
          <cell r="F86" t="str">
            <v>not used</v>
          </cell>
          <cell r="G86" t="str">
            <v>Задолженность по выявленным недостачам ТМЗ</v>
          </cell>
        </row>
        <row r="87">
          <cell r="B87">
            <v>2184</v>
          </cell>
          <cell r="C87" t="str">
            <v>Long-term assets</v>
          </cell>
          <cell r="D87" t="str">
            <v>Long-term receivables</v>
          </cell>
          <cell r="E87" t="str">
            <v>Other long-term receivables</v>
          </cell>
          <cell r="F87" t="str">
            <v>Other receivables</v>
          </cell>
          <cell r="G87" t="str">
            <v>Прочая долгосрочная дебиторская задолженность</v>
          </cell>
        </row>
        <row r="88">
          <cell r="B88">
            <v>2200</v>
          </cell>
          <cell r="C88" t="str">
            <v>Long-term assets</v>
          </cell>
          <cell r="D88" t="str">
            <v>Investment in associates &amp; subsidiaries</v>
          </cell>
          <cell r="E88" t="str">
            <v>Investment in associates &amp; subsidiaries</v>
          </cell>
          <cell r="F88" t="str">
            <v>Investment in associates &amp; subsidiaries</v>
          </cell>
          <cell r="G88" t="str">
            <v>Инвестиции, учитываемые методом долевого участия</v>
          </cell>
        </row>
        <row r="89">
          <cell r="B89">
            <v>2210</v>
          </cell>
          <cell r="C89" t="str">
            <v>Long-term assets</v>
          </cell>
          <cell r="D89" t="str">
            <v>Investment in associates &amp; subsidiaries</v>
          </cell>
          <cell r="E89" t="str">
            <v>Investment in associates</v>
          </cell>
          <cell r="F89" t="str">
            <v>Investment in associates</v>
          </cell>
          <cell r="G89" t="str">
            <v>Инвестиции в дочерние организации</v>
          </cell>
        </row>
        <row r="90">
          <cell r="B90">
            <v>2220</v>
          </cell>
          <cell r="C90" t="str">
            <v>Long-term assets</v>
          </cell>
          <cell r="D90" t="str">
            <v>Investment in associates &amp; subsidiaries</v>
          </cell>
          <cell r="E90" t="str">
            <v>Investment in subsidiaries</v>
          </cell>
          <cell r="F90" t="str">
            <v>Investment in subsidiaries</v>
          </cell>
          <cell r="G90" t="str">
            <v>Инвестиции в ассоциированные организации</v>
          </cell>
        </row>
        <row r="91">
          <cell r="B91">
            <v>2200</v>
          </cell>
          <cell r="C91" t="str">
            <v>Long-term assets</v>
          </cell>
          <cell r="D91" t="str">
            <v>Investment in real estate</v>
          </cell>
          <cell r="E91" t="str">
            <v>Investment in real estate</v>
          </cell>
          <cell r="F91" t="str">
            <v>Investment in real estate</v>
          </cell>
          <cell r="G91" t="str">
            <v>Инвестиционная недвижимость</v>
          </cell>
        </row>
        <row r="92">
          <cell r="B92">
            <v>2310</v>
          </cell>
          <cell r="C92" t="str">
            <v>Long-term assets</v>
          </cell>
          <cell r="D92" t="str">
            <v>Investment in real estate</v>
          </cell>
          <cell r="E92" t="str">
            <v>Investment in real estate</v>
          </cell>
          <cell r="F92" t="str">
            <v>Investment in real estate</v>
          </cell>
          <cell r="G92" t="str">
            <v>Инвестиционная недвижимость</v>
          </cell>
        </row>
        <row r="93">
          <cell r="B93">
            <v>2400</v>
          </cell>
          <cell r="C93" t="str">
            <v>Long-term assets</v>
          </cell>
          <cell r="D93" t="str">
            <v>Tangible fixed assets</v>
          </cell>
          <cell r="E93" t="str">
            <v>Tangible fixed assets</v>
          </cell>
          <cell r="F93" t="str">
            <v>Tangible fixed assets</v>
          </cell>
          <cell r="G93" t="str">
            <v>Основные средства</v>
          </cell>
        </row>
        <row r="94">
          <cell r="B94">
            <v>2400</v>
          </cell>
          <cell r="C94" t="str">
            <v>Long-term assets</v>
          </cell>
          <cell r="D94" t="str">
            <v>Tangible fixed assets</v>
          </cell>
          <cell r="E94" t="str">
            <v>Tangible fixed assets</v>
          </cell>
          <cell r="F94" t="str">
            <v>Tangible fixed assets</v>
          </cell>
          <cell r="G94" t="str">
            <v>Основные средства</v>
          </cell>
        </row>
        <row r="95">
          <cell r="B95">
            <v>2401</v>
          </cell>
          <cell r="C95" t="str">
            <v>Long-term assets</v>
          </cell>
          <cell r="D95" t="str">
            <v>Tangible fixed assets</v>
          </cell>
          <cell r="E95" t="str">
            <v>Tangible fixed assets</v>
          </cell>
          <cell r="F95" t="str">
            <v>Land</v>
          </cell>
          <cell r="G95" t="str">
            <v>Земля</v>
          </cell>
        </row>
        <row r="96">
          <cell r="B96">
            <v>2402</v>
          </cell>
          <cell r="C96" t="str">
            <v>Long-term assets</v>
          </cell>
          <cell r="D96" t="str">
            <v>Tangible fixed assets</v>
          </cell>
          <cell r="E96" t="str">
            <v>Tangible fixed assets</v>
          </cell>
          <cell r="F96" t="str">
            <v>Buildings</v>
          </cell>
          <cell r="G96" t="str">
            <v>Здания и сооружения</v>
          </cell>
        </row>
        <row r="97">
          <cell r="B97">
            <v>2403</v>
          </cell>
          <cell r="C97" t="str">
            <v>Long-term assets</v>
          </cell>
          <cell r="D97" t="str">
            <v>Tangible fixed assets</v>
          </cell>
          <cell r="E97" t="str">
            <v>Tangible fixed assets</v>
          </cell>
          <cell r="F97" t="str">
            <v>Plant &amp; equipment</v>
          </cell>
          <cell r="G97" t="str">
            <v>Заводы и оборудования</v>
          </cell>
        </row>
        <row r="98">
          <cell r="B98">
            <v>2404</v>
          </cell>
          <cell r="C98" t="str">
            <v>Long-term assets</v>
          </cell>
          <cell r="D98" t="str">
            <v>Tangible fixed assets</v>
          </cell>
          <cell r="E98" t="str">
            <v>Tangible fixed assets</v>
          </cell>
          <cell r="F98" t="str">
            <v>Motor vehicles</v>
          </cell>
          <cell r="G98" t="str">
            <v>Транспортные средства</v>
          </cell>
        </row>
        <row r="99">
          <cell r="B99">
            <v>2405</v>
          </cell>
          <cell r="C99" t="str">
            <v>Long-term assets</v>
          </cell>
          <cell r="D99" t="str">
            <v>Tangible fixed assets</v>
          </cell>
          <cell r="E99" t="str">
            <v>Tangible fixed assets</v>
          </cell>
          <cell r="F99" t="str">
            <v>Furniture &amp; fixtures</v>
          </cell>
          <cell r="G99" t="str">
            <v>Мебель и офисное оборудование</v>
          </cell>
        </row>
        <row r="100">
          <cell r="B100">
            <v>2406</v>
          </cell>
          <cell r="C100" t="str">
            <v>Long-term assets</v>
          </cell>
          <cell r="D100" t="str">
            <v>Tangible fixed assets</v>
          </cell>
          <cell r="E100" t="str">
            <v>Tangible fixed assets</v>
          </cell>
          <cell r="F100" t="str">
            <v>Computer equipment</v>
          </cell>
          <cell r="G100" t="str">
            <v>Компьютерное оборудование и оргтехника</v>
          </cell>
        </row>
        <row r="101">
          <cell r="B101">
            <v>2407</v>
          </cell>
          <cell r="C101" t="str">
            <v>Long-term assets</v>
          </cell>
          <cell r="D101" t="str">
            <v>Tangible fixed assets</v>
          </cell>
          <cell r="E101" t="str">
            <v>Tangible fixed assets</v>
          </cell>
          <cell r="F101" t="str">
            <v>Assets under construction</v>
          </cell>
          <cell r="G101" t="str">
            <v>Незавершенное строительство</v>
          </cell>
        </row>
        <row r="102">
          <cell r="B102">
            <v>2408</v>
          </cell>
          <cell r="C102" t="str">
            <v>Long-term assets</v>
          </cell>
          <cell r="D102" t="str">
            <v>Tangible fixed assets</v>
          </cell>
          <cell r="E102" t="str">
            <v>Tangible fixed assets</v>
          </cell>
          <cell r="F102" t="str">
            <v>Mining development</v>
          </cell>
          <cell r="G102" t="str">
            <v>Разработка месторождений</v>
          </cell>
        </row>
        <row r="103">
          <cell r="B103">
            <v>2409</v>
          </cell>
          <cell r="C103" t="str">
            <v>Long-term assets</v>
          </cell>
          <cell r="D103" t="str">
            <v>Tangible fixed assets</v>
          </cell>
          <cell r="E103" t="str">
            <v>Tangible fixed assets</v>
          </cell>
          <cell r="F103" t="str">
            <v>Other</v>
          </cell>
          <cell r="G103" t="str">
            <v>Прочее</v>
          </cell>
        </row>
        <row r="104">
          <cell r="B104">
            <v>2410</v>
          </cell>
          <cell r="C104" t="str">
            <v>Long-term assets</v>
          </cell>
          <cell r="D104" t="str">
            <v>Tangible fixed assets</v>
          </cell>
          <cell r="E104" t="str">
            <v>Depreciation of tangible fixed assets</v>
          </cell>
          <cell r="F104" t="str">
            <v>Depreciation of tangible fixed assets</v>
          </cell>
          <cell r="G104" t="str">
            <v>Износ основных средств</v>
          </cell>
        </row>
        <row r="105">
          <cell r="B105">
            <v>2411</v>
          </cell>
          <cell r="C105" t="str">
            <v>Long-term assets</v>
          </cell>
          <cell r="D105" t="str">
            <v>Tangible fixed assets</v>
          </cell>
          <cell r="E105" t="str">
            <v>Depreciation of tangible fixed assets</v>
          </cell>
          <cell r="F105" t="str">
            <v>Buildings</v>
          </cell>
          <cell r="G105" t="str">
            <v>Земля</v>
          </cell>
        </row>
        <row r="106">
          <cell r="B106">
            <v>2412</v>
          </cell>
          <cell r="C106" t="str">
            <v>Long-term assets</v>
          </cell>
          <cell r="D106" t="str">
            <v>Tangible fixed assets</v>
          </cell>
          <cell r="E106" t="str">
            <v>Depreciation of tangible fixed assets</v>
          </cell>
          <cell r="F106" t="str">
            <v>Plant &amp; equipment</v>
          </cell>
          <cell r="G106" t="str">
            <v>Здания и сооружения</v>
          </cell>
        </row>
        <row r="107">
          <cell r="B107">
            <v>2413</v>
          </cell>
          <cell r="C107" t="str">
            <v>Long-term assets</v>
          </cell>
          <cell r="D107" t="str">
            <v>Tangible fixed assets</v>
          </cell>
          <cell r="E107" t="str">
            <v>Depreciation of tangible fixed assets</v>
          </cell>
          <cell r="F107" t="str">
            <v>Motor vehicles</v>
          </cell>
          <cell r="G107" t="str">
            <v>Заводы и оборудования</v>
          </cell>
        </row>
        <row r="108">
          <cell r="B108">
            <v>2414</v>
          </cell>
          <cell r="C108" t="str">
            <v>Long-term assets</v>
          </cell>
          <cell r="D108" t="str">
            <v>Tangible fixed assets</v>
          </cell>
          <cell r="E108" t="str">
            <v>Depreciation of tangible fixed assets</v>
          </cell>
          <cell r="F108" t="str">
            <v>Furniture &amp; fixtures</v>
          </cell>
          <cell r="G108" t="str">
            <v>Транспортные средства</v>
          </cell>
        </row>
        <row r="109">
          <cell r="B109">
            <v>2415</v>
          </cell>
          <cell r="C109" t="str">
            <v>Long-term assets</v>
          </cell>
          <cell r="D109" t="str">
            <v>Tangible fixed assets</v>
          </cell>
          <cell r="E109" t="str">
            <v>Depreciation of tangible fixed assets</v>
          </cell>
          <cell r="F109" t="str">
            <v>Computer equipment</v>
          </cell>
          <cell r="G109" t="str">
            <v>Мебель и офисное оборудование</v>
          </cell>
        </row>
        <row r="110">
          <cell r="B110">
            <v>2416</v>
          </cell>
          <cell r="C110" t="str">
            <v>Long-term assets</v>
          </cell>
          <cell r="D110" t="str">
            <v>Tangible fixed assets</v>
          </cell>
          <cell r="E110" t="str">
            <v>Depreciation of tangible fixed assets</v>
          </cell>
          <cell r="F110" t="str">
            <v>not used</v>
          </cell>
          <cell r="G110" t="str">
            <v>Компьютерное оборудование и оргтехника</v>
          </cell>
        </row>
        <row r="111">
          <cell r="B111">
            <v>2417</v>
          </cell>
          <cell r="C111" t="str">
            <v>Long-term assets</v>
          </cell>
          <cell r="D111" t="str">
            <v>Tangible fixed assets</v>
          </cell>
          <cell r="E111" t="str">
            <v>Depreciation of tangible fixed assets</v>
          </cell>
          <cell r="F111" t="str">
            <v>Mining development</v>
          </cell>
          <cell r="G111" t="str">
            <v>Незавершенное строительство</v>
          </cell>
        </row>
        <row r="112">
          <cell r="B112">
            <v>2418</v>
          </cell>
          <cell r="C112" t="str">
            <v>Long-term assets</v>
          </cell>
          <cell r="D112" t="str">
            <v>Tangible fixed assets</v>
          </cell>
          <cell r="E112" t="str">
            <v>Depreciation of tangible fixed assets</v>
          </cell>
          <cell r="F112" t="str">
            <v>Other</v>
          </cell>
          <cell r="G112" t="str">
            <v>Разработка месторождений</v>
          </cell>
        </row>
        <row r="113">
          <cell r="B113">
            <v>2500</v>
          </cell>
          <cell r="C113" t="str">
            <v>Long-term assets</v>
          </cell>
          <cell r="D113" t="str">
            <v>Biological assets</v>
          </cell>
          <cell r="E113" t="str">
            <v>Biological assets</v>
          </cell>
          <cell r="F113" t="str">
            <v>Biological assets</v>
          </cell>
          <cell r="G113" t="str">
            <v>Прочее</v>
          </cell>
        </row>
        <row r="114">
          <cell r="B114">
            <v>2600</v>
          </cell>
          <cell r="C114" t="str">
            <v>Long-term assets</v>
          </cell>
          <cell r="D114" t="str">
            <v>Exploration assets</v>
          </cell>
          <cell r="E114" t="str">
            <v>Exploration assets</v>
          </cell>
          <cell r="F114" t="str">
            <v>Exploration assets</v>
          </cell>
          <cell r="G114" t="str">
            <v>Разведочные и оценочные активы</v>
          </cell>
        </row>
        <row r="115">
          <cell r="B115">
            <v>2700</v>
          </cell>
          <cell r="C115" t="str">
            <v>Long-term assets</v>
          </cell>
          <cell r="D115" t="str">
            <v>Intangible assets</v>
          </cell>
          <cell r="E115" t="str">
            <v>Intangible assets</v>
          </cell>
          <cell r="F115" t="str">
            <v>Intangible assets</v>
          </cell>
          <cell r="G115" t="str">
            <v>Нематериальные активы</v>
          </cell>
        </row>
        <row r="116">
          <cell r="B116">
            <v>2710</v>
          </cell>
          <cell r="C116" t="str">
            <v>Long-term assets</v>
          </cell>
          <cell r="D116" t="str">
            <v>Intangible assets</v>
          </cell>
          <cell r="E116" t="str">
            <v>Goodwill</v>
          </cell>
          <cell r="F116" t="str">
            <v>Goodwill</v>
          </cell>
          <cell r="G116" t="str">
            <v>Гудвилл</v>
          </cell>
        </row>
        <row r="117">
          <cell r="B117">
            <v>2720</v>
          </cell>
          <cell r="C117" t="str">
            <v>Long-term assets</v>
          </cell>
          <cell r="D117" t="str">
            <v>Intangible assets</v>
          </cell>
          <cell r="E117" t="str">
            <v>Amortisation of goodwill</v>
          </cell>
          <cell r="F117" t="str">
            <v>Amortisation of goodwill</v>
          </cell>
          <cell r="G117" t="str">
            <v>Амортизация гудвилла</v>
          </cell>
        </row>
        <row r="118">
          <cell r="B118">
            <v>2730</v>
          </cell>
          <cell r="C118" t="str">
            <v>Long-term assets</v>
          </cell>
          <cell r="D118" t="str">
            <v>Intangible assets</v>
          </cell>
          <cell r="E118" t="str">
            <v>Other intangibles</v>
          </cell>
          <cell r="F118" t="str">
            <v>Other intangibles</v>
          </cell>
          <cell r="G118" t="str">
            <v>Прочие нематериальные активы</v>
          </cell>
        </row>
        <row r="119">
          <cell r="B119">
            <v>2740</v>
          </cell>
          <cell r="C119" t="str">
            <v>Long-term assets</v>
          </cell>
          <cell r="D119" t="str">
            <v>Intangible assets</v>
          </cell>
          <cell r="E119" t="str">
            <v>Amortisation of other intangibles</v>
          </cell>
          <cell r="F119" t="str">
            <v>Amortisation of other intangibles</v>
          </cell>
          <cell r="G119" t="str">
            <v>Амортизация прочих нематериальных активов</v>
          </cell>
        </row>
        <row r="120">
          <cell r="B120">
            <v>2800</v>
          </cell>
          <cell r="C120" t="str">
            <v>Long-term assets</v>
          </cell>
          <cell r="D120" t="str">
            <v>Deferred taxes</v>
          </cell>
          <cell r="E120" t="str">
            <v>Deferred taxes</v>
          </cell>
          <cell r="F120" t="str">
            <v>Deferred taxes</v>
          </cell>
          <cell r="G120" t="str">
            <v>Отложенные налоговые активы</v>
          </cell>
        </row>
        <row r="121">
          <cell r="B121">
            <v>2810</v>
          </cell>
          <cell r="C121" t="str">
            <v>Long-term assets</v>
          </cell>
          <cell r="D121" t="str">
            <v>Deferred taxes</v>
          </cell>
          <cell r="E121" t="str">
            <v>Deferred corporate taxes</v>
          </cell>
          <cell r="F121" t="str">
            <v>Deferred corporate taxes</v>
          </cell>
          <cell r="G121" t="str">
            <v>Отложенный корпоративный подоходный налог</v>
          </cell>
        </row>
        <row r="122">
          <cell r="B122">
            <v>2900</v>
          </cell>
          <cell r="C122" t="str">
            <v>Long-term assets</v>
          </cell>
          <cell r="D122" t="str">
            <v>Other long-term assets</v>
          </cell>
          <cell r="E122" t="str">
            <v>Other long-term assets</v>
          </cell>
          <cell r="F122" t="str">
            <v>Other long-term assets</v>
          </cell>
          <cell r="G122" t="str">
            <v>Прочие долгосрочные активы</v>
          </cell>
        </row>
        <row r="123">
          <cell r="B123">
            <v>2910</v>
          </cell>
          <cell r="C123" t="str">
            <v>Long-term assets</v>
          </cell>
          <cell r="D123" t="str">
            <v>Other long-term assets</v>
          </cell>
          <cell r="E123" t="str">
            <v>Long-term advances</v>
          </cell>
          <cell r="F123" t="str">
            <v>Long-term advances</v>
          </cell>
          <cell r="G123" t="str">
            <v>Долгосрочные авансы выданные</v>
          </cell>
        </row>
        <row r="124">
          <cell r="B124">
            <v>2920</v>
          </cell>
          <cell r="C124" t="str">
            <v>Long-term assets</v>
          </cell>
          <cell r="D124" t="str">
            <v>Other long-term assets</v>
          </cell>
          <cell r="E124" t="str">
            <v>Long-term prepaid expenses</v>
          </cell>
          <cell r="F124" t="str">
            <v>Long-term prepaid expenses</v>
          </cell>
          <cell r="G124" t="str">
            <v>Долгосрочные расходы будущих периодов</v>
          </cell>
        </row>
        <row r="125">
          <cell r="B125">
            <v>2930</v>
          </cell>
          <cell r="C125" t="str">
            <v>Long-term assets</v>
          </cell>
          <cell r="D125" t="str">
            <v>Other long-term assets</v>
          </cell>
          <cell r="E125" t="str">
            <v>Assets under construction</v>
          </cell>
          <cell r="F125" t="str">
            <v>Assets under construction</v>
          </cell>
          <cell r="G125" t="str">
            <v>Незавершенное строительство</v>
          </cell>
        </row>
        <row r="126">
          <cell r="B126">
            <v>2940</v>
          </cell>
          <cell r="C126" t="str">
            <v>Long-term assets</v>
          </cell>
          <cell r="D126" t="str">
            <v>Other long-term assets</v>
          </cell>
          <cell r="E126" t="str">
            <v>Other</v>
          </cell>
          <cell r="F126" t="str">
            <v>Other</v>
          </cell>
          <cell r="G126" t="str">
            <v>Прочие долгосрочные активы</v>
          </cell>
        </row>
        <row r="127">
          <cell r="B127">
            <v>3000</v>
          </cell>
          <cell r="C127" t="str">
            <v>Short-term liabilities</v>
          </cell>
          <cell r="D127" t="str">
            <v>Short-term financial liabilities</v>
          </cell>
          <cell r="E127" t="str">
            <v>Short-term financial liabilities</v>
          </cell>
          <cell r="F127" t="str">
            <v>Short-term financial liabilities</v>
          </cell>
          <cell r="G127" t="str">
            <v>Краткосрочные финансовые обязательства</v>
          </cell>
        </row>
        <row r="128">
          <cell r="B128">
            <v>3010</v>
          </cell>
          <cell r="C128" t="str">
            <v>Short-term liabilities</v>
          </cell>
          <cell r="D128" t="str">
            <v>Short-term financial liabilities</v>
          </cell>
          <cell r="E128" t="str">
            <v>Short-term bank loans</v>
          </cell>
          <cell r="F128" t="str">
            <v>Short-term bank loans</v>
          </cell>
          <cell r="G128" t="str">
            <v>Краткосрочные банковские займы</v>
          </cell>
        </row>
        <row r="129">
          <cell r="B129">
            <v>3020</v>
          </cell>
          <cell r="C129" t="str">
            <v>Short-term liabilities</v>
          </cell>
          <cell r="D129" t="str">
            <v>Short-term financial liabilities</v>
          </cell>
          <cell r="E129" t="str">
            <v>Short-term non-bank loans</v>
          </cell>
          <cell r="F129" t="str">
            <v>Short-term non-bank loans</v>
          </cell>
          <cell r="G129" t="str">
            <v>Краткосрочные внебанковские займы</v>
          </cell>
        </row>
        <row r="130">
          <cell r="B130">
            <v>3021</v>
          </cell>
          <cell r="C130" t="str">
            <v>Short-term liabilities</v>
          </cell>
          <cell r="D130" t="str">
            <v>Short-term financial liabilities</v>
          </cell>
          <cell r="E130" t="str">
            <v>Short-term non-bank loans</v>
          </cell>
          <cell r="F130" t="str">
            <v xml:space="preserve">External </v>
          </cell>
          <cell r="G130" t="str">
            <v>внешние</v>
          </cell>
        </row>
        <row r="131">
          <cell r="B131">
            <v>3022</v>
          </cell>
          <cell r="C131" t="str">
            <v>Short-term liabilities</v>
          </cell>
          <cell r="D131" t="str">
            <v>Short-term financial liabilities</v>
          </cell>
          <cell r="E131" t="str">
            <v>Short-term non-bank loans</v>
          </cell>
          <cell r="F131" t="str">
            <v>Inter-group</v>
          </cell>
          <cell r="G131" t="str">
            <v>внутригрупповые</v>
          </cell>
        </row>
        <row r="132">
          <cell r="B132">
            <v>3030</v>
          </cell>
          <cell r="C132" t="str">
            <v>Short-term liabilities</v>
          </cell>
          <cell r="D132" t="str">
            <v>Short-term financial liabilities</v>
          </cell>
          <cell r="E132" t="str">
            <v>Short-term dividend payable</v>
          </cell>
          <cell r="F132" t="str">
            <v>Short-term dividend payable</v>
          </cell>
          <cell r="G132" t="str">
            <v>Краткосрочная кредиторская задолженность по дивидендам и доходам участников</v>
          </cell>
        </row>
        <row r="133">
          <cell r="B133">
            <v>3040</v>
          </cell>
          <cell r="C133" t="str">
            <v>Short-term liabilities</v>
          </cell>
          <cell r="D133" t="str">
            <v>Short-term financial liabilities</v>
          </cell>
          <cell r="E133" t="str">
            <v>Long-term financial liabilities - current element</v>
          </cell>
          <cell r="F133" t="str">
            <v>Long-term financial liabilities - current element</v>
          </cell>
          <cell r="G133" t="str">
            <v>Текущая часть долгосрочных финансовых обязательств</v>
          </cell>
        </row>
        <row r="134">
          <cell r="B134">
            <v>3050</v>
          </cell>
          <cell r="C134" t="str">
            <v>Short-term liabilities</v>
          </cell>
          <cell r="D134" t="str">
            <v>Short-term financial liabilities</v>
          </cell>
          <cell r="E134" t="str">
            <v>Short-term financial liability other</v>
          </cell>
          <cell r="F134" t="str">
            <v>Short-term financial liability other</v>
          </cell>
          <cell r="G134" t="str">
            <v>Прочие краткосрочные финансовые обязательства</v>
          </cell>
        </row>
        <row r="135">
          <cell r="B135">
            <v>3100</v>
          </cell>
          <cell r="C135" t="str">
            <v>Short-term liabilities</v>
          </cell>
          <cell r="D135" t="str">
            <v>Tax liabilities</v>
          </cell>
          <cell r="E135" t="str">
            <v>Tax liabilities</v>
          </cell>
          <cell r="F135" t="str">
            <v>Tax liabilities</v>
          </cell>
          <cell r="G135" t="str">
            <v>Обязательства по налогам</v>
          </cell>
        </row>
        <row r="136">
          <cell r="B136">
            <v>3110</v>
          </cell>
          <cell r="C136" t="str">
            <v>Short-term liabilities</v>
          </cell>
          <cell r="D136" t="str">
            <v>Tax liabilities</v>
          </cell>
          <cell r="E136" t="str">
            <v>Corporate income tax payable</v>
          </cell>
          <cell r="F136" t="str">
            <v>Corporate income tax payable</v>
          </cell>
          <cell r="G136" t="str">
            <v>Корпоративный подоходный налог подлежащий уплате</v>
          </cell>
        </row>
        <row r="137">
          <cell r="B137">
            <v>3120</v>
          </cell>
          <cell r="C137" t="str">
            <v>Short-term liabilities</v>
          </cell>
          <cell r="D137" t="str">
            <v>Tax liabilities</v>
          </cell>
          <cell r="E137" t="str">
            <v>Employee taxes payable</v>
          </cell>
          <cell r="F137" t="str">
            <v>Employee taxes payable</v>
          </cell>
          <cell r="G137" t="str">
            <v>Индивидуальный подоходный налог</v>
          </cell>
        </row>
        <row r="138">
          <cell r="B138">
            <v>3130</v>
          </cell>
          <cell r="C138" t="str">
            <v>Short-term liabilities</v>
          </cell>
          <cell r="D138" t="str">
            <v>Tax liabilities</v>
          </cell>
          <cell r="E138" t="str">
            <v>VAT payable</v>
          </cell>
          <cell r="F138" t="str">
            <v>VAT payable</v>
          </cell>
          <cell r="G138" t="str">
            <v>Налог на добавленную стоимость</v>
          </cell>
        </row>
        <row r="139">
          <cell r="B139">
            <v>3140</v>
          </cell>
          <cell r="C139" t="str">
            <v>Short-term liabilities</v>
          </cell>
          <cell r="D139" t="str">
            <v>Tax liabilities</v>
          </cell>
          <cell r="E139" t="str">
            <v>Excise tax payable</v>
          </cell>
          <cell r="F139" t="str">
            <v>Excise tax payable</v>
          </cell>
          <cell r="G139" t="str">
            <v>Акцизы</v>
          </cell>
        </row>
        <row r="140">
          <cell r="B140">
            <v>3150</v>
          </cell>
          <cell r="C140" t="str">
            <v>Short-term liabilities</v>
          </cell>
          <cell r="D140" t="str">
            <v>Tax liabilities</v>
          </cell>
          <cell r="E140" t="str">
            <v>Social taxes payable</v>
          </cell>
          <cell r="F140" t="str">
            <v>Social taxes payable</v>
          </cell>
          <cell r="G140" t="str">
            <v>Социальный налог</v>
          </cell>
        </row>
        <row r="141">
          <cell r="B141">
            <v>3160</v>
          </cell>
          <cell r="C141" t="str">
            <v>Short-term liabilities</v>
          </cell>
          <cell r="D141" t="str">
            <v>Tax liabilities</v>
          </cell>
          <cell r="E141" t="str">
            <v>Land tax payable</v>
          </cell>
          <cell r="F141" t="str">
            <v>Land tax payable</v>
          </cell>
          <cell r="G141" t="str">
            <v>Земельный налог</v>
          </cell>
        </row>
        <row r="142">
          <cell r="B142">
            <v>3170</v>
          </cell>
          <cell r="C142" t="str">
            <v>Short-term liabilities</v>
          </cell>
          <cell r="D142" t="str">
            <v>Tax liabilities</v>
          </cell>
          <cell r="E142" t="str">
            <v>Vehicle tax payable</v>
          </cell>
          <cell r="F142" t="str">
            <v>Vehicle tax payable</v>
          </cell>
          <cell r="G142" t="str">
            <v>Налог на транспортные средства</v>
          </cell>
        </row>
        <row r="143">
          <cell r="B143">
            <v>3180</v>
          </cell>
          <cell r="C143" t="str">
            <v>Short-term liabilities</v>
          </cell>
          <cell r="D143" t="str">
            <v>Tax liabilities</v>
          </cell>
          <cell r="E143" t="str">
            <v>Property tax payable</v>
          </cell>
          <cell r="F143" t="str">
            <v>Property tax payable</v>
          </cell>
          <cell r="G143" t="str">
            <v>Налог на имущество</v>
          </cell>
        </row>
        <row r="144">
          <cell r="B144">
            <v>3190</v>
          </cell>
          <cell r="C144" t="str">
            <v>Short-term liabilities</v>
          </cell>
          <cell r="D144" t="str">
            <v>Tax liabilities</v>
          </cell>
          <cell r="E144" t="str">
            <v>Other taxes payable</v>
          </cell>
          <cell r="F144" t="str">
            <v>Other taxes payable</v>
          </cell>
          <cell r="G144" t="str">
            <v>Прочие налоги</v>
          </cell>
        </row>
        <row r="145">
          <cell r="B145">
            <v>3200</v>
          </cell>
          <cell r="C145" t="str">
            <v>Short-term liabilities</v>
          </cell>
          <cell r="D145" t="str">
            <v>Employee short-term liabilities</v>
          </cell>
          <cell r="E145" t="str">
            <v>Employee short-term liabilities</v>
          </cell>
          <cell r="F145" t="str">
            <v>Employee short-term liabilities</v>
          </cell>
          <cell r="G145">
            <v>0</v>
          </cell>
        </row>
        <row r="146">
          <cell r="B146">
            <v>3210</v>
          </cell>
          <cell r="C146" t="str">
            <v>Short-term liabilities</v>
          </cell>
          <cell r="D146" t="str">
            <v>Employee short-term liabilities</v>
          </cell>
          <cell r="E146" t="str">
            <v>Social insurance payable</v>
          </cell>
          <cell r="F146" t="str">
            <v>Social insurance payable</v>
          </cell>
          <cell r="G146" t="str">
            <v>Обязательства по социальному страхованию</v>
          </cell>
        </row>
        <row r="147">
          <cell r="B147">
            <v>3220</v>
          </cell>
          <cell r="C147" t="str">
            <v>Short-term liabilities</v>
          </cell>
          <cell r="D147" t="str">
            <v>Employee short-term liabilities</v>
          </cell>
          <cell r="E147" t="str">
            <v>Pension fund</v>
          </cell>
          <cell r="F147" t="str">
            <v>Pension fund</v>
          </cell>
          <cell r="G147" t="str">
            <v>Обязательства по пенсионным отчислениям</v>
          </cell>
        </row>
        <row r="148">
          <cell r="B148">
            <v>3230</v>
          </cell>
          <cell r="C148" t="str">
            <v>Short-term liabilities</v>
          </cell>
          <cell r="D148" t="str">
            <v>Employee short-term liabilities</v>
          </cell>
          <cell r="E148" t="str">
            <v>Other short-term liabilities - compulsory</v>
          </cell>
          <cell r="F148" t="str">
            <v>Other short-term liabilities - compulsory</v>
          </cell>
          <cell r="G148" t="str">
            <v>Прочие обязательства по другим обязательным платежам</v>
          </cell>
        </row>
        <row r="149">
          <cell r="B149">
            <v>3240</v>
          </cell>
          <cell r="C149" t="str">
            <v>Short-term liabilities</v>
          </cell>
          <cell r="D149" t="str">
            <v>Employee short-term liabilities</v>
          </cell>
          <cell r="E149" t="str">
            <v>Other short-term liabilities - volountary</v>
          </cell>
          <cell r="F149" t="str">
            <v>Other short-term liabilities - volountary</v>
          </cell>
          <cell r="G149" t="str">
            <v>Прочие обязательства по другим добровольным платежам</v>
          </cell>
        </row>
        <row r="150">
          <cell r="B150">
            <v>3300</v>
          </cell>
          <cell r="C150" t="str">
            <v>Short-term liabilities</v>
          </cell>
          <cell r="D150" t="str">
            <v>Short-term payables</v>
          </cell>
          <cell r="E150" t="str">
            <v>Short-term payables</v>
          </cell>
          <cell r="F150" t="str">
            <v>Short-term payables</v>
          </cell>
          <cell r="G150" t="str">
            <v>Краткосрочная кредиторская задолженность</v>
          </cell>
        </row>
        <row r="151">
          <cell r="B151">
            <v>3310</v>
          </cell>
          <cell r="C151" t="str">
            <v>Short-term liabilities</v>
          </cell>
          <cell r="D151" t="str">
            <v>Short-term payables</v>
          </cell>
          <cell r="E151" t="str">
            <v>Short-term payables - external</v>
          </cell>
          <cell r="F151" t="str">
            <v>Short-term payables - external</v>
          </cell>
          <cell r="G151" t="str">
            <v>Краткосрочная задолженность поставщикам и подрядчикам</v>
          </cell>
        </row>
        <row r="152">
          <cell r="B152">
            <v>3320</v>
          </cell>
          <cell r="C152" t="str">
            <v>Short-term liabilities</v>
          </cell>
          <cell r="D152" t="str">
            <v>Short-term payables</v>
          </cell>
          <cell r="E152" t="str">
            <v>Short-term payables - subsidiaries</v>
          </cell>
          <cell r="F152" t="str">
            <v>Short-term payables - subsidiaries</v>
          </cell>
          <cell r="G152" t="str">
            <v>Краткосрочная кредиторская задолженность дочерним организациям</v>
          </cell>
        </row>
        <row r="153">
          <cell r="B153">
            <v>3330</v>
          </cell>
          <cell r="C153" t="str">
            <v>Short-term liabilities</v>
          </cell>
          <cell r="D153" t="str">
            <v>Short-term payables</v>
          </cell>
          <cell r="E153" t="str">
            <v>Short-term payables - associated companies</v>
          </cell>
          <cell r="F153" t="str">
            <v>Short-term payables - associated companies</v>
          </cell>
          <cell r="G153" t="str">
            <v>Краткосрочная кредиторская задолженность ассоциированным и совместным организациям</v>
          </cell>
        </row>
        <row r="154">
          <cell r="B154">
            <v>3340</v>
          </cell>
          <cell r="C154" t="str">
            <v>Short-term liabilities</v>
          </cell>
          <cell r="D154" t="str">
            <v>Short-term payables</v>
          </cell>
          <cell r="E154" t="str">
            <v>Short-term payables - branches</v>
          </cell>
          <cell r="F154" t="str">
            <v>Short-term payables - branches</v>
          </cell>
          <cell r="G154" t="str">
            <v>Краткосрочная кредиторская задолженность филиалам и структурным подразделениям</v>
          </cell>
        </row>
        <row r="155">
          <cell r="B155">
            <v>3350</v>
          </cell>
          <cell r="C155" t="str">
            <v>Short-term liabilities</v>
          </cell>
          <cell r="D155" t="str">
            <v>Short-term payables</v>
          </cell>
          <cell r="E155" t="str">
            <v>Short-term payables to employees</v>
          </cell>
          <cell r="F155" t="str">
            <v>Short-term payables to employees</v>
          </cell>
          <cell r="G155" t="str">
            <v>Краткосрочная задолженность по оплате труда</v>
          </cell>
        </row>
        <row r="156">
          <cell r="B156">
            <v>3360</v>
          </cell>
          <cell r="C156" t="str">
            <v>Short-term liabilities</v>
          </cell>
          <cell r="D156" t="str">
            <v>Short-term payables</v>
          </cell>
          <cell r="E156" t="str">
            <v>Short-term lease liabilities</v>
          </cell>
          <cell r="F156" t="str">
            <v>Short-term lease liabilities</v>
          </cell>
          <cell r="G156" t="str">
            <v>Краткосрочная задолженность по аренде</v>
          </cell>
        </row>
        <row r="157">
          <cell r="B157">
            <v>3370</v>
          </cell>
          <cell r="C157" t="str">
            <v>Short-term liabilities</v>
          </cell>
          <cell r="D157" t="str">
            <v>Short-term payables</v>
          </cell>
          <cell r="E157" t="str">
            <v>Long-term liabilities - current element</v>
          </cell>
          <cell r="F157" t="str">
            <v>Long-term liabilities - current element</v>
          </cell>
          <cell r="G157" t="str">
            <v>Текущая часть долгосрочной кредиторской задолженности</v>
          </cell>
        </row>
        <row r="158">
          <cell r="B158">
            <v>3380</v>
          </cell>
          <cell r="C158" t="str">
            <v>Short-term liabilities</v>
          </cell>
          <cell r="D158" t="str">
            <v>Short-term payables</v>
          </cell>
          <cell r="E158" t="str">
            <v>Short-term interest payable</v>
          </cell>
          <cell r="F158" t="str">
            <v>Short-term interest payable</v>
          </cell>
          <cell r="G158" t="str">
            <v>Краткосрочные вознаграждения к выплате</v>
          </cell>
        </row>
        <row r="159">
          <cell r="B159">
            <v>3381</v>
          </cell>
          <cell r="C159" t="str">
            <v>Short-term liabilities</v>
          </cell>
          <cell r="D159" t="str">
            <v>Short-term payables</v>
          </cell>
          <cell r="E159" t="str">
            <v>Short-term interest payable</v>
          </cell>
          <cell r="F159" t="str">
            <v xml:space="preserve">External </v>
          </cell>
          <cell r="G159" t="str">
            <v>внешние</v>
          </cell>
        </row>
        <row r="160">
          <cell r="B160">
            <v>3382</v>
          </cell>
          <cell r="C160" t="str">
            <v>Short-term liabilities</v>
          </cell>
          <cell r="D160" t="str">
            <v>Short-term payables</v>
          </cell>
          <cell r="E160" t="str">
            <v>Short-term interest payable</v>
          </cell>
          <cell r="F160" t="str">
            <v>Inter-group</v>
          </cell>
          <cell r="G160" t="str">
            <v>внутригрупповые</v>
          </cell>
        </row>
        <row r="161">
          <cell r="B161">
            <v>3390</v>
          </cell>
          <cell r="C161" t="str">
            <v>Short-term liabilities</v>
          </cell>
          <cell r="D161" t="str">
            <v>Short-term payables</v>
          </cell>
          <cell r="E161" t="str">
            <v>Other short-term liabilities</v>
          </cell>
          <cell r="F161" t="str">
            <v>Other short-term liabilities</v>
          </cell>
          <cell r="G161" t="str">
            <v>Прочая краткосрочная кредиторская задолженность</v>
          </cell>
        </row>
        <row r="162">
          <cell r="B162">
            <v>3391</v>
          </cell>
          <cell r="C162" t="str">
            <v>Short-term liabilities</v>
          </cell>
          <cell r="D162" t="str">
            <v>Short-term payables</v>
          </cell>
          <cell r="E162" t="str">
            <v>Other short-term liabilities</v>
          </cell>
          <cell r="F162" t="str">
            <v>Customer payables</v>
          </cell>
          <cell r="G162" t="str">
            <v>Задолженность по возвратам реализованных готовой продукции, товаров, работ, услуг</v>
          </cell>
        </row>
        <row r="163">
          <cell r="B163">
            <v>3392</v>
          </cell>
          <cell r="C163" t="str">
            <v>Short-term liabilities</v>
          </cell>
          <cell r="D163" t="str">
            <v>Short-term payables</v>
          </cell>
          <cell r="E163" t="str">
            <v>Other short-term liabilities</v>
          </cell>
          <cell r="F163" t="str">
            <v>Claims payable</v>
          </cell>
          <cell r="G163" t="str">
            <v>Задолженность по присужденным штрафам, пеням, неустойкам</v>
          </cell>
        </row>
        <row r="164">
          <cell r="B164">
            <v>3393</v>
          </cell>
          <cell r="C164" t="str">
            <v>Short-term liabilities</v>
          </cell>
          <cell r="D164" t="str">
            <v>Short-term payables</v>
          </cell>
          <cell r="E164" t="str">
            <v>Other short-term liabilities</v>
          </cell>
          <cell r="F164" t="str">
            <v>Incorrect amounts on bank account</v>
          </cell>
          <cell r="G164" t="str">
            <v>Задолженность по ошибочно зачисленным суммам на счетах в банках</v>
          </cell>
        </row>
        <row r="165">
          <cell r="B165">
            <v>3394</v>
          </cell>
          <cell r="C165" t="str">
            <v>Short-term liabilities</v>
          </cell>
          <cell r="D165" t="str">
            <v>Short-term payables</v>
          </cell>
          <cell r="E165" t="str">
            <v>Other short-term liabilities</v>
          </cell>
          <cell r="F165" t="str">
            <v>not used</v>
          </cell>
          <cell r="G165" t="str">
            <v>Задолженность по депонированной заработной плате</v>
          </cell>
        </row>
        <row r="166">
          <cell r="B166">
            <v>3395</v>
          </cell>
          <cell r="C166" t="str">
            <v>Short-term liabilities</v>
          </cell>
          <cell r="D166" t="str">
            <v>Short-term payables</v>
          </cell>
          <cell r="E166" t="str">
            <v>Other short-term liabilities</v>
          </cell>
          <cell r="F166" t="str">
            <v>Court orders payable</v>
          </cell>
          <cell r="G166" t="str">
            <v>Задолженность по исполнительным листам</v>
          </cell>
        </row>
        <row r="167">
          <cell r="B167">
            <v>3396</v>
          </cell>
          <cell r="C167" t="str">
            <v>Short-term liabilities</v>
          </cell>
          <cell r="D167" t="str">
            <v>Short-term payables</v>
          </cell>
          <cell r="E167" t="str">
            <v>Other short-term liabilities</v>
          </cell>
          <cell r="F167" t="str">
            <v>not used</v>
          </cell>
          <cell r="G167" t="str">
            <v>Задолженность перед подотчетными лицами</v>
          </cell>
        </row>
        <row r="168">
          <cell r="B168">
            <v>3397</v>
          </cell>
          <cell r="C168" t="str">
            <v>Short-term liabilities</v>
          </cell>
          <cell r="D168" t="str">
            <v>Short-term payables</v>
          </cell>
          <cell r="E168" t="str">
            <v>Other short-term liabilities</v>
          </cell>
          <cell r="F168" t="str">
            <v>Other short-term payables</v>
          </cell>
          <cell r="G168" t="str">
            <v>Прочая краткосрочная кредиторская задолженность</v>
          </cell>
        </row>
        <row r="169">
          <cell r="B169">
            <v>3398</v>
          </cell>
          <cell r="C169" t="str">
            <v>Short-term liabilities</v>
          </cell>
          <cell r="D169" t="str">
            <v>Short-term payables</v>
          </cell>
          <cell r="E169" t="str">
            <v>Other short-term liabilities</v>
          </cell>
          <cell r="F169" t="str">
            <v>Mandatory payables to state</v>
          </cell>
          <cell r="G169" t="str">
            <v>Расчеты с фондами по обязательным платежам</v>
          </cell>
        </row>
        <row r="170">
          <cell r="B170">
            <v>3400</v>
          </cell>
          <cell r="C170" t="str">
            <v>Short-term liabilities</v>
          </cell>
          <cell r="D170" t="str">
            <v>Provisions</v>
          </cell>
          <cell r="E170" t="str">
            <v>Provisions</v>
          </cell>
          <cell r="F170" t="str">
            <v>Provisions</v>
          </cell>
          <cell r="G170" t="str">
            <v>Краткосрочные оценочные обязательства</v>
          </cell>
        </row>
        <row r="171">
          <cell r="B171">
            <v>3410</v>
          </cell>
          <cell r="C171" t="str">
            <v>Short-term liabilities</v>
          </cell>
          <cell r="D171" t="str">
            <v>Provisions</v>
          </cell>
          <cell r="E171" t="str">
            <v>Short-term waranty liabilities</v>
          </cell>
          <cell r="F171" t="str">
            <v>Short-term waranty liabilities</v>
          </cell>
          <cell r="G171" t="str">
            <v>Краткосрочные гарантийные обязательства</v>
          </cell>
        </row>
        <row r="172">
          <cell r="B172">
            <v>3420</v>
          </cell>
          <cell r="C172" t="str">
            <v>Short-term liabilities</v>
          </cell>
          <cell r="D172" t="str">
            <v>Provisions</v>
          </cell>
          <cell r="E172" t="str">
            <v>Provision for legal claims</v>
          </cell>
          <cell r="F172" t="str">
            <v>Provision for legal claims</v>
          </cell>
          <cell r="G172" t="str">
            <v>Краткосрочные обязательства по юридическим претензиям</v>
          </cell>
        </row>
        <row r="173">
          <cell r="B173">
            <v>3500</v>
          </cell>
          <cell r="C173" t="str">
            <v>Short-term liabilities</v>
          </cell>
          <cell r="D173" t="str">
            <v>Other short-term liabilities</v>
          </cell>
          <cell r="E173" t="str">
            <v>Other short-term liabilities</v>
          </cell>
          <cell r="F173" t="str">
            <v>Other short-term liabilities</v>
          </cell>
          <cell r="G173" t="str">
            <v>Прочие краткосрочные обязательства</v>
          </cell>
        </row>
        <row r="174">
          <cell r="B174">
            <v>3510</v>
          </cell>
          <cell r="C174" t="str">
            <v>Short-term liabilities</v>
          </cell>
          <cell r="D174" t="str">
            <v>Other short-term liabilities</v>
          </cell>
          <cell r="E174" t="str">
            <v>Short-term advances paid</v>
          </cell>
          <cell r="F174" t="str">
            <v>Short-term advances paid</v>
          </cell>
          <cell r="G174" t="str">
            <v>Краткосрочные авансы полученные</v>
          </cell>
        </row>
        <row r="175">
          <cell r="B175">
            <v>3520</v>
          </cell>
          <cell r="C175" t="str">
            <v>Short-term liabilities</v>
          </cell>
          <cell r="D175" t="str">
            <v>Other short-term liabilities</v>
          </cell>
          <cell r="E175" t="str">
            <v>Deferred income</v>
          </cell>
          <cell r="F175" t="str">
            <v>Deferred income</v>
          </cell>
          <cell r="G175" t="str">
            <v>Доходы будущих периодов</v>
          </cell>
        </row>
        <row r="176">
          <cell r="B176">
            <v>3530</v>
          </cell>
          <cell r="C176" t="str">
            <v>Short-term liabilities</v>
          </cell>
          <cell r="D176" t="str">
            <v>Other short-term liabilities</v>
          </cell>
          <cell r="E176" t="str">
            <v>Not used</v>
          </cell>
          <cell r="F176" t="str">
            <v>Not used</v>
          </cell>
          <cell r="G176" t="str">
            <v>не используется</v>
          </cell>
        </row>
        <row r="177">
          <cell r="B177">
            <v>3540</v>
          </cell>
          <cell r="C177" t="str">
            <v>Short-term liabilities</v>
          </cell>
          <cell r="D177" t="str">
            <v>Other short-term liabilities</v>
          </cell>
          <cell r="E177" t="str">
            <v>Other short-term liabilities</v>
          </cell>
          <cell r="F177" t="str">
            <v>Other short-term liabilities</v>
          </cell>
          <cell r="G177" t="str">
            <v>Прочие краткосрочные обязательства</v>
          </cell>
        </row>
        <row r="178">
          <cell r="B178">
            <v>3550</v>
          </cell>
          <cell r="C178" t="str">
            <v>Short-term liabilities</v>
          </cell>
          <cell r="D178" t="str">
            <v>Other short-term liabilities</v>
          </cell>
          <cell r="E178" t="str">
            <v>Accruals</v>
          </cell>
          <cell r="F178" t="str">
            <v>Accruals</v>
          </cell>
          <cell r="G178" t="str">
            <v>Начисления</v>
          </cell>
        </row>
        <row r="179">
          <cell r="B179">
            <v>4000</v>
          </cell>
          <cell r="C179" t="str">
            <v>Long-term liabilities</v>
          </cell>
          <cell r="D179" t="str">
            <v>Long-term financial liabilities</v>
          </cell>
          <cell r="E179" t="str">
            <v>Long-term financial liabilities</v>
          </cell>
          <cell r="F179" t="str">
            <v>Long-term financial liabilities</v>
          </cell>
          <cell r="G179" t="str">
            <v>Долгосрочные финансовые обязательства</v>
          </cell>
        </row>
        <row r="180">
          <cell r="B180">
            <v>4010</v>
          </cell>
          <cell r="C180" t="str">
            <v>Long-term liabilities</v>
          </cell>
          <cell r="D180" t="str">
            <v>Long-term financial liabilities</v>
          </cell>
          <cell r="E180" t="str">
            <v>Long-term bank loans</v>
          </cell>
          <cell r="F180" t="str">
            <v>Long-term bank loans</v>
          </cell>
          <cell r="G180" t="str">
            <v>Долгосрочные банковские займы</v>
          </cell>
        </row>
        <row r="181">
          <cell r="B181">
            <v>4020</v>
          </cell>
          <cell r="C181" t="str">
            <v>Long-term liabilities</v>
          </cell>
          <cell r="D181" t="str">
            <v>Long-term financial liabilities</v>
          </cell>
          <cell r="E181" t="str">
            <v>Long-term non-bank loans</v>
          </cell>
          <cell r="F181" t="str">
            <v>Long-term non-bank loans</v>
          </cell>
          <cell r="G181" t="str">
            <v>Долгосрочные внебанковские займы займы</v>
          </cell>
        </row>
        <row r="182">
          <cell r="B182">
            <v>4030</v>
          </cell>
          <cell r="C182" t="str">
            <v>Long-term liabilities</v>
          </cell>
          <cell r="D182" t="str">
            <v>Long-term financial liabilities</v>
          </cell>
          <cell r="E182" t="str">
            <v>Long-term financial liability other</v>
          </cell>
          <cell r="F182" t="str">
            <v>Long-term financial liability other</v>
          </cell>
          <cell r="G182" t="str">
            <v>Прочие долгосрочные финансовые обязательства</v>
          </cell>
        </row>
        <row r="183">
          <cell r="B183">
            <v>4100</v>
          </cell>
          <cell r="C183" t="str">
            <v>Long-term liabilities</v>
          </cell>
          <cell r="D183" t="str">
            <v>Long-term liabilities</v>
          </cell>
          <cell r="E183" t="str">
            <v>Long-term liabilities</v>
          </cell>
          <cell r="F183" t="str">
            <v>Long-term liabilities</v>
          </cell>
          <cell r="G183" t="str">
            <v>Долгосрочная кредиторская задолженность</v>
          </cell>
        </row>
        <row r="184">
          <cell r="B184">
            <v>4110</v>
          </cell>
          <cell r="C184" t="str">
            <v>Long-term liabilities</v>
          </cell>
          <cell r="D184" t="str">
            <v>Long-term liabilities</v>
          </cell>
          <cell r="E184" t="str">
            <v>Long-term payables - external</v>
          </cell>
          <cell r="F184" t="str">
            <v>Long-term payables - external</v>
          </cell>
          <cell r="G184" t="str">
            <v>Долгосрочная задолженность поставщикам и подрядчикам</v>
          </cell>
        </row>
        <row r="185">
          <cell r="B185">
            <v>4120</v>
          </cell>
          <cell r="C185" t="str">
            <v>Long-term liabilities</v>
          </cell>
          <cell r="D185" t="str">
            <v>Long-term liabilities</v>
          </cell>
          <cell r="E185" t="str">
            <v>Long-term payables - subsidiaries</v>
          </cell>
          <cell r="F185" t="str">
            <v>Long-term payables - subsidiaries</v>
          </cell>
          <cell r="G185" t="str">
            <v>Долгосрочная кредиторская задолженность дочерним организациям</v>
          </cell>
        </row>
        <row r="186">
          <cell r="B186">
            <v>4130</v>
          </cell>
          <cell r="C186" t="str">
            <v>Long-term liabilities</v>
          </cell>
          <cell r="D186" t="str">
            <v>Long-term liabilities</v>
          </cell>
          <cell r="E186" t="str">
            <v>Long-term payables - associated companies</v>
          </cell>
          <cell r="F186" t="str">
            <v>Long-term payables - associated companies</v>
          </cell>
          <cell r="G186" t="str">
            <v>Долгосрочная кредиторская задолженность ассоциированным и совместным организация</v>
          </cell>
        </row>
        <row r="187">
          <cell r="B187">
            <v>4140</v>
          </cell>
          <cell r="C187" t="str">
            <v>Long-term liabilities</v>
          </cell>
          <cell r="D187" t="str">
            <v>Long-term liabilities</v>
          </cell>
          <cell r="E187" t="str">
            <v>Long-term payables - branches</v>
          </cell>
          <cell r="F187" t="str">
            <v>Long-term payables - branches</v>
          </cell>
          <cell r="G187" t="str">
            <v>Долгосрочная кредиторская задолженность филиалам и структурным подразделениям</v>
          </cell>
        </row>
        <row r="188">
          <cell r="B188">
            <v>4150</v>
          </cell>
          <cell r="C188" t="str">
            <v>Long-term liabilities</v>
          </cell>
          <cell r="D188" t="str">
            <v>Long-term liabilities</v>
          </cell>
          <cell r="E188" t="str">
            <v>Long-term lease liabilities</v>
          </cell>
          <cell r="F188" t="str">
            <v>Long-term lease liabilities</v>
          </cell>
          <cell r="G188" t="str">
            <v>Долгосрочная задолженность по аренде</v>
          </cell>
        </row>
        <row r="189">
          <cell r="B189">
            <v>4160</v>
          </cell>
          <cell r="C189" t="str">
            <v>Long-term liabilities</v>
          </cell>
          <cell r="D189" t="str">
            <v>Long-term liabilities</v>
          </cell>
          <cell r="E189" t="str">
            <v>Long-term interest  liabilities</v>
          </cell>
          <cell r="F189" t="str">
            <v>Long-term interest  liabilities</v>
          </cell>
          <cell r="G189" t="str">
            <v>Долгосрочная задолженность по аренде</v>
          </cell>
        </row>
        <row r="190">
          <cell r="B190">
            <v>4161</v>
          </cell>
          <cell r="C190" t="str">
            <v>Long-term liabilities</v>
          </cell>
          <cell r="D190" t="str">
            <v>Long-term liabilities</v>
          </cell>
          <cell r="E190" t="str">
            <v>Long-term interest  liabilities</v>
          </cell>
          <cell r="F190" t="str">
            <v xml:space="preserve">External </v>
          </cell>
          <cell r="G190" t="str">
            <v>внешние</v>
          </cell>
        </row>
        <row r="191">
          <cell r="B191">
            <v>4162</v>
          </cell>
          <cell r="C191" t="str">
            <v>Long-term liabilities</v>
          </cell>
          <cell r="D191" t="str">
            <v>Long-term liabilities</v>
          </cell>
          <cell r="E191" t="str">
            <v>Long-term interest  liabilities</v>
          </cell>
          <cell r="F191" t="str">
            <v>Inter-group</v>
          </cell>
          <cell r="G191" t="str">
            <v>внутригрупповые</v>
          </cell>
        </row>
        <row r="192">
          <cell r="B192">
            <v>4170</v>
          </cell>
          <cell r="C192" t="str">
            <v>Long-term liabilities</v>
          </cell>
          <cell r="D192" t="str">
            <v>Long-term liabilities</v>
          </cell>
          <cell r="E192" t="str">
            <v>Long -term liabilities - other</v>
          </cell>
          <cell r="F192" t="str">
            <v>Long -term liabilities - other</v>
          </cell>
          <cell r="G192" t="str">
            <v>Прочая долгосрочная кредиторская задолженность</v>
          </cell>
        </row>
        <row r="193">
          <cell r="B193">
            <v>4171</v>
          </cell>
          <cell r="C193" t="str">
            <v>Long-term liabilities</v>
          </cell>
          <cell r="D193" t="str">
            <v>Long-term liabilities</v>
          </cell>
          <cell r="E193" t="str">
            <v>Long -term liabilities - other</v>
          </cell>
          <cell r="F193" t="str">
            <v>Customer payables</v>
          </cell>
          <cell r="G193" t="str">
            <v>Задолженность по возвратам реализованных готовой продукции, товаров, работ, услуг</v>
          </cell>
        </row>
        <row r="194">
          <cell r="B194">
            <v>4172</v>
          </cell>
          <cell r="C194" t="str">
            <v>Long-term liabilities</v>
          </cell>
          <cell r="D194" t="str">
            <v>Long-term liabilities</v>
          </cell>
          <cell r="E194" t="str">
            <v>Long -term liabilities - other</v>
          </cell>
          <cell r="F194" t="str">
            <v>Claims payable</v>
          </cell>
          <cell r="G194" t="str">
            <v>Задолженность по присужденным штрафам, пеням, неустойкам</v>
          </cell>
        </row>
        <row r="195">
          <cell r="B195">
            <v>4173</v>
          </cell>
          <cell r="C195" t="str">
            <v>Long-term liabilities</v>
          </cell>
          <cell r="D195" t="str">
            <v>Long-term liabilities</v>
          </cell>
          <cell r="E195" t="str">
            <v>Long -term liabilities - other</v>
          </cell>
          <cell r="F195" t="str">
            <v>Incorrect amounts on bank account</v>
          </cell>
          <cell r="G195" t="str">
            <v>Задолженность по ошибочно зачисленным суммам на счетах в банках</v>
          </cell>
        </row>
        <row r="196">
          <cell r="B196">
            <v>4174</v>
          </cell>
          <cell r="C196" t="str">
            <v>Long-term liabilities</v>
          </cell>
          <cell r="D196" t="str">
            <v>Long-term liabilities</v>
          </cell>
          <cell r="E196" t="str">
            <v>Long -term liabilities - other</v>
          </cell>
          <cell r="F196" t="str">
            <v>not used</v>
          </cell>
          <cell r="G196" t="str">
            <v>Задолженность по депонированной заработной плате</v>
          </cell>
        </row>
        <row r="197">
          <cell r="B197">
            <v>4175</v>
          </cell>
          <cell r="C197" t="str">
            <v>Long-term liabilities</v>
          </cell>
          <cell r="D197" t="str">
            <v>Long-term liabilities</v>
          </cell>
          <cell r="E197" t="str">
            <v>Long -term liabilities - other</v>
          </cell>
          <cell r="F197" t="str">
            <v>Court orders payable</v>
          </cell>
          <cell r="G197" t="str">
            <v>Задолженность по исполнительным листам</v>
          </cell>
        </row>
        <row r="198">
          <cell r="B198">
            <v>4176</v>
          </cell>
          <cell r="C198" t="str">
            <v>Long-term liabilities</v>
          </cell>
          <cell r="D198" t="str">
            <v>Long-term liabilities</v>
          </cell>
          <cell r="E198" t="str">
            <v>Long -term liabilities - other</v>
          </cell>
          <cell r="F198" t="str">
            <v>not used</v>
          </cell>
          <cell r="G198" t="str">
            <v>Задолженность перед подотчетными лицами</v>
          </cell>
        </row>
        <row r="199">
          <cell r="B199">
            <v>4177</v>
          </cell>
          <cell r="C199" t="str">
            <v>Long-term liabilities</v>
          </cell>
          <cell r="D199" t="str">
            <v>Long-term liabilities</v>
          </cell>
          <cell r="E199" t="str">
            <v>Long -term liabilities - other</v>
          </cell>
          <cell r="F199" t="str">
            <v>Other long-term payables</v>
          </cell>
          <cell r="G199" t="str">
            <v>Прочая долгосрочная кредиторская задолженность</v>
          </cell>
        </row>
        <row r="200">
          <cell r="B200">
            <v>4200</v>
          </cell>
          <cell r="C200" t="str">
            <v>Long-term liabilities</v>
          </cell>
          <cell r="D200" t="str">
            <v>Provisions</v>
          </cell>
          <cell r="E200" t="str">
            <v>Provisions</v>
          </cell>
          <cell r="F200" t="str">
            <v>Provisions</v>
          </cell>
          <cell r="G200" t="str">
            <v>Долгосрочные оценочные обязательства</v>
          </cell>
        </row>
        <row r="201">
          <cell r="B201">
            <v>4210</v>
          </cell>
          <cell r="C201" t="str">
            <v>Long-term liabilities</v>
          </cell>
          <cell r="D201" t="str">
            <v>Provisions</v>
          </cell>
          <cell r="E201" t="str">
            <v>Long-term waranty liabilities</v>
          </cell>
          <cell r="F201" t="str">
            <v>Long-term waranty liabilities</v>
          </cell>
          <cell r="G201" t="str">
            <v>Краткосрочные гарантийные обязательства</v>
          </cell>
        </row>
        <row r="202">
          <cell r="B202">
            <v>4220</v>
          </cell>
          <cell r="C202" t="str">
            <v>Long-term liabilities</v>
          </cell>
          <cell r="D202" t="str">
            <v>Provisions</v>
          </cell>
          <cell r="E202" t="str">
            <v>Provision for legal claims</v>
          </cell>
          <cell r="F202" t="str">
            <v>Provision for legal claims</v>
          </cell>
          <cell r="G202" t="str">
            <v>Краткосрочные обязательства по юридическим претензиям</v>
          </cell>
        </row>
        <row r="203">
          <cell r="B203">
            <v>4230</v>
          </cell>
          <cell r="C203" t="str">
            <v>Long-term liabilities</v>
          </cell>
          <cell r="D203" t="str">
            <v>Provisions</v>
          </cell>
          <cell r="E203" t="str">
            <v>not used</v>
          </cell>
          <cell r="F203" t="str">
            <v>not used</v>
          </cell>
          <cell r="G203" t="str">
            <v>не используется</v>
          </cell>
        </row>
        <row r="204">
          <cell r="B204">
            <v>4240</v>
          </cell>
          <cell r="C204" t="str">
            <v>Long-term liabilities</v>
          </cell>
          <cell r="D204" t="str">
            <v>Provisions</v>
          </cell>
          <cell r="E204" t="str">
            <v>Other provisions</v>
          </cell>
          <cell r="F204" t="str">
            <v>Other provisions</v>
          </cell>
          <cell r="G204" t="str">
            <v>Прочие долгосрочные оценочные обязательства</v>
          </cell>
        </row>
        <row r="205">
          <cell r="B205">
            <v>4300</v>
          </cell>
          <cell r="C205" t="str">
            <v>Long-term liabilities</v>
          </cell>
          <cell r="D205" t="str">
            <v>Long-term tax liabilities</v>
          </cell>
          <cell r="E205" t="str">
            <v>Long-term tax liabilities</v>
          </cell>
          <cell r="F205" t="str">
            <v>Long-term tax liabilities</v>
          </cell>
          <cell r="G205" t="str">
            <v>Долгосрочные налоговые обязательства</v>
          </cell>
        </row>
        <row r="206">
          <cell r="B206">
            <v>4310</v>
          </cell>
          <cell r="C206" t="str">
            <v>Long-term liabilities</v>
          </cell>
          <cell r="D206" t="str">
            <v>Long-term tax liabilities</v>
          </cell>
          <cell r="E206" t="str">
            <v>Deferred taxes</v>
          </cell>
          <cell r="F206" t="str">
            <v>Deferred taxes</v>
          </cell>
          <cell r="G206" t="str">
            <v>Отложенные налоговые обязательства</v>
          </cell>
        </row>
        <row r="207">
          <cell r="B207">
            <v>4320</v>
          </cell>
          <cell r="C207" t="str">
            <v>Long-term liabilities</v>
          </cell>
          <cell r="D207" t="str">
            <v>Long-term tax liabilities</v>
          </cell>
          <cell r="E207" t="str">
            <v>Corporate income tax</v>
          </cell>
          <cell r="F207" t="str">
            <v>Corporate income tax</v>
          </cell>
          <cell r="G207" t="str">
            <v>Отложенные налоговые обязательства по корпоративному подоходному налогу</v>
          </cell>
        </row>
        <row r="208">
          <cell r="B208">
            <v>4400</v>
          </cell>
          <cell r="C208" t="str">
            <v>Long-term liabilities</v>
          </cell>
          <cell r="D208" t="str">
            <v>Other long-term liabilities</v>
          </cell>
          <cell r="E208" t="str">
            <v>Other long-term liabilities</v>
          </cell>
          <cell r="F208" t="str">
            <v>Other long-term liabilities</v>
          </cell>
          <cell r="G208" t="str">
            <v>Прочие долгосрочные обязательства</v>
          </cell>
        </row>
        <row r="209">
          <cell r="B209">
            <v>4410</v>
          </cell>
          <cell r="C209" t="str">
            <v>Long-term liabilities</v>
          </cell>
          <cell r="D209" t="str">
            <v>Other long-term liabilities</v>
          </cell>
          <cell r="E209" t="str">
            <v>Long-term advances received</v>
          </cell>
          <cell r="F209" t="str">
            <v>Long-term advances received</v>
          </cell>
          <cell r="G209" t="str">
            <v>Долгосрочные авансы полученные</v>
          </cell>
        </row>
        <row r="210">
          <cell r="B210">
            <v>4420</v>
          </cell>
          <cell r="C210" t="str">
            <v>Long-term liabilities</v>
          </cell>
          <cell r="D210" t="str">
            <v>Other long-term liabilities</v>
          </cell>
          <cell r="E210" t="str">
            <v>Deferred income</v>
          </cell>
          <cell r="F210" t="str">
            <v>Deferred income</v>
          </cell>
          <cell r="G210" t="str">
            <v>Доходы будущих периодов</v>
          </cell>
        </row>
        <row r="211">
          <cell r="B211">
            <v>4430</v>
          </cell>
          <cell r="C211" t="str">
            <v>Long-term liabilities</v>
          </cell>
          <cell r="D211" t="str">
            <v>Other long-term liabilities</v>
          </cell>
          <cell r="E211" t="str">
            <v>Long-term liabilities - other</v>
          </cell>
          <cell r="F211" t="str">
            <v>Long-term liabilities - other</v>
          </cell>
          <cell r="G211" t="str">
            <v>Прочие долгосрочные обязательства</v>
          </cell>
        </row>
        <row r="212">
          <cell r="B212">
            <v>4500</v>
          </cell>
          <cell r="C212" t="str">
            <v>Long-term liabilities</v>
          </cell>
          <cell r="D212" t="str">
            <v>Minority interest</v>
          </cell>
          <cell r="E212" t="str">
            <v>Minority interest</v>
          </cell>
          <cell r="F212" t="str">
            <v>Minority interest</v>
          </cell>
          <cell r="G212" t="str">
            <v>Интерес меньшинства</v>
          </cell>
        </row>
        <row r="213">
          <cell r="B213">
            <v>5000</v>
          </cell>
          <cell r="C213" t="str">
            <v>Equity</v>
          </cell>
          <cell r="D213" t="str">
            <v>Share capital -charter</v>
          </cell>
          <cell r="E213" t="str">
            <v>Share capital -charter</v>
          </cell>
          <cell r="F213" t="str">
            <v>Share capital -charter</v>
          </cell>
          <cell r="G213" t="str">
            <v>Уставный капитал</v>
          </cell>
        </row>
        <row r="214">
          <cell r="B214">
            <v>5010</v>
          </cell>
          <cell r="C214" t="str">
            <v>Equity</v>
          </cell>
          <cell r="D214" t="str">
            <v>Share capital -charter</v>
          </cell>
          <cell r="E214" t="str">
            <v>Share capital  - charter - paid</v>
          </cell>
          <cell r="F214" t="str">
            <v>Share capital  - charter - paid</v>
          </cell>
          <cell r="G214" t="str">
            <v>Объявленный уставный капитал</v>
          </cell>
        </row>
        <row r="215">
          <cell r="B215">
            <v>5020</v>
          </cell>
          <cell r="C215" t="str">
            <v>Equity</v>
          </cell>
          <cell r="D215" t="str">
            <v>Share capital -charter</v>
          </cell>
          <cell r="E215" t="str">
            <v>Share capital - charter - owed</v>
          </cell>
          <cell r="F215" t="str">
            <v>Share capital - charter - owed</v>
          </cell>
          <cell r="G215" t="str">
            <v>Неоплаченный уставный капитал</v>
          </cell>
        </row>
        <row r="216">
          <cell r="B216">
            <v>5100</v>
          </cell>
          <cell r="C216" t="str">
            <v>Equity</v>
          </cell>
          <cell r="D216" t="str">
            <v>not used</v>
          </cell>
          <cell r="E216" t="str">
            <v>not used</v>
          </cell>
          <cell r="F216" t="str">
            <v>not used</v>
          </cell>
          <cell r="G216" t="str">
            <v>Эмиссионный доход</v>
          </cell>
        </row>
        <row r="217">
          <cell r="B217">
            <v>5110</v>
          </cell>
          <cell r="C217" t="str">
            <v>Equity</v>
          </cell>
          <cell r="D217" t="str">
            <v>not used</v>
          </cell>
          <cell r="E217" t="str">
            <v>not used</v>
          </cell>
          <cell r="F217" t="str">
            <v>not used</v>
          </cell>
          <cell r="G217" t="str">
            <v>Эмиссионный доход</v>
          </cell>
        </row>
        <row r="218">
          <cell r="B218">
            <v>5200</v>
          </cell>
          <cell r="C218" t="str">
            <v>Equity</v>
          </cell>
          <cell r="D218" t="str">
            <v>Share premium</v>
          </cell>
          <cell r="E218" t="str">
            <v>Share premium</v>
          </cell>
          <cell r="F218" t="str">
            <v>Share premium</v>
          </cell>
          <cell r="G218" t="str">
            <v>не используется</v>
          </cell>
        </row>
        <row r="219">
          <cell r="B219">
            <v>5210</v>
          </cell>
          <cell r="C219" t="str">
            <v>Equity</v>
          </cell>
          <cell r="D219" t="str">
            <v>Share premium</v>
          </cell>
          <cell r="E219" t="str">
            <v>not used</v>
          </cell>
          <cell r="F219" t="str">
            <v>not used</v>
          </cell>
          <cell r="G219" t="str">
            <v>не используется</v>
          </cell>
        </row>
        <row r="220">
          <cell r="B220">
            <v>5300</v>
          </cell>
          <cell r="C220" t="str">
            <v>Equity</v>
          </cell>
          <cell r="D220" t="str">
            <v>Restricted reserves</v>
          </cell>
          <cell r="E220" t="str">
            <v>Restricted reserves</v>
          </cell>
          <cell r="F220" t="str">
            <v>Restricted reserves</v>
          </cell>
          <cell r="G220" t="str">
            <v>Резервы</v>
          </cell>
        </row>
        <row r="221">
          <cell r="B221">
            <v>5310</v>
          </cell>
          <cell r="C221" t="str">
            <v>Equity</v>
          </cell>
          <cell r="D221" t="str">
            <v>Restricted reserves</v>
          </cell>
          <cell r="E221" t="str">
            <v>not used</v>
          </cell>
          <cell r="F221" t="str">
            <v>not used</v>
          </cell>
          <cell r="G221" t="str">
            <v>не используется</v>
          </cell>
        </row>
        <row r="222">
          <cell r="B222">
            <v>5312</v>
          </cell>
          <cell r="C222" t="str">
            <v>Equity</v>
          </cell>
          <cell r="D222" t="str">
            <v>Restricted reserves</v>
          </cell>
          <cell r="E222" t="str">
            <v>not used</v>
          </cell>
          <cell r="F222" t="str">
            <v>not used</v>
          </cell>
          <cell r="G222" t="str">
            <v>не используется</v>
          </cell>
        </row>
        <row r="223">
          <cell r="B223">
            <v>5400</v>
          </cell>
          <cell r="C223" t="str">
            <v>Equity</v>
          </cell>
          <cell r="D223" t="str">
            <v>Retained profits</v>
          </cell>
          <cell r="E223" t="str">
            <v>Retained profits</v>
          </cell>
          <cell r="F223" t="str">
            <v>Retained profits</v>
          </cell>
          <cell r="G223" t="str">
            <v>Нераспределенный доход непокрытый убыток</v>
          </cell>
        </row>
        <row r="224">
          <cell r="B224">
            <v>5410</v>
          </cell>
          <cell r="C224" t="str">
            <v>Equity</v>
          </cell>
          <cell r="D224" t="str">
            <v>Retained profits</v>
          </cell>
          <cell r="E224" t="str">
            <v>profit - current year</v>
          </cell>
          <cell r="F224" t="str">
            <v>profit - current year</v>
          </cell>
          <cell r="G224" t="str">
            <v>Прибыль убыток отчетного года</v>
          </cell>
        </row>
        <row r="225">
          <cell r="B225">
            <v>5412</v>
          </cell>
          <cell r="C225" t="str">
            <v>Equity</v>
          </cell>
          <cell r="D225" t="str">
            <v>Retained profits</v>
          </cell>
          <cell r="E225" t="str">
            <v>profit - adjustment due to change of a/c policy</v>
          </cell>
          <cell r="F225" t="str">
            <v>profit - adjustment due to change of a/c policy</v>
          </cell>
          <cell r="G225" t="str">
            <v>Корректировка прибыли (убытка) в результате изменения учетной политики</v>
          </cell>
        </row>
        <row r="226">
          <cell r="B226">
            <v>5413</v>
          </cell>
          <cell r="C226" t="str">
            <v>Equity</v>
          </cell>
          <cell r="D226" t="str">
            <v>Retained profits</v>
          </cell>
          <cell r="E226" t="str">
            <v>profit - brought forward</v>
          </cell>
          <cell r="F226" t="str">
            <v>profit - brought forward</v>
          </cell>
          <cell r="G226" t="str">
            <v>Прибыль (убыток) предыдущих лет</v>
          </cell>
        </row>
        <row r="227">
          <cell r="B227">
            <v>5440</v>
          </cell>
          <cell r="C227" t="str">
            <v>Equity</v>
          </cell>
          <cell r="D227" t="str">
            <v>Retained profits</v>
          </cell>
          <cell r="E227" t="str">
            <v>Dividends paid</v>
          </cell>
          <cell r="F227" t="str">
            <v>Dividends paid</v>
          </cell>
          <cell r="G227" t="str">
            <v>Дивиденды оплаченные</v>
          </cell>
        </row>
        <row r="228">
          <cell r="B228">
            <v>5500</v>
          </cell>
          <cell r="C228" t="str">
            <v>Equity</v>
          </cell>
          <cell r="D228" t="str">
            <v>Cumulative Translation Adjustment (CTA)</v>
          </cell>
          <cell r="E228" t="str">
            <v>Cumulative Translation Adjustment (CTA)</v>
          </cell>
          <cell r="F228" t="str">
            <v>Cumulative Translation Adjustment (CTA)</v>
          </cell>
          <cell r="G228" t="str">
            <v>Накопленная корректировка по трансляции (НКТ)</v>
          </cell>
        </row>
        <row r="229">
          <cell r="B229">
            <v>6000</v>
          </cell>
          <cell r="C229" t="str">
            <v>Income</v>
          </cell>
          <cell r="D229" t="str">
            <v>Sales</v>
          </cell>
          <cell r="E229" t="str">
            <v>Sales</v>
          </cell>
          <cell r="F229" t="str">
            <v>Sales</v>
          </cell>
          <cell r="G229" t="str">
            <v>Доход от реализации продукции и оказания услуг</v>
          </cell>
        </row>
        <row r="230">
          <cell r="B230">
            <v>6010</v>
          </cell>
          <cell r="C230" t="str">
            <v>Income</v>
          </cell>
          <cell r="D230" t="str">
            <v>Sales</v>
          </cell>
          <cell r="E230" t="str">
            <v>Sales</v>
          </cell>
          <cell r="F230" t="str">
            <v>Sales</v>
          </cell>
          <cell r="G230" t="str">
            <v>Доход от реализации продукции и оказания услуг</v>
          </cell>
        </row>
        <row r="231">
          <cell r="B231">
            <v>6011</v>
          </cell>
          <cell r="C231" t="str">
            <v>Income</v>
          </cell>
          <cell r="D231" t="str">
            <v>Sales</v>
          </cell>
          <cell r="E231" t="str">
            <v>Sales</v>
          </cell>
          <cell r="F231" t="str">
            <v>Sales of gold</v>
          </cell>
          <cell r="G231" t="str">
            <v>Доход от реализации золота</v>
          </cell>
        </row>
        <row r="232">
          <cell r="B232">
            <v>6012</v>
          </cell>
          <cell r="C232" t="str">
            <v>Income</v>
          </cell>
          <cell r="D232" t="str">
            <v>Sales</v>
          </cell>
          <cell r="E232" t="str">
            <v>Sales</v>
          </cell>
          <cell r="F232" t="str">
            <v>Sales of copper</v>
          </cell>
          <cell r="G232" t="str">
            <v>Доход от реализации меди</v>
          </cell>
        </row>
        <row r="233">
          <cell r="B233">
            <v>6013</v>
          </cell>
          <cell r="C233" t="str">
            <v>Income</v>
          </cell>
          <cell r="D233" t="str">
            <v>Sales</v>
          </cell>
          <cell r="E233" t="str">
            <v>Sales</v>
          </cell>
          <cell r="F233" t="str">
            <v>Sales of molibdenum</v>
          </cell>
          <cell r="G233" t="str">
            <v>Доход от реализации молибдена</v>
          </cell>
        </row>
        <row r="234">
          <cell r="B234">
            <v>6014</v>
          </cell>
          <cell r="C234" t="str">
            <v>Income</v>
          </cell>
          <cell r="D234" t="str">
            <v>Sales</v>
          </cell>
          <cell r="E234" t="str">
            <v>Sales</v>
          </cell>
          <cell r="F234" t="str">
            <v>Sales of silver</v>
          </cell>
          <cell r="G234" t="str">
            <v>Доход от реализации серебра</v>
          </cell>
        </row>
        <row r="235">
          <cell r="B235">
            <v>6015</v>
          </cell>
          <cell r="C235" t="str">
            <v>Income</v>
          </cell>
          <cell r="D235" t="str">
            <v>Sales</v>
          </cell>
          <cell r="E235" t="str">
            <v>Sales</v>
          </cell>
          <cell r="F235" t="str">
            <v>Other</v>
          </cell>
          <cell r="G235" t="str">
            <v>Доход от реализации - прочее</v>
          </cell>
        </row>
        <row r="236">
          <cell r="B236">
            <v>6016</v>
          </cell>
          <cell r="C236" t="str">
            <v>Income</v>
          </cell>
          <cell r="D236" t="str">
            <v>Sales</v>
          </cell>
          <cell r="E236" t="str">
            <v>Sales</v>
          </cell>
          <cell r="F236" t="str">
            <v>Inter-company sales</v>
          </cell>
          <cell r="G236" t="str">
            <v>Внутригрупповые продажи</v>
          </cell>
        </row>
        <row r="237">
          <cell r="B237">
            <v>6020</v>
          </cell>
          <cell r="C237" t="str">
            <v>Income</v>
          </cell>
          <cell r="D237" t="str">
            <v>Sales</v>
          </cell>
          <cell r="E237" t="str">
            <v>Sales returns</v>
          </cell>
          <cell r="F237" t="str">
            <v>Sales returns</v>
          </cell>
          <cell r="G237" t="str">
            <v>Возврат проданной продукции</v>
          </cell>
        </row>
        <row r="238">
          <cell r="B238">
            <v>6021</v>
          </cell>
          <cell r="C238" t="str">
            <v>Income</v>
          </cell>
          <cell r="D238" t="str">
            <v>Sales</v>
          </cell>
          <cell r="E238" t="str">
            <v>Sales returns</v>
          </cell>
          <cell r="F238" t="str">
            <v>Sales of gold</v>
          </cell>
          <cell r="G238" t="str">
            <v>Возврат проданной продукции - золото</v>
          </cell>
        </row>
        <row r="239">
          <cell r="B239">
            <v>6022</v>
          </cell>
          <cell r="C239" t="str">
            <v>Income</v>
          </cell>
          <cell r="D239" t="str">
            <v>Sales</v>
          </cell>
          <cell r="E239" t="str">
            <v>Sales returns</v>
          </cell>
          <cell r="F239" t="str">
            <v>Sales of copper</v>
          </cell>
          <cell r="G239" t="str">
            <v>Возврат проданной продукции - медь</v>
          </cell>
        </row>
        <row r="240">
          <cell r="B240">
            <v>6023</v>
          </cell>
          <cell r="C240" t="str">
            <v>Income</v>
          </cell>
          <cell r="D240" t="str">
            <v>Sales</v>
          </cell>
          <cell r="E240" t="str">
            <v>Sales returns</v>
          </cell>
          <cell r="F240" t="str">
            <v>Sales of molibdenum</v>
          </cell>
          <cell r="G240" t="str">
            <v>Возврат проданной продукции - молибден</v>
          </cell>
        </row>
        <row r="241">
          <cell r="B241">
            <v>6024</v>
          </cell>
          <cell r="C241" t="str">
            <v>Income</v>
          </cell>
          <cell r="D241" t="str">
            <v>Sales</v>
          </cell>
          <cell r="E241" t="str">
            <v>Sales returns</v>
          </cell>
          <cell r="F241" t="str">
            <v>Sales of silver</v>
          </cell>
          <cell r="G241" t="str">
            <v>Возврат проданной продукции - серебро</v>
          </cell>
        </row>
        <row r="242">
          <cell r="B242">
            <v>6025</v>
          </cell>
          <cell r="C242" t="str">
            <v>Income</v>
          </cell>
          <cell r="D242" t="str">
            <v>Sales</v>
          </cell>
          <cell r="E242" t="str">
            <v>Sales returns</v>
          </cell>
          <cell r="F242" t="str">
            <v>Other</v>
          </cell>
          <cell r="G242" t="str">
            <v>Возврат проданной продукции - прочее</v>
          </cell>
        </row>
        <row r="243">
          <cell r="B243">
            <v>6030</v>
          </cell>
          <cell r="C243" t="str">
            <v>Income</v>
          </cell>
          <cell r="D243" t="str">
            <v>Sales</v>
          </cell>
          <cell r="E243" t="str">
            <v>Sales discounts</v>
          </cell>
          <cell r="F243" t="str">
            <v>Sales discounts</v>
          </cell>
          <cell r="G243" t="str">
            <v>Скидки с цены и продаж</v>
          </cell>
        </row>
        <row r="244">
          <cell r="B244">
            <v>6031</v>
          </cell>
          <cell r="C244" t="str">
            <v>Income</v>
          </cell>
          <cell r="D244" t="str">
            <v>Sales</v>
          </cell>
          <cell r="E244" t="str">
            <v>Sales discounts</v>
          </cell>
          <cell r="F244" t="str">
            <v>Sales of gold</v>
          </cell>
          <cell r="G244" t="str">
            <v>Скидки по золоту</v>
          </cell>
        </row>
        <row r="245">
          <cell r="B245">
            <v>6032</v>
          </cell>
          <cell r="C245" t="str">
            <v>Income</v>
          </cell>
          <cell r="D245" t="str">
            <v>Sales</v>
          </cell>
          <cell r="E245" t="str">
            <v>Sales discounts</v>
          </cell>
          <cell r="F245" t="str">
            <v>Sales of copper</v>
          </cell>
          <cell r="G245" t="str">
            <v>Скидки по меди</v>
          </cell>
        </row>
        <row r="246">
          <cell r="B246">
            <v>6033</v>
          </cell>
          <cell r="C246" t="str">
            <v>Income</v>
          </cell>
          <cell r="D246" t="str">
            <v>Sales</v>
          </cell>
          <cell r="E246" t="str">
            <v>Sales discounts</v>
          </cell>
          <cell r="F246" t="str">
            <v>Sales of molibdenum</v>
          </cell>
          <cell r="G246" t="str">
            <v>Скидки по молибдену</v>
          </cell>
        </row>
        <row r="247">
          <cell r="B247">
            <v>6034</v>
          </cell>
          <cell r="C247" t="str">
            <v>Income</v>
          </cell>
          <cell r="D247" t="str">
            <v>Sales</v>
          </cell>
          <cell r="E247" t="str">
            <v>Sales discounts</v>
          </cell>
          <cell r="F247" t="str">
            <v>Sales of silver</v>
          </cell>
          <cell r="G247" t="str">
            <v>Скидки по серебру</v>
          </cell>
        </row>
        <row r="248">
          <cell r="B248">
            <v>6035</v>
          </cell>
          <cell r="C248" t="str">
            <v>Income</v>
          </cell>
          <cell r="D248" t="str">
            <v>Sales</v>
          </cell>
          <cell r="E248" t="str">
            <v>Sales discounts</v>
          </cell>
          <cell r="F248" t="str">
            <v>Other</v>
          </cell>
          <cell r="G248" t="str">
            <v>Прочие</v>
          </cell>
        </row>
        <row r="249">
          <cell r="B249">
            <v>6040</v>
          </cell>
          <cell r="C249" t="str">
            <v>Income</v>
          </cell>
          <cell r="D249" t="str">
            <v>Sales</v>
          </cell>
          <cell r="E249" t="str">
            <v>Smelting and refining costs</v>
          </cell>
          <cell r="F249" t="str">
            <v>Smelting and refining costs</v>
          </cell>
          <cell r="G249" t="str">
            <v>Затраты на плавку и очистку</v>
          </cell>
        </row>
        <row r="250">
          <cell r="B250">
            <v>6041</v>
          </cell>
          <cell r="C250" t="str">
            <v>Income</v>
          </cell>
          <cell r="D250" t="str">
            <v>Sales</v>
          </cell>
          <cell r="E250" t="str">
            <v>Smelting and refining costs</v>
          </cell>
          <cell r="F250" t="str">
            <v>Transportation</v>
          </cell>
          <cell r="G250" t="str">
            <v>Транспортировка</v>
          </cell>
        </row>
        <row r="251">
          <cell r="B251">
            <v>6042</v>
          </cell>
          <cell r="C251" t="str">
            <v>Income</v>
          </cell>
          <cell r="D251" t="str">
            <v>Sales</v>
          </cell>
          <cell r="E251" t="str">
            <v>Smelting and refining costs</v>
          </cell>
          <cell r="F251" t="str">
            <v>treatment charges</v>
          </cell>
          <cell r="G251" t="str">
            <v>Обработка</v>
          </cell>
        </row>
        <row r="252">
          <cell r="B252">
            <v>6043</v>
          </cell>
          <cell r="C252" t="str">
            <v>Income</v>
          </cell>
          <cell r="D252" t="str">
            <v>Sales</v>
          </cell>
          <cell r="E252" t="str">
            <v>Smelting and refining costs</v>
          </cell>
          <cell r="F252" t="str">
            <v>refining costs</v>
          </cell>
          <cell r="G252" t="str">
            <v>Очистка</v>
          </cell>
        </row>
        <row r="253">
          <cell r="B253">
            <v>6044</v>
          </cell>
          <cell r="C253" t="str">
            <v>Income</v>
          </cell>
          <cell r="D253" t="str">
            <v>Sales</v>
          </cell>
          <cell r="E253" t="str">
            <v>Smelting and refining costs</v>
          </cell>
          <cell r="F253" t="str">
            <v>insurance</v>
          </cell>
          <cell r="G253" t="str">
            <v>Страхование</v>
          </cell>
        </row>
        <row r="254">
          <cell r="B254">
            <v>6045</v>
          </cell>
          <cell r="C254" t="str">
            <v>Income</v>
          </cell>
          <cell r="D254" t="str">
            <v>Sales</v>
          </cell>
          <cell r="E254" t="str">
            <v>Smelting and refining costs</v>
          </cell>
          <cell r="F254" t="str">
            <v>smelter return</v>
          </cell>
          <cell r="G254" t="str">
            <v>Возвраты по плавке</v>
          </cell>
        </row>
        <row r="255">
          <cell r="B255">
            <v>6100</v>
          </cell>
          <cell r="C255" t="str">
            <v>Income</v>
          </cell>
          <cell r="D255" t="str">
            <v>not used</v>
          </cell>
          <cell r="E255" t="str">
            <v>not used</v>
          </cell>
          <cell r="F255" t="str">
            <v>not used</v>
          </cell>
          <cell r="G255" t="str">
            <v>не используется</v>
          </cell>
        </row>
        <row r="256">
          <cell r="B256">
            <v>6200</v>
          </cell>
          <cell r="C256" t="str">
            <v>Income</v>
          </cell>
          <cell r="D256" t="str">
            <v>Other income</v>
          </cell>
          <cell r="E256" t="str">
            <v>Other income</v>
          </cell>
          <cell r="F256" t="str">
            <v>Other income</v>
          </cell>
          <cell r="G256" t="str">
            <v>Прочие доходы</v>
          </cell>
        </row>
        <row r="257">
          <cell r="B257">
            <v>6210</v>
          </cell>
          <cell r="C257" t="str">
            <v>Income</v>
          </cell>
          <cell r="D257" t="str">
            <v>Other income</v>
          </cell>
          <cell r="E257" t="str">
            <v>Profit on sale of assets</v>
          </cell>
          <cell r="F257" t="str">
            <v>Profit on sale of assets</v>
          </cell>
          <cell r="G257" t="str">
            <v>Доходы от выбытия активов</v>
          </cell>
        </row>
        <row r="258">
          <cell r="B258">
            <v>6220</v>
          </cell>
          <cell r="C258" t="str">
            <v>Income</v>
          </cell>
          <cell r="D258" t="str">
            <v>Other income</v>
          </cell>
          <cell r="E258" t="str">
            <v>Income from zero cost assets</v>
          </cell>
          <cell r="F258" t="str">
            <v>Income from zero cost assets</v>
          </cell>
          <cell r="G258" t="str">
            <v>Доходы от безвозмездно полученных активов</v>
          </cell>
        </row>
        <row r="259">
          <cell r="B259">
            <v>6230</v>
          </cell>
          <cell r="C259" t="str">
            <v>Income</v>
          </cell>
          <cell r="D259" t="str">
            <v>Other income</v>
          </cell>
          <cell r="E259" t="str">
            <v>Income from state subsidies</v>
          </cell>
          <cell r="F259" t="str">
            <v>Income from state subsidies</v>
          </cell>
          <cell r="G259" t="str">
            <v>Доходы от государственных субсидий</v>
          </cell>
        </row>
        <row r="260">
          <cell r="B260">
            <v>6240</v>
          </cell>
          <cell r="C260" t="str">
            <v>Income</v>
          </cell>
          <cell r="D260" t="str">
            <v>Other income</v>
          </cell>
          <cell r="E260" t="str">
            <v>Other income</v>
          </cell>
          <cell r="F260" t="str">
            <v>Other income</v>
          </cell>
          <cell r="G260" t="str">
            <v>Прочие</v>
          </cell>
        </row>
        <row r="261">
          <cell r="B261">
            <v>6250</v>
          </cell>
          <cell r="C261" t="str">
            <v>Income</v>
          </cell>
          <cell r="D261" t="str">
            <v>Other income</v>
          </cell>
          <cell r="E261" t="str">
            <v>Royalty Income</v>
          </cell>
          <cell r="F261" t="str">
            <v>Royalty Income</v>
          </cell>
          <cell r="G261" t="str">
            <v>Доходы по роялти</v>
          </cell>
        </row>
        <row r="262">
          <cell r="B262">
            <v>7000</v>
          </cell>
          <cell r="C262" t="str">
            <v>Expenditure</v>
          </cell>
          <cell r="D262" t="str">
            <v>Cost of sales</v>
          </cell>
          <cell r="E262" t="str">
            <v>Cost of sales</v>
          </cell>
          <cell r="F262" t="str">
            <v>Cost of sales</v>
          </cell>
          <cell r="G262" t="str">
            <v>Себестоимость реализованной продукции и оказанных услуг</v>
          </cell>
        </row>
        <row r="263">
          <cell r="B263">
            <v>7010</v>
          </cell>
          <cell r="C263" t="str">
            <v>Expenditure</v>
          </cell>
          <cell r="D263" t="str">
            <v>Cost of sales</v>
          </cell>
          <cell r="E263" t="str">
            <v>Mining</v>
          </cell>
          <cell r="F263" t="str">
            <v>Mining</v>
          </cell>
          <cell r="G263" t="str">
            <v>Добыча</v>
          </cell>
        </row>
        <row r="264">
          <cell r="B264">
            <v>7020</v>
          </cell>
          <cell r="C264" t="str">
            <v>Expenditure</v>
          </cell>
          <cell r="D264" t="str">
            <v>Cost of sales</v>
          </cell>
          <cell r="E264" t="str">
            <v>Processing</v>
          </cell>
          <cell r="F264" t="str">
            <v>Processing</v>
          </cell>
          <cell r="G264" t="str">
            <v>Обработка</v>
          </cell>
        </row>
        <row r="265">
          <cell r="B265">
            <v>7030</v>
          </cell>
          <cell r="C265" t="str">
            <v>Expenditure</v>
          </cell>
          <cell r="D265" t="str">
            <v>Cost of sales</v>
          </cell>
          <cell r="E265" t="str">
            <v>By-product credit</v>
          </cell>
          <cell r="F265" t="str">
            <v>By-product credit</v>
          </cell>
          <cell r="G265" t="str">
            <v>Доход от продажи попутных ископаемых</v>
          </cell>
        </row>
        <row r="266">
          <cell r="B266">
            <v>7100</v>
          </cell>
          <cell r="C266" t="str">
            <v>Expenditure</v>
          </cell>
          <cell r="D266" t="str">
            <v>Selling expenses</v>
          </cell>
          <cell r="E266" t="str">
            <v>Selling expenses</v>
          </cell>
          <cell r="F266" t="str">
            <v>Selling expenses</v>
          </cell>
          <cell r="G266" t="str">
            <v>Расходы по реализации продукции и оказанию услуг</v>
          </cell>
        </row>
        <row r="267">
          <cell r="B267">
            <v>7200</v>
          </cell>
          <cell r="C267" t="str">
            <v>Expenditure</v>
          </cell>
          <cell r="D267" t="str">
            <v>General and Administrative expenses</v>
          </cell>
          <cell r="E267" t="str">
            <v>General and Administrative expenses</v>
          </cell>
          <cell r="F267" t="str">
            <v>General and Administrative expenses</v>
          </cell>
          <cell r="G267" t="str">
            <v>Общие и административные расходы</v>
          </cell>
        </row>
        <row r="268">
          <cell r="B268">
            <v>7210</v>
          </cell>
          <cell r="C268" t="str">
            <v>Expenditure</v>
          </cell>
          <cell r="D268" t="str">
            <v>General and Administrative expenses</v>
          </cell>
          <cell r="E268" t="str">
            <v>Operating taxes</v>
          </cell>
          <cell r="F268" t="str">
            <v>Operating taxes</v>
          </cell>
          <cell r="G268" t="str">
            <v>Операционные налоги</v>
          </cell>
        </row>
        <row r="269">
          <cell r="B269">
            <v>7220</v>
          </cell>
          <cell r="C269" t="str">
            <v>Expenditure</v>
          </cell>
          <cell r="D269" t="str">
            <v>General and Administrative expenses</v>
          </cell>
          <cell r="E269" t="str">
            <v>Royalties</v>
          </cell>
          <cell r="F269" t="str">
            <v>Royalties</v>
          </cell>
          <cell r="G269" t="str">
            <v>Расходы по роялти</v>
          </cell>
        </row>
        <row r="270">
          <cell r="B270">
            <v>7221</v>
          </cell>
          <cell r="C270" t="str">
            <v>Expenditure</v>
          </cell>
          <cell r="D270" t="str">
            <v>General and Administrative expenses</v>
          </cell>
          <cell r="E270" t="str">
            <v>Royalties</v>
          </cell>
          <cell r="F270" t="str">
            <v>Government royalties</v>
          </cell>
          <cell r="G270" t="str">
            <v>Роялти в пользу государства</v>
          </cell>
        </row>
        <row r="271">
          <cell r="B271">
            <v>7222</v>
          </cell>
          <cell r="C271" t="str">
            <v>Expenditure</v>
          </cell>
          <cell r="D271" t="str">
            <v>General and Administrative expenses</v>
          </cell>
          <cell r="E271" t="str">
            <v>Royalties</v>
          </cell>
          <cell r="F271" t="str">
            <v>Other royalties</v>
          </cell>
          <cell r="G271" t="str">
            <v>Прочие роялти</v>
          </cell>
        </row>
        <row r="272">
          <cell r="B272">
            <v>7230</v>
          </cell>
          <cell r="C272" t="str">
            <v>Expenditure</v>
          </cell>
          <cell r="D272" t="str">
            <v>General and Administrative expenses</v>
          </cell>
          <cell r="E272" t="str">
            <v>Other general adminstrative expenses</v>
          </cell>
          <cell r="F272" t="str">
            <v>Other general adminstrative expenses</v>
          </cell>
          <cell r="G272" t="str">
            <v>Прочие общие и административные расходы</v>
          </cell>
        </row>
        <row r="273">
          <cell r="B273">
            <v>7240</v>
          </cell>
          <cell r="C273" t="str">
            <v>Expenditure</v>
          </cell>
          <cell r="D273" t="str">
            <v>General and Administrative expenses</v>
          </cell>
          <cell r="E273" t="str">
            <v>Management fees</v>
          </cell>
          <cell r="F273" t="str">
            <v>Management fees</v>
          </cell>
          <cell r="G273" t="str">
            <v>Платежи за управление</v>
          </cell>
        </row>
        <row r="274">
          <cell r="B274">
            <v>7300</v>
          </cell>
          <cell r="D274" t="str">
            <v>not used</v>
          </cell>
          <cell r="E274" t="str">
            <v>not used</v>
          </cell>
          <cell r="F274" t="str">
            <v>not used</v>
          </cell>
          <cell r="G274" t="str">
            <v>Не используется</v>
          </cell>
        </row>
        <row r="275">
          <cell r="B275">
            <v>7400</v>
          </cell>
          <cell r="C275" t="str">
            <v>Expenditure</v>
          </cell>
          <cell r="D275" t="str">
            <v>Other expenses</v>
          </cell>
          <cell r="E275" t="str">
            <v>Other expenses</v>
          </cell>
          <cell r="F275" t="str">
            <v>Other expenses</v>
          </cell>
          <cell r="G275" t="str">
            <v>Прочие расходы</v>
          </cell>
        </row>
        <row r="276">
          <cell r="B276">
            <v>7410</v>
          </cell>
          <cell r="C276" t="str">
            <v>Expenditure</v>
          </cell>
          <cell r="D276" t="str">
            <v>Other expenses</v>
          </cell>
          <cell r="E276" t="str">
            <v>Loss on dipsosal of fixed assets</v>
          </cell>
          <cell r="F276" t="str">
            <v>Loss on dipsosal of fixed assets</v>
          </cell>
          <cell r="G276" t="str">
            <v>Расходы по выбытию активов</v>
          </cell>
        </row>
        <row r="277">
          <cell r="B277">
            <v>7411</v>
          </cell>
          <cell r="C277" t="str">
            <v>Expenditure</v>
          </cell>
          <cell r="D277" t="str">
            <v>Other expenses</v>
          </cell>
          <cell r="E277" t="str">
            <v>Loss on dipsosal of fixed assets</v>
          </cell>
          <cell r="F277" t="str">
            <v>Loss on sale of fixed assets</v>
          </cell>
          <cell r="G277" t="str">
            <v>Расходы по продаже активов</v>
          </cell>
        </row>
        <row r="278">
          <cell r="B278">
            <v>7412</v>
          </cell>
          <cell r="C278" t="str">
            <v>Expenditure</v>
          </cell>
          <cell r="D278" t="str">
            <v>Other expenses</v>
          </cell>
          <cell r="E278" t="str">
            <v>Loss on dipsosal of fixed assets</v>
          </cell>
          <cell r="F278" t="str">
            <v>Loss on disposal of fixed assets</v>
          </cell>
          <cell r="G278" t="str">
            <v>Расходы по выбытию активов</v>
          </cell>
        </row>
        <row r="279">
          <cell r="B279">
            <v>7420</v>
          </cell>
          <cell r="C279" t="str">
            <v>Expenditure</v>
          </cell>
          <cell r="D279" t="str">
            <v>Other expenses</v>
          </cell>
          <cell r="E279" t="str">
            <v>Fixed asset devaluation</v>
          </cell>
          <cell r="F279" t="str">
            <v>Fixed asset devaluation</v>
          </cell>
          <cell r="G279" t="str">
            <v>Расходы по обесценению активов</v>
          </cell>
        </row>
        <row r="280">
          <cell r="B280">
            <v>7430</v>
          </cell>
          <cell r="C280" t="str">
            <v>Expenditure</v>
          </cell>
          <cell r="D280" t="str">
            <v>Other expenses</v>
          </cell>
          <cell r="E280" t="str">
            <v>not used</v>
          </cell>
          <cell r="F280" t="str">
            <v>not used</v>
          </cell>
          <cell r="G280" t="str">
            <v>не используется</v>
          </cell>
        </row>
        <row r="281">
          <cell r="B281">
            <v>7440</v>
          </cell>
          <cell r="C281" t="str">
            <v>Expenditure</v>
          </cell>
          <cell r="D281" t="str">
            <v>Other expenses</v>
          </cell>
          <cell r="E281" t="str">
            <v>Bad debt write-offs</v>
          </cell>
          <cell r="F281" t="str">
            <v>Bad debt write-offs</v>
          </cell>
          <cell r="G281" t="str">
            <v>Расходы по созданию резерва и списанию безнадежных требований</v>
          </cell>
        </row>
        <row r="282">
          <cell r="B282">
            <v>7450</v>
          </cell>
          <cell r="C282" t="str">
            <v>Expenditure</v>
          </cell>
          <cell r="D282" t="str">
            <v>Other expenses</v>
          </cell>
          <cell r="E282" t="str">
            <v>Operating lease expenses</v>
          </cell>
          <cell r="F282" t="str">
            <v>Operating lease expenses</v>
          </cell>
          <cell r="G282" t="str">
            <v>Расходы по операционной аренде</v>
          </cell>
        </row>
        <row r="283">
          <cell r="B283">
            <v>7460</v>
          </cell>
          <cell r="C283" t="str">
            <v>Expenditure</v>
          </cell>
          <cell r="D283" t="str">
            <v>Other expenses</v>
          </cell>
          <cell r="E283" t="str">
            <v>not used</v>
          </cell>
          <cell r="F283" t="str">
            <v>not used</v>
          </cell>
          <cell r="G283" t="str">
            <v>не используется</v>
          </cell>
        </row>
        <row r="284">
          <cell r="B284">
            <v>7470</v>
          </cell>
          <cell r="C284" t="str">
            <v>Expenditure</v>
          </cell>
          <cell r="D284" t="str">
            <v>Other expenses</v>
          </cell>
          <cell r="E284" t="str">
            <v>Other expenses</v>
          </cell>
          <cell r="F284" t="str">
            <v>Other expenses</v>
          </cell>
          <cell r="G284" t="str">
            <v>Прочие расходы</v>
          </cell>
        </row>
        <row r="285">
          <cell r="B285">
            <v>7500</v>
          </cell>
          <cell r="C285" t="str">
            <v>Expenditure</v>
          </cell>
          <cell r="D285" t="str">
            <v>Other expenses</v>
          </cell>
          <cell r="E285" t="str">
            <v>Expenses related to discontinued operations</v>
          </cell>
          <cell r="F285" t="str">
            <v>Expenses related to discontinued operations</v>
          </cell>
          <cell r="G285" t="str">
            <v>Расходы связанные с прекращаемой деятельностью</v>
          </cell>
        </row>
        <row r="286">
          <cell r="B286">
            <v>7600</v>
          </cell>
          <cell r="C286" t="str">
            <v>Expenditure</v>
          </cell>
          <cell r="D286" t="str">
            <v>Other expenses</v>
          </cell>
          <cell r="E286" t="str">
            <v>Losses from associated companies</v>
          </cell>
          <cell r="F286" t="str">
            <v>Losses from associated companies</v>
          </cell>
          <cell r="G286" t="str">
            <v>Доля в убытке дочерних и ассоциированных организаций</v>
          </cell>
        </row>
        <row r="287">
          <cell r="B287">
            <v>7700</v>
          </cell>
          <cell r="C287" t="str">
            <v>Expenditure</v>
          </cell>
          <cell r="D287" t="str">
            <v>Other expenses</v>
          </cell>
          <cell r="E287" t="str">
            <v>not used</v>
          </cell>
          <cell r="F287" t="str">
            <v>not used</v>
          </cell>
          <cell r="G287" t="str">
            <v>не используется</v>
          </cell>
        </row>
        <row r="288">
          <cell r="B288">
            <v>7800</v>
          </cell>
          <cell r="C288" t="str">
            <v>Expenditure</v>
          </cell>
          <cell r="D288" t="str">
            <v>Other expenses</v>
          </cell>
          <cell r="E288" t="str">
            <v>Royalty expenses</v>
          </cell>
          <cell r="F288" t="str">
            <v>Royalty expenses</v>
          </cell>
          <cell r="G288" t="str">
            <v>Расходы по роялти</v>
          </cell>
        </row>
        <row r="289">
          <cell r="B289">
            <v>7900</v>
          </cell>
          <cell r="C289" t="str">
            <v>Expenditure</v>
          </cell>
          <cell r="D289" t="str">
            <v>Exchange rate differences</v>
          </cell>
          <cell r="E289" t="str">
            <v>Exchange rate differences</v>
          </cell>
          <cell r="F289" t="str">
            <v>Exchange rate differences</v>
          </cell>
          <cell r="G289" t="str">
            <v>Курсовые разницы</v>
          </cell>
        </row>
        <row r="290">
          <cell r="B290">
            <v>7910</v>
          </cell>
          <cell r="C290" t="str">
            <v>Expenditure</v>
          </cell>
          <cell r="D290" t="str">
            <v>Exchange rate differences</v>
          </cell>
          <cell r="E290" t="str">
            <v>Realised exchange gain (loss)</v>
          </cell>
          <cell r="F290" t="str">
            <v>Realised exchange gain (loss)</v>
          </cell>
          <cell r="G290" t="str">
            <v>Реализованный доход (убыток) по курсовой разнице</v>
          </cell>
        </row>
        <row r="291">
          <cell r="B291">
            <v>7920</v>
          </cell>
          <cell r="C291" t="str">
            <v>Expenditure</v>
          </cell>
          <cell r="D291" t="str">
            <v>Exchange rate differences</v>
          </cell>
          <cell r="E291" t="str">
            <v>Unrealised exchange gain (loss)</v>
          </cell>
          <cell r="F291" t="str">
            <v>Unrealised exchange gain (loss)</v>
          </cell>
          <cell r="G291" t="str">
            <v>Нереализованный доход (убыток) по курсовой разнице</v>
          </cell>
        </row>
        <row r="292">
          <cell r="B292">
            <v>9100</v>
          </cell>
          <cell r="C292" t="str">
            <v>Financing &amp; tax</v>
          </cell>
          <cell r="D292" t="str">
            <v>Interest recievable</v>
          </cell>
          <cell r="E292" t="str">
            <v>Interest recievable</v>
          </cell>
          <cell r="F292" t="str">
            <v>Interest recievable</v>
          </cell>
          <cell r="G292" t="str">
            <v>Доходы по процентам  (интерес, вознаграждения)</v>
          </cell>
        </row>
        <row r="293">
          <cell r="B293">
            <v>9110</v>
          </cell>
          <cell r="C293" t="str">
            <v>Financing &amp; tax</v>
          </cell>
          <cell r="D293" t="str">
            <v>Interest recievable</v>
          </cell>
          <cell r="E293" t="str">
            <v>Interest receivable - external</v>
          </cell>
          <cell r="F293" t="str">
            <v>Interest receivable - external</v>
          </cell>
          <cell r="G293" t="str">
            <v>внешние</v>
          </cell>
        </row>
        <row r="294">
          <cell r="B294">
            <v>9120</v>
          </cell>
          <cell r="C294" t="str">
            <v>Financing &amp; tax</v>
          </cell>
          <cell r="D294" t="str">
            <v>Interest recievable</v>
          </cell>
          <cell r="E294" t="str">
            <v>Interest receivable - intercompany</v>
          </cell>
          <cell r="F294" t="str">
            <v>Interest receivable - intercompany</v>
          </cell>
          <cell r="G294" t="str">
            <v>внутригрупповые</v>
          </cell>
        </row>
        <row r="295">
          <cell r="B295">
            <v>9200</v>
          </cell>
          <cell r="C295" t="str">
            <v>Financing &amp; tax</v>
          </cell>
          <cell r="D295" t="str">
            <v>Interest payable</v>
          </cell>
          <cell r="E295" t="str">
            <v>Interest payable</v>
          </cell>
          <cell r="F295" t="str">
            <v>Interest payable</v>
          </cell>
          <cell r="G295" t="str">
            <v>Расходы по процентам (интерес, вознаграждения)</v>
          </cell>
        </row>
        <row r="296">
          <cell r="B296">
            <v>9210</v>
          </cell>
          <cell r="C296" t="str">
            <v>Financing &amp; tax</v>
          </cell>
          <cell r="D296" t="str">
            <v>Interest payable</v>
          </cell>
          <cell r="E296" t="str">
            <v>Interest payable - external</v>
          </cell>
          <cell r="F296" t="str">
            <v>Interest payable - external</v>
          </cell>
          <cell r="G296" t="str">
            <v>внешние</v>
          </cell>
        </row>
        <row r="297">
          <cell r="B297">
            <v>9220</v>
          </cell>
          <cell r="C297" t="str">
            <v>Financing &amp; tax</v>
          </cell>
          <cell r="D297" t="str">
            <v>Interest payable</v>
          </cell>
          <cell r="E297" t="str">
            <v>Interest payable - intercompany</v>
          </cell>
          <cell r="F297" t="str">
            <v>Interest payable - intercompany</v>
          </cell>
          <cell r="G297" t="str">
            <v>внутригрупповые</v>
          </cell>
        </row>
        <row r="298">
          <cell r="B298">
            <v>9300</v>
          </cell>
          <cell r="C298" t="str">
            <v>Financing &amp; tax</v>
          </cell>
          <cell r="D298" t="str">
            <v>Exchange rate differences</v>
          </cell>
          <cell r="E298" t="str">
            <v>Exchange rate differences</v>
          </cell>
          <cell r="F298" t="str">
            <v>Exchange rate differences</v>
          </cell>
          <cell r="G298" t="str">
            <v>Курсовые разницы</v>
          </cell>
        </row>
        <row r="299">
          <cell r="B299">
            <v>9310</v>
          </cell>
          <cell r="C299" t="str">
            <v>Financing &amp; tax</v>
          </cell>
          <cell r="D299" t="str">
            <v>Exchange rate differences</v>
          </cell>
          <cell r="E299" t="str">
            <v>Realised exchange gain (loss)</v>
          </cell>
          <cell r="F299" t="str">
            <v>Realised exchange gain (loss)</v>
          </cell>
          <cell r="G299" t="str">
            <v>Реализованный доход (убыток) по курсовой разнице</v>
          </cell>
        </row>
        <row r="300">
          <cell r="B300">
            <v>9320</v>
          </cell>
          <cell r="C300" t="str">
            <v>Financing &amp; tax</v>
          </cell>
          <cell r="D300" t="str">
            <v>Exchange rate differences</v>
          </cell>
          <cell r="E300" t="str">
            <v>Unrealised exchange gain (loss)</v>
          </cell>
          <cell r="F300" t="str">
            <v>Unrealised exchange gain (loss)</v>
          </cell>
          <cell r="G300" t="str">
            <v>Нереализованный доход (убыток) по курсовой разнице</v>
          </cell>
        </row>
        <row r="301">
          <cell r="B301">
            <v>9400</v>
          </cell>
          <cell r="C301" t="str">
            <v>Financing &amp; tax</v>
          </cell>
          <cell r="D301" t="str">
            <v>Dividends income intercompany</v>
          </cell>
          <cell r="E301" t="str">
            <v>Dividends income intercompany</v>
          </cell>
          <cell r="F301" t="str">
            <v>Dividends income intercompany</v>
          </cell>
          <cell r="G301" t="str">
            <v>Доходы по дивидендам - внутригрупповые</v>
          </cell>
        </row>
        <row r="302">
          <cell r="B302">
            <v>9500</v>
          </cell>
          <cell r="C302" t="str">
            <v>Financing &amp; tax</v>
          </cell>
          <cell r="D302" t="str">
            <v>Minority interest</v>
          </cell>
          <cell r="E302" t="str">
            <v>Minority interest</v>
          </cell>
          <cell r="F302" t="str">
            <v>Minority interest</v>
          </cell>
          <cell r="G302" t="str">
            <v>Интерес меньшинства</v>
          </cell>
        </row>
        <row r="303">
          <cell r="B303">
            <v>9700</v>
          </cell>
          <cell r="C303" t="str">
            <v>Financing &amp; tax</v>
          </cell>
          <cell r="D303" t="str">
            <v>Other financial items</v>
          </cell>
          <cell r="E303" t="str">
            <v>Income from financial lease</v>
          </cell>
          <cell r="F303" t="str">
            <v>Income from financial lease</v>
          </cell>
          <cell r="G303" t="str">
            <v>Прочие финансовые позиции</v>
          </cell>
        </row>
        <row r="304">
          <cell r="B304">
            <v>9710</v>
          </cell>
          <cell r="C304" t="str">
            <v>Financing &amp; tax</v>
          </cell>
          <cell r="D304" t="str">
            <v>Other financial items</v>
          </cell>
          <cell r="E304" t="str">
            <v>Income from financial lease</v>
          </cell>
          <cell r="F304" t="str">
            <v>Income from financial lease</v>
          </cell>
          <cell r="G304" t="str">
            <v>Доход от финансовой аренды (лизинга)</v>
          </cell>
        </row>
        <row r="305">
          <cell r="B305">
            <v>9720</v>
          </cell>
          <cell r="C305" t="str">
            <v>Financing &amp; tax</v>
          </cell>
          <cell r="D305" t="str">
            <v>Other financial items</v>
          </cell>
          <cell r="E305" t="str">
            <v>Investment income from real estate</v>
          </cell>
          <cell r="F305" t="str">
            <v>Investment income from real estate</v>
          </cell>
          <cell r="G305" t="str">
            <v>Инвестиционный доход от недвижимости</v>
          </cell>
        </row>
        <row r="306">
          <cell r="B306">
            <v>9730</v>
          </cell>
          <cell r="C306" t="str">
            <v>Financing &amp; tax</v>
          </cell>
          <cell r="D306" t="str">
            <v>Other financial items</v>
          </cell>
          <cell r="E306" t="str">
            <v>not used</v>
          </cell>
          <cell r="F306" t="str">
            <v>not used</v>
          </cell>
          <cell r="G306" t="str">
            <v>не используется</v>
          </cell>
        </row>
        <row r="307">
          <cell r="B307">
            <v>9740</v>
          </cell>
          <cell r="C307" t="str">
            <v>Financing &amp; tax</v>
          </cell>
          <cell r="D307" t="str">
            <v>Other financial items</v>
          </cell>
          <cell r="E307" t="str">
            <v xml:space="preserve">Other financial income </v>
          </cell>
          <cell r="F307" t="str">
            <v xml:space="preserve">Other financial income </v>
          </cell>
          <cell r="G307" t="str">
            <v>Прочие финансовые доходы</v>
          </cell>
        </row>
        <row r="308">
          <cell r="B308">
            <v>9800</v>
          </cell>
          <cell r="C308" t="str">
            <v>Financing &amp; tax</v>
          </cell>
          <cell r="D308" t="str">
            <v>Taxes</v>
          </cell>
          <cell r="E308" t="str">
            <v>Taxes</v>
          </cell>
          <cell r="F308" t="str">
            <v>Taxes</v>
          </cell>
          <cell r="G308" t="str">
            <v>Налоги</v>
          </cell>
        </row>
        <row r="309">
          <cell r="B309">
            <v>9810</v>
          </cell>
          <cell r="C309" t="str">
            <v>Financing &amp; tax</v>
          </cell>
          <cell r="D309" t="str">
            <v>Taxes</v>
          </cell>
          <cell r="E309" t="str">
            <v>Current tax</v>
          </cell>
          <cell r="F309" t="str">
            <v>Current tax</v>
          </cell>
          <cell r="G309" t="str">
            <v>Текущий корпоративный подоходный налог</v>
          </cell>
        </row>
        <row r="310">
          <cell r="B310">
            <v>9812</v>
          </cell>
          <cell r="C310" t="str">
            <v>Financing &amp; tax</v>
          </cell>
          <cell r="D310" t="str">
            <v>Taxes</v>
          </cell>
          <cell r="E310" t="str">
            <v>Deferred tax</v>
          </cell>
          <cell r="F310" t="str">
            <v>Deferred tax</v>
          </cell>
          <cell r="G310" t="str">
            <v>Отложенный корпоративный подоходный налог</v>
          </cell>
        </row>
      </sheetData>
      <sheetData sheetId="2"/>
      <sheetData sheetId="3"/>
      <sheetData sheetId="4"/>
      <sheetData sheetId="5"/>
      <sheetData sheetId="6"/>
      <sheetData sheetId="7"/>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Checksheet"/>
      <sheetName val="WIP"/>
      <sheetName val="Job_Details"/>
    </sheetNames>
    <sheetDataSet>
      <sheetData sheetId="0">
        <row r="6">
          <cell r="C6" t="str">
            <v>Republic of South Africa</v>
          </cell>
        </row>
      </sheetData>
      <sheetData sheetId="1"/>
      <sheetData sheetId="2"/>
      <sheetData sheetId="3"/>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rilga uldegdel 2009"/>
      <sheetName val="NASJILT 2009"/>
      <sheetName val="ORLOGO- 2009"/>
      <sheetName val="Zarlaga -2009"/>
      <sheetName val="zarlaga 2009"/>
      <sheetName val="2008"/>
    </sheetNames>
    <sheetDataSet>
      <sheetData sheetId="0"/>
      <sheetData sheetId="1"/>
      <sheetData sheetId="2">
        <row r="455">
          <cell r="D455" t="str">
            <v>773386</v>
          </cell>
          <cell r="G455">
            <v>6</v>
          </cell>
          <cell r="H455">
            <v>150000</v>
          </cell>
        </row>
        <row r="456">
          <cell r="D456" t="str">
            <v>773388</v>
          </cell>
          <cell r="G456">
            <v>42</v>
          </cell>
          <cell r="H456">
            <v>105000</v>
          </cell>
        </row>
        <row r="457">
          <cell r="D457" t="str">
            <v>773387</v>
          </cell>
          <cell r="G457">
            <v>3</v>
          </cell>
          <cell r="H457">
            <v>57000</v>
          </cell>
        </row>
        <row r="458">
          <cell r="D458" t="str">
            <v>773397</v>
          </cell>
          <cell r="G458">
            <v>2</v>
          </cell>
          <cell r="H458">
            <v>2200</v>
          </cell>
        </row>
        <row r="459">
          <cell r="D459" t="str">
            <v>773394</v>
          </cell>
          <cell r="G459">
            <v>5</v>
          </cell>
          <cell r="H459">
            <v>4000</v>
          </cell>
        </row>
        <row r="460">
          <cell r="D460" t="str">
            <v>773395</v>
          </cell>
          <cell r="G460">
            <v>5</v>
          </cell>
          <cell r="H460">
            <v>5000</v>
          </cell>
        </row>
        <row r="461">
          <cell r="D461" t="str">
            <v>773393</v>
          </cell>
          <cell r="G461">
            <v>4</v>
          </cell>
          <cell r="H461">
            <v>14000</v>
          </cell>
        </row>
        <row r="462">
          <cell r="D462" t="str">
            <v>773390</v>
          </cell>
          <cell r="G462">
            <v>10</v>
          </cell>
          <cell r="H462">
            <v>10000</v>
          </cell>
        </row>
        <row r="463">
          <cell r="D463" t="str">
            <v>773389</v>
          </cell>
          <cell r="G463">
            <v>12</v>
          </cell>
          <cell r="H463">
            <v>30000</v>
          </cell>
        </row>
        <row r="464">
          <cell r="D464" t="str">
            <v>773396</v>
          </cell>
          <cell r="G464">
            <v>20</v>
          </cell>
          <cell r="H464">
            <v>30000</v>
          </cell>
        </row>
        <row r="465">
          <cell r="D465" t="str">
            <v>773398</v>
          </cell>
          <cell r="G465">
            <v>1</v>
          </cell>
          <cell r="H465">
            <v>20000</v>
          </cell>
        </row>
        <row r="466">
          <cell r="D466" t="str">
            <v>773392</v>
          </cell>
          <cell r="G466">
            <v>3</v>
          </cell>
          <cell r="H466">
            <v>19500</v>
          </cell>
        </row>
        <row r="467">
          <cell r="D467" t="str">
            <v>773391</v>
          </cell>
          <cell r="G467">
            <v>2</v>
          </cell>
          <cell r="H467">
            <v>7000</v>
          </cell>
        </row>
        <row r="468">
          <cell r="D468" t="str">
            <v>773401</v>
          </cell>
          <cell r="G468">
            <v>5</v>
          </cell>
          <cell r="H468">
            <v>9000</v>
          </cell>
        </row>
        <row r="469">
          <cell r="D469" t="str">
            <v>773399</v>
          </cell>
          <cell r="G469">
            <v>1</v>
          </cell>
          <cell r="H469">
            <v>6500</v>
          </cell>
        </row>
        <row r="470">
          <cell r="D470" t="str">
            <v>773400</v>
          </cell>
          <cell r="G470">
            <v>3</v>
          </cell>
          <cell r="H470">
            <v>18000</v>
          </cell>
        </row>
        <row r="471">
          <cell r="D471" t="str">
            <v>773402</v>
          </cell>
          <cell r="G471">
            <v>2</v>
          </cell>
          <cell r="H471">
            <v>1800</v>
          </cell>
        </row>
        <row r="472">
          <cell r="D472" t="str">
            <v>773403</v>
          </cell>
          <cell r="G472">
            <v>40</v>
          </cell>
          <cell r="H472">
            <v>154000</v>
          </cell>
        </row>
        <row r="473">
          <cell r="D473" t="str">
            <v>773404</v>
          </cell>
          <cell r="G473">
            <v>100</v>
          </cell>
          <cell r="H473">
            <v>11000</v>
          </cell>
        </row>
        <row r="474">
          <cell r="D474" t="str">
            <v>773405</v>
          </cell>
          <cell r="G474">
            <v>100</v>
          </cell>
          <cell r="H474">
            <v>11000</v>
          </cell>
        </row>
        <row r="475">
          <cell r="D475" t="str">
            <v>773420</v>
          </cell>
          <cell r="G475">
            <v>2</v>
          </cell>
          <cell r="H475">
            <v>4545.4399999999996</v>
          </cell>
        </row>
        <row r="476">
          <cell r="D476" t="str">
            <v>773415</v>
          </cell>
          <cell r="G476">
            <v>1</v>
          </cell>
          <cell r="H476">
            <v>5909.13</v>
          </cell>
        </row>
        <row r="477">
          <cell r="D477" t="str">
            <v>773417</v>
          </cell>
          <cell r="G477">
            <v>1</v>
          </cell>
          <cell r="H477">
            <v>10909.09</v>
          </cell>
        </row>
        <row r="478">
          <cell r="D478" t="str">
            <v>773407</v>
          </cell>
          <cell r="G478">
            <v>2</v>
          </cell>
          <cell r="H478">
            <v>8181.8</v>
          </cell>
        </row>
        <row r="479">
          <cell r="D479" t="str">
            <v>773419</v>
          </cell>
          <cell r="G479">
            <v>1</v>
          </cell>
          <cell r="H479">
            <v>3181.81</v>
          </cell>
        </row>
        <row r="480">
          <cell r="D480" t="str">
            <v>773422</v>
          </cell>
          <cell r="G480">
            <v>2</v>
          </cell>
          <cell r="H480">
            <v>1454.54</v>
          </cell>
        </row>
        <row r="481">
          <cell r="D481" t="str">
            <v>773418</v>
          </cell>
          <cell r="G481">
            <v>20</v>
          </cell>
          <cell r="H481">
            <v>20363.599999999999</v>
          </cell>
        </row>
        <row r="482">
          <cell r="D482" t="str">
            <v>773416</v>
          </cell>
          <cell r="G482">
            <v>12</v>
          </cell>
          <cell r="H482">
            <v>196363.56</v>
          </cell>
        </row>
        <row r="483">
          <cell r="D483" t="str">
            <v>773409</v>
          </cell>
          <cell r="G483">
            <v>1</v>
          </cell>
          <cell r="H483">
            <v>1363.63</v>
          </cell>
        </row>
        <row r="484">
          <cell r="D484" t="str">
            <v>773421</v>
          </cell>
          <cell r="G484">
            <v>2</v>
          </cell>
          <cell r="H484">
            <v>4545.4399999999996</v>
          </cell>
        </row>
        <row r="485">
          <cell r="D485" t="str">
            <v>773406</v>
          </cell>
          <cell r="G485">
            <v>8</v>
          </cell>
          <cell r="H485">
            <v>116363.6</v>
          </cell>
        </row>
        <row r="486">
          <cell r="D486" t="str">
            <v>773413</v>
          </cell>
          <cell r="G486">
            <v>4</v>
          </cell>
          <cell r="H486">
            <v>14545.44</v>
          </cell>
        </row>
        <row r="487">
          <cell r="D487" t="str">
            <v>773411</v>
          </cell>
          <cell r="G487">
            <v>1</v>
          </cell>
          <cell r="H487">
            <v>2272.7199999999998</v>
          </cell>
        </row>
        <row r="488">
          <cell r="D488" t="str">
            <v>773414</v>
          </cell>
          <cell r="G488">
            <v>3</v>
          </cell>
          <cell r="H488">
            <v>12272.7</v>
          </cell>
        </row>
        <row r="489">
          <cell r="D489" t="str">
            <v>773410</v>
          </cell>
          <cell r="G489">
            <v>3</v>
          </cell>
          <cell r="H489">
            <v>9545.43</v>
          </cell>
        </row>
        <row r="490">
          <cell r="D490" t="str">
            <v>773412</v>
          </cell>
          <cell r="G490">
            <v>1</v>
          </cell>
          <cell r="H490">
            <v>22727.27</v>
          </cell>
        </row>
        <row r="491">
          <cell r="D491" t="str">
            <v>773408</v>
          </cell>
          <cell r="G491">
            <v>1</v>
          </cell>
          <cell r="H491">
            <v>3181.81</v>
          </cell>
        </row>
        <row r="492">
          <cell r="D492" t="str">
            <v>773423</v>
          </cell>
          <cell r="G492">
            <v>37</v>
          </cell>
          <cell r="H492">
            <v>288636.63</v>
          </cell>
        </row>
        <row r="493">
          <cell r="D493" t="str">
            <v>7731467</v>
          </cell>
          <cell r="G493">
            <v>1</v>
          </cell>
          <cell r="H493">
            <v>12000</v>
          </cell>
        </row>
        <row r="494">
          <cell r="D494" t="str">
            <v>7731465</v>
          </cell>
          <cell r="G494">
            <v>10</v>
          </cell>
          <cell r="H494">
            <v>50000</v>
          </cell>
        </row>
        <row r="495">
          <cell r="D495" t="str">
            <v>7731462</v>
          </cell>
          <cell r="G495">
            <v>15</v>
          </cell>
          <cell r="H495">
            <v>18000</v>
          </cell>
        </row>
        <row r="496">
          <cell r="D496" t="str">
            <v>7731466</v>
          </cell>
          <cell r="G496">
            <v>10</v>
          </cell>
          <cell r="H496">
            <v>120000</v>
          </cell>
        </row>
        <row r="497">
          <cell r="D497" t="str">
            <v>7731468</v>
          </cell>
          <cell r="G497">
            <v>1</v>
          </cell>
          <cell r="H497">
            <v>35000</v>
          </cell>
        </row>
        <row r="498">
          <cell r="D498" t="str">
            <v>7731459</v>
          </cell>
          <cell r="G498">
            <v>2</v>
          </cell>
          <cell r="H498">
            <v>14000</v>
          </cell>
        </row>
        <row r="499">
          <cell r="D499" t="str">
            <v>7731461</v>
          </cell>
          <cell r="G499">
            <v>16</v>
          </cell>
          <cell r="H499">
            <v>72000</v>
          </cell>
        </row>
        <row r="500">
          <cell r="D500" t="str">
            <v>7731460</v>
          </cell>
          <cell r="G500">
            <v>600</v>
          </cell>
          <cell r="H500">
            <v>48000</v>
          </cell>
        </row>
        <row r="501">
          <cell r="D501" t="str">
            <v>7731464</v>
          </cell>
          <cell r="G501">
            <v>15</v>
          </cell>
          <cell r="H501">
            <v>97500</v>
          </cell>
        </row>
        <row r="502">
          <cell r="D502" t="str">
            <v>7731458</v>
          </cell>
          <cell r="G502">
            <v>8</v>
          </cell>
          <cell r="H502">
            <v>80000</v>
          </cell>
        </row>
        <row r="503">
          <cell r="D503" t="str">
            <v>7731463</v>
          </cell>
          <cell r="G503">
            <v>6</v>
          </cell>
          <cell r="H503">
            <v>39000</v>
          </cell>
        </row>
        <row r="504">
          <cell r="D504" t="str">
            <v>7731486</v>
          </cell>
          <cell r="G504">
            <v>142.16999999999999</v>
          </cell>
          <cell r="H504">
            <v>1938681.3012000001</v>
          </cell>
        </row>
        <row r="505">
          <cell r="D505" t="str">
            <v>7731484</v>
          </cell>
          <cell r="G505">
            <v>425.51</v>
          </cell>
          <cell r="H505">
            <v>5802407.5436000004</v>
          </cell>
        </row>
        <row r="506">
          <cell r="D506" t="str">
            <v>7731487</v>
          </cell>
          <cell r="G506">
            <v>426.51</v>
          </cell>
          <cell r="H506">
            <v>387735.97590000002</v>
          </cell>
        </row>
        <row r="507">
          <cell r="D507" t="str">
            <v>7731485</v>
          </cell>
          <cell r="G507">
            <v>139.44999999999999</v>
          </cell>
          <cell r="H507">
            <v>760635.603</v>
          </cell>
        </row>
        <row r="508">
          <cell r="D508" t="str">
            <v>7731484</v>
          </cell>
          <cell r="G508">
            <v>1</v>
          </cell>
          <cell r="H508">
            <v>13638.58</v>
          </cell>
        </row>
        <row r="509">
          <cell r="D509" t="str">
            <v>7731488</v>
          </cell>
          <cell r="G509">
            <v>5</v>
          </cell>
          <cell r="H509">
            <v>295335</v>
          </cell>
        </row>
        <row r="510">
          <cell r="D510" t="str">
            <v>7731473</v>
          </cell>
          <cell r="G510">
            <v>10</v>
          </cell>
          <cell r="H510">
            <v>38500</v>
          </cell>
        </row>
        <row r="511">
          <cell r="D511" t="str">
            <v>7731461</v>
          </cell>
          <cell r="G511">
            <v>8</v>
          </cell>
          <cell r="H511">
            <v>39600</v>
          </cell>
        </row>
        <row r="512">
          <cell r="D512" t="str">
            <v>7731476</v>
          </cell>
          <cell r="G512">
            <v>1</v>
          </cell>
          <cell r="H512">
            <v>1000</v>
          </cell>
        </row>
        <row r="513">
          <cell r="D513" t="str">
            <v>7731478</v>
          </cell>
          <cell r="G513">
            <v>16</v>
          </cell>
          <cell r="H513">
            <v>41600</v>
          </cell>
        </row>
        <row r="514">
          <cell r="D514" t="str">
            <v>7731482</v>
          </cell>
          <cell r="G514">
            <v>9</v>
          </cell>
          <cell r="H514">
            <v>16200</v>
          </cell>
        </row>
        <row r="515">
          <cell r="D515" t="str">
            <v>7731469</v>
          </cell>
          <cell r="G515">
            <v>7.9</v>
          </cell>
          <cell r="H515">
            <v>23700</v>
          </cell>
        </row>
        <row r="516">
          <cell r="D516" t="str">
            <v>7731480</v>
          </cell>
          <cell r="G516">
            <v>10</v>
          </cell>
          <cell r="H516">
            <v>45000</v>
          </cell>
        </row>
        <row r="517">
          <cell r="D517" t="str">
            <v>7731477</v>
          </cell>
          <cell r="G517">
            <v>5</v>
          </cell>
          <cell r="H517">
            <v>17500</v>
          </cell>
        </row>
        <row r="518">
          <cell r="D518" t="str">
            <v>7731471</v>
          </cell>
          <cell r="G518">
            <v>1</v>
          </cell>
          <cell r="H518">
            <v>6000</v>
          </cell>
        </row>
        <row r="519">
          <cell r="D519" t="str">
            <v>7731481</v>
          </cell>
          <cell r="G519">
            <v>5</v>
          </cell>
          <cell r="H519">
            <v>1500</v>
          </cell>
        </row>
        <row r="520">
          <cell r="D520" t="str">
            <v>7731472</v>
          </cell>
          <cell r="G520">
            <v>10</v>
          </cell>
          <cell r="H520">
            <v>60000</v>
          </cell>
        </row>
        <row r="521">
          <cell r="D521" t="str">
            <v>7731475</v>
          </cell>
          <cell r="G521">
            <v>3</v>
          </cell>
          <cell r="H521">
            <v>3000</v>
          </cell>
        </row>
        <row r="522">
          <cell r="D522" t="str">
            <v>7731470</v>
          </cell>
          <cell r="G522">
            <v>27</v>
          </cell>
          <cell r="H522">
            <v>143100</v>
          </cell>
        </row>
        <row r="523">
          <cell r="D523" t="str">
            <v>7731468</v>
          </cell>
          <cell r="G523">
            <v>1</v>
          </cell>
          <cell r="H523">
            <v>20000</v>
          </cell>
        </row>
        <row r="524">
          <cell r="D524" t="str">
            <v>7731474</v>
          </cell>
          <cell r="G524">
            <v>8</v>
          </cell>
          <cell r="H524">
            <v>30800</v>
          </cell>
        </row>
        <row r="525">
          <cell r="D525" t="str">
            <v>7731479</v>
          </cell>
          <cell r="G525">
            <v>1</v>
          </cell>
          <cell r="H525">
            <v>49500</v>
          </cell>
        </row>
        <row r="526">
          <cell r="D526" t="str">
            <v>7731483</v>
          </cell>
          <cell r="G526">
            <v>5</v>
          </cell>
          <cell r="H526">
            <v>545454.55000000005</v>
          </cell>
        </row>
        <row r="527">
          <cell r="D527" t="str">
            <v>7731489</v>
          </cell>
          <cell r="G527">
            <v>240</v>
          </cell>
          <cell r="H527">
            <v>948240</v>
          </cell>
        </row>
        <row r="528">
          <cell r="D528" t="str">
            <v>7731490</v>
          </cell>
          <cell r="G528">
            <v>180</v>
          </cell>
          <cell r="H528">
            <v>516780</v>
          </cell>
        </row>
        <row r="529">
          <cell r="D529" t="str">
            <v>7731491</v>
          </cell>
          <cell r="G529">
            <v>30000</v>
          </cell>
          <cell r="H529">
            <v>216000</v>
          </cell>
        </row>
        <row r="530">
          <cell r="D530" t="str">
            <v>7731496</v>
          </cell>
          <cell r="G530">
            <v>2500</v>
          </cell>
          <cell r="H530">
            <v>56250</v>
          </cell>
        </row>
        <row r="531">
          <cell r="D531" t="str">
            <v>773398</v>
          </cell>
          <cell r="G531">
            <v>2</v>
          </cell>
          <cell r="H531">
            <v>27000</v>
          </cell>
        </row>
        <row r="532">
          <cell r="D532" t="str">
            <v>7731492</v>
          </cell>
          <cell r="G532">
            <v>650</v>
          </cell>
          <cell r="H532">
            <v>204750</v>
          </cell>
        </row>
        <row r="533">
          <cell r="D533" t="str">
            <v>7731493</v>
          </cell>
          <cell r="G533">
            <v>90</v>
          </cell>
          <cell r="H533">
            <v>850500</v>
          </cell>
        </row>
        <row r="534">
          <cell r="D534" t="str">
            <v>7731494</v>
          </cell>
          <cell r="G534">
            <v>5</v>
          </cell>
          <cell r="H534">
            <v>90000</v>
          </cell>
        </row>
        <row r="535">
          <cell r="D535" t="str">
            <v>7731495</v>
          </cell>
          <cell r="G535">
            <v>2500</v>
          </cell>
          <cell r="H535">
            <v>337500</v>
          </cell>
        </row>
        <row r="536">
          <cell r="D536" t="str">
            <v>7731499</v>
          </cell>
          <cell r="G536">
            <v>909</v>
          </cell>
          <cell r="H536">
            <v>917262.81</v>
          </cell>
        </row>
        <row r="537">
          <cell r="D537" t="str">
            <v>7731509</v>
          </cell>
          <cell r="G537">
            <v>64</v>
          </cell>
          <cell r="H537">
            <v>58181.760000000002</v>
          </cell>
        </row>
        <row r="538">
          <cell r="D538" t="str">
            <v>7731501</v>
          </cell>
          <cell r="G538">
            <v>182</v>
          </cell>
          <cell r="H538">
            <v>1737271.9</v>
          </cell>
        </row>
        <row r="539">
          <cell r="D539" t="str">
            <v>7731498</v>
          </cell>
          <cell r="G539">
            <v>600</v>
          </cell>
          <cell r="H539">
            <v>1740000</v>
          </cell>
        </row>
        <row r="540">
          <cell r="D540" t="str">
            <v>7731502</v>
          </cell>
          <cell r="G540">
            <v>3030</v>
          </cell>
          <cell r="H540">
            <v>413170.8</v>
          </cell>
        </row>
        <row r="541">
          <cell r="D541" t="str">
            <v>7731498</v>
          </cell>
          <cell r="G541">
            <v>1</v>
          </cell>
          <cell r="H541">
            <v>3010.15</v>
          </cell>
        </row>
        <row r="542">
          <cell r="D542" t="str">
            <v>7731506</v>
          </cell>
          <cell r="G542">
            <v>333</v>
          </cell>
          <cell r="H542">
            <v>105953.94</v>
          </cell>
        </row>
        <row r="543">
          <cell r="D543" t="str">
            <v>7731504</v>
          </cell>
          <cell r="G543">
            <v>6060</v>
          </cell>
          <cell r="H543">
            <v>137683.20000000001</v>
          </cell>
        </row>
        <row r="544">
          <cell r="D544" t="str">
            <v>7731503</v>
          </cell>
          <cell r="G544">
            <v>3030</v>
          </cell>
          <cell r="H544">
            <v>40480.800000000003</v>
          </cell>
        </row>
        <row r="545">
          <cell r="D545" t="str">
            <v>7731507</v>
          </cell>
          <cell r="G545">
            <v>606</v>
          </cell>
          <cell r="H545">
            <v>32996.699999999997</v>
          </cell>
        </row>
        <row r="546">
          <cell r="D546" t="str">
            <v>7731505</v>
          </cell>
          <cell r="G546">
            <v>24240</v>
          </cell>
          <cell r="H546">
            <v>176224.8</v>
          </cell>
        </row>
        <row r="547">
          <cell r="D547" t="str">
            <v>7731508</v>
          </cell>
          <cell r="G547">
            <v>66</v>
          </cell>
          <cell r="H547">
            <v>151199.4</v>
          </cell>
        </row>
        <row r="548">
          <cell r="D548" t="str">
            <v>7731497</v>
          </cell>
          <cell r="G548">
            <v>454</v>
          </cell>
          <cell r="H548">
            <v>1811868.6</v>
          </cell>
        </row>
        <row r="549">
          <cell r="D549" t="str">
            <v>7731500</v>
          </cell>
          <cell r="G549">
            <v>303</v>
          </cell>
          <cell r="H549">
            <v>96408.54</v>
          </cell>
        </row>
        <row r="550">
          <cell r="D550" t="str">
            <v>7731498</v>
          </cell>
          <cell r="G550">
            <v>5</v>
          </cell>
          <cell r="H550">
            <v>15050.6</v>
          </cell>
        </row>
        <row r="551">
          <cell r="D551" t="str">
            <v>7731504</v>
          </cell>
          <cell r="G551">
            <v>7500</v>
          </cell>
          <cell r="H551">
            <v>170400</v>
          </cell>
        </row>
        <row r="552">
          <cell r="D552" t="str">
            <v>7731502</v>
          </cell>
          <cell r="G552">
            <v>1250</v>
          </cell>
          <cell r="H552">
            <v>170450</v>
          </cell>
        </row>
        <row r="553">
          <cell r="D553" t="str">
            <v>7731501</v>
          </cell>
          <cell r="G553">
            <v>83</v>
          </cell>
          <cell r="H553">
            <v>792272.35</v>
          </cell>
        </row>
        <row r="554">
          <cell r="D554" t="str">
            <v>7731498</v>
          </cell>
          <cell r="G554">
            <v>6</v>
          </cell>
          <cell r="H554">
            <v>18060.72</v>
          </cell>
        </row>
        <row r="555">
          <cell r="D555" t="str">
            <v>7731508</v>
          </cell>
          <cell r="G555">
            <v>82.5</v>
          </cell>
          <cell r="H555">
            <v>188999.25</v>
          </cell>
        </row>
        <row r="556">
          <cell r="D556" t="str">
            <v>7731503</v>
          </cell>
          <cell r="G556">
            <v>1250</v>
          </cell>
          <cell r="H556">
            <v>16700</v>
          </cell>
        </row>
        <row r="557">
          <cell r="D557" t="str">
            <v>7731507</v>
          </cell>
          <cell r="G557">
            <v>750</v>
          </cell>
          <cell r="H557">
            <v>40837.5</v>
          </cell>
        </row>
        <row r="558">
          <cell r="D558" t="str">
            <v>7731497</v>
          </cell>
          <cell r="G558">
            <v>323</v>
          </cell>
          <cell r="H558">
            <v>1289060.7</v>
          </cell>
        </row>
        <row r="559">
          <cell r="D559" t="str">
            <v>7731498</v>
          </cell>
          <cell r="G559">
            <v>1</v>
          </cell>
          <cell r="H559">
            <v>2721.02</v>
          </cell>
        </row>
        <row r="560">
          <cell r="D560" t="str">
            <v>7731498</v>
          </cell>
          <cell r="G560">
            <v>450</v>
          </cell>
          <cell r="H560">
            <v>1305000</v>
          </cell>
        </row>
        <row r="561">
          <cell r="D561" t="str">
            <v>7731492</v>
          </cell>
          <cell r="G561">
            <v>850</v>
          </cell>
          <cell r="H561">
            <v>270453</v>
          </cell>
        </row>
        <row r="562">
          <cell r="D562" t="str">
            <v>7731534</v>
          </cell>
          <cell r="G562">
            <v>5</v>
          </cell>
          <cell r="H562">
            <v>13636.35</v>
          </cell>
        </row>
        <row r="563">
          <cell r="D563" t="str">
            <v>7731519</v>
          </cell>
          <cell r="G563">
            <v>1</v>
          </cell>
          <cell r="H563">
            <v>3454.54</v>
          </cell>
        </row>
        <row r="564">
          <cell r="D564" t="str">
            <v>7731537</v>
          </cell>
          <cell r="G564">
            <v>1</v>
          </cell>
          <cell r="H564">
            <v>29090.9</v>
          </cell>
        </row>
        <row r="565">
          <cell r="D565" t="str">
            <v>7731518</v>
          </cell>
          <cell r="G565">
            <v>9</v>
          </cell>
          <cell r="H565">
            <v>20454.48</v>
          </cell>
        </row>
        <row r="566">
          <cell r="D566" t="str">
            <v>7731535</v>
          </cell>
          <cell r="G566">
            <v>1</v>
          </cell>
          <cell r="H566">
            <v>545818.18000000005</v>
          </cell>
        </row>
        <row r="567">
          <cell r="D567" t="str">
            <v>7731523</v>
          </cell>
          <cell r="G567">
            <v>100</v>
          </cell>
          <cell r="H567">
            <v>9090</v>
          </cell>
        </row>
        <row r="568">
          <cell r="D568" t="str">
            <v>7731520</v>
          </cell>
          <cell r="G568">
            <v>300</v>
          </cell>
          <cell r="H568">
            <v>95454</v>
          </cell>
        </row>
        <row r="569">
          <cell r="D569" t="str">
            <v>7731527</v>
          </cell>
          <cell r="G569">
            <v>8</v>
          </cell>
          <cell r="H569">
            <v>8727.2000000000007</v>
          </cell>
        </row>
        <row r="570">
          <cell r="D570" t="str">
            <v>7731528</v>
          </cell>
          <cell r="G570">
            <v>10</v>
          </cell>
          <cell r="H570">
            <v>12727.2</v>
          </cell>
        </row>
        <row r="571">
          <cell r="D571" t="str">
            <v>7731525</v>
          </cell>
          <cell r="G571">
            <v>20</v>
          </cell>
          <cell r="H571">
            <v>10909</v>
          </cell>
        </row>
        <row r="572">
          <cell r="D572" t="str">
            <v>7731530</v>
          </cell>
          <cell r="G572">
            <v>15</v>
          </cell>
          <cell r="H572">
            <v>27954.45</v>
          </cell>
        </row>
        <row r="573">
          <cell r="D573" t="str">
            <v>7731534</v>
          </cell>
          <cell r="G573">
            <v>1</v>
          </cell>
          <cell r="H573">
            <v>2924.83</v>
          </cell>
        </row>
        <row r="574">
          <cell r="D574" t="str">
            <v>7731515</v>
          </cell>
          <cell r="G574">
            <v>1</v>
          </cell>
          <cell r="H574">
            <v>3454.54</v>
          </cell>
        </row>
        <row r="575">
          <cell r="D575" t="str">
            <v>7731516</v>
          </cell>
          <cell r="G575">
            <v>10</v>
          </cell>
          <cell r="H575">
            <v>20000</v>
          </cell>
        </row>
        <row r="576">
          <cell r="D576" t="str">
            <v>7731521</v>
          </cell>
          <cell r="G576">
            <v>60</v>
          </cell>
          <cell r="H576">
            <v>19090.8</v>
          </cell>
        </row>
        <row r="577">
          <cell r="D577" t="str">
            <v>7731524</v>
          </cell>
          <cell r="G577">
            <v>114</v>
          </cell>
          <cell r="H577">
            <v>1093362.6000000001</v>
          </cell>
        </row>
        <row r="578">
          <cell r="D578" t="str">
            <v>7731513</v>
          </cell>
          <cell r="G578">
            <v>1</v>
          </cell>
          <cell r="H578">
            <v>1818.18</v>
          </cell>
        </row>
        <row r="579">
          <cell r="D579" t="str">
            <v>7731526</v>
          </cell>
          <cell r="G579">
            <v>2</v>
          </cell>
          <cell r="H579">
            <v>4545.4399999999996</v>
          </cell>
        </row>
        <row r="580">
          <cell r="D580" t="str">
            <v>7731532</v>
          </cell>
          <cell r="G580">
            <v>2</v>
          </cell>
          <cell r="H580">
            <v>54545.440000000002</v>
          </cell>
        </row>
        <row r="581">
          <cell r="D581" t="str">
            <v>7731536</v>
          </cell>
          <cell r="G581">
            <v>2</v>
          </cell>
          <cell r="H581">
            <v>81818.179999999993</v>
          </cell>
        </row>
        <row r="582">
          <cell r="D582" t="str">
            <v>7731514</v>
          </cell>
          <cell r="G582">
            <v>6</v>
          </cell>
          <cell r="H582">
            <v>16363.62</v>
          </cell>
        </row>
        <row r="583">
          <cell r="D583" t="str">
            <v>7731529</v>
          </cell>
          <cell r="G583">
            <v>11</v>
          </cell>
          <cell r="H583">
            <v>20499.93</v>
          </cell>
        </row>
        <row r="584">
          <cell r="D584" t="str">
            <v>7731517</v>
          </cell>
          <cell r="G584">
            <v>1900</v>
          </cell>
          <cell r="H584">
            <v>863626</v>
          </cell>
        </row>
        <row r="585">
          <cell r="D585" t="str">
            <v>7731522</v>
          </cell>
          <cell r="G585">
            <v>100</v>
          </cell>
          <cell r="H585">
            <v>40909</v>
          </cell>
        </row>
        <row r="586">
          <cell r="D586" t="str">
            <v>7731531</v>
          </cell>
          <cell r="G586">
            <v>2</v>
          </cell>
          <cell r="H586">
            <v>14545.44</v>
          </cell>
        </row>
        <row r="587">
          <cell r="D587" t="str">
            <v>7731533</v>
          </cell>
          <cell r="G587">
            <v>228</v>
          </cell>
          <cell r="H587">
            <v>932725.2</v>
          </cell>
        </row>
        <row r="588">
          <cell r="D588" t="str">
            <v>7731541</v>
          </cell>
          <cell r="G588">
            <v>30</v>
          </cell>
          <cell r="H588">
            <v>376090.8</v>
          </cell>
        </row>
        <row r="589">
          <cell r="D589" t="str">
            <v>7731546</v>
          </cell>
          <cell r="G589">
            <v>5</v>
          </cell>
          <cell r="H589">
            <v>59090.9</v>
          </cell>
        </row>
        <row r="590">
          <cell r="D590" t="str">
            <v>7731549</v>
          </cell>
          <cell r="G590">
            <v>30</v>
          </cell>
          <cell r="H590">
            <v>27272.7</v>
          </cell>
        </row>
        <row r="591">
          <cell r="D591" t="str">
            <v>7731547</v>
          </cell>
          <cell r="G591">
            <v>20</v>
          </cell>
          <cell r="H591">
            <v>109090.8</v>
          </cell>
        </row>
        <row r="592">
          <cell r="D592" t="str">
            <v>7731545</v>
          </cell>
          <cell r="G592">
            <v>1.89</v>
          </cell>
          <cell r="H592">
            <v>450526.51980000001</v>
          </cell>
        </row>
        <row r="593">
          <cell r="D593" t="str">
            <v>7731542</v>
          </cell>
          <cell r="G593">
            <v>15</v>
          </cell>
          <cell r="H593">
            <v>110318.1</v>
          </cell>
        </row>
        <row r="594">
          <cell r="D594" t="str">
            <v>7731544</v>
          </cell>
          <cell r="G594">
            <v>24</v>
          </cell>
          <cell r="H594">
            <v>132872.64000000001</v>
          </cell>
        </row>
        <row r="595">
          <cell r="D595" t="str">
            <v>7731550</v>
          </cell>
          <cell r="G595">
            <v>34</v>
          </cell>
          <cell r="H595">
            <v>204000</v>
          </cell>
        </row>
        <row r="596">
          <cell r="D596" t="str">
            <v>7731538</v>
          </cell>
          <cell r="G596">
            <v>25</v>
          </cell>
          <cell r="H596">
            <v>162500</v>
          </cell>
        </row>
        <row r="597">
          <cell r="D597" t="str">
            <v>7731539</v>
          </cell>
          <cell r="G597">
            <v>10</v>
          </cell>
          <cell r="H597">
            <v>59090.9</v>
          </cell>
        </row>
        <row r="598">
          <cell r="D598" t="str">
            <v>7731548</v>
          </cell>
          <cell r="G598">
            <v>30</v>
          </cell>
          <cell r="H598">
            <v>21818.1</v>
          </cell>
        </row>
        <row r="599">
          <cell r="D599" t="str">
            <v>7731540</v>
          </cell>
          <cell r="G599">
            <v>16</v>
          </cell>
          <cell r="H599">
            <v>650000</v>
          </cell>
        </row>
        <row r="600">
          <cell r="D600" t="str">
            <v>7731543</v>
          </cell>
          <cell r="G600">
            <v>154</v>
          </cell>
          <cell r="H600">
            <v>474598.74</v>
          </cell>
        </row>
        <row r="601">
          <cell r="D601" t="str">
            <v>773398</v>
          </cell>
          <cell r="G601">
            <v>20</v>
          </cell>
          <cell r="H601">
            <v>400000</v>
          </cell>
        </row>
        <row r="602">
          <cell r="D602" t="str">
            <v>7731567</v>
          </cell>
          <cell r="G602">
            <v>1</v>
          </cell>
          <cell r="H602">
            <v>2200</v>
          </cell>
        </row>
        <row r="603">
          <cell r="D603" t="str">
            <v>7731565</v>
          </cell>
          <cell r="G603">
            <v>3</v>
          </cell>
          <cell r="H603">
            <v>13500</v>
          </cell>
        </row>
        <row r="604">
          <cell r="D604" t="str">
            <v>7731560</v>
          </cell>
          <cell r="G604">
            <v>6</v>
          </cell>
          <cell r="H604">
            <v>27796.32</v>
          </cell>
        </row>
        <row r="605">
          <cell r="D605" t="str">
            <v>7731555</v>
          </cell>
          <cell r="G605">
            <v>2</v>
          </cell>
          <cell r="H605">
            <v>6000</v>
          </cell>
        </row>
        <row r="606">
          <cell r="D606" t="str">
            <v>7731579</v>
          </cell>
          <cell r="G606">
            <v>1</v>
          </cell>
          <cell r="H606">
            <v>249454.54</v>
          </cell>
        </row>
        <row r="607">
          <cell r="D607" t="str">
            <v>7731573</v>
          </cell>
          <cell r="G607">
            <v>4</v>
          </cell>
          <cell r="H607">
            <v>4000</v>
          </cell>
        </row>
        <row r="608">
          <cell r="D608" t="str">
            <v>7731576</v>
          </cell>
          <cell r="G608">
            <v>1</v>
          </cell>
          <cell r="H608">
            <v>301809.09000000003</v>
          </cell>
        </row>
        <row r="609">
          <cell r="D609" t="str">
            <v>7731553</v>
          </cell>
          <cell r="G609">
            <v>2</v>
          </cell>
          <cell r="H609">
            <v>1000</v>
          </cell>
        </row>
        <row r="610">
          <cell r="D610" t="str">
            <v>7731564</v>
          </cell>
          <cell r="G610">
            <v>2</v>
          </cell>
          <cell r="H610">
            <v>6363.62</v>
          </cell>
        </row>
        <row r="611">
          <cell r="D611" t="str">
            <v>7731562</v>
          </cell>
          <cell r="G611">
            <v>3</v>
          </cell>
          <cell r="H611">
            <v>3600</v>
          </cell>
        </row>
        <row r="612">
          <cell r="D612" t="str">
            <v>7731566</v>
          </cell>
          <cell r="G612">
            <v>1</v>
          </cell>
          <cell r="H612">
            <v>3300</v>
          </cell>
        </row>
        <row r="613">
          <cell r="D613" t="str">
            <v>7731569</v>
          </cell>
          <cell r="G613">
            <v>1</v>
          </cell>
          <cell r="H613">
            <v>1800</v>
          </cell>
        </row>
        <row r="614">
          <cell r="D614" t="str">
            <v>7731574</v>
          </cell>
          <cell r="G614">
            <v>2</v>
          </cell>
          <cell r="H614">
            <v>2000</v>
          </cell>
        </row>
        <row r="615">
          <cell r="D615" t="str">
            <v>7731571</v>
          </cell>
          <cell r="G615">
            <v>2</v>
          </cell>
          <cell r="H615">
            <v>2000</v>
          </cell>
        </row>
        <row r="616">
          <cell r="D616" t="str">
            <v>7731575</v>
          </cell>
          <cell r="G616">
            <v>1</v>
          </cell>
          <cell r="H616">
            <v>104536.36</v>
          </cell>
        </row>
        <row r="617">
          <cell r="D617" t="str">
            <v>7731551</v>
          </cell>
          <cell r="G617">
            <v>5</v>
          </cell>
          <cell r="H617">
            <v>22500</v>
          </cell>
        </row>
        <row r="618">
          <cell r="D618" t="str">
            <v>7731572</v>
          </cell>
          <cell r="G618">
            <v>4</v>
          </cell>
          <cell r="H618">
            <v>6000</v>
          </cell>
        </row>
        <row r="619">
          <cell r="D619" t="str">
            <v>7731577</v>
          </cell>
          <cell r="G619">
            <v>1</v>
          </cell>
          <cell r="H619">
            <v>88172.72</v>
          </cell>
        </row>
        <row r="620">
          <cell r="D620" t="str">
            <v>7731563</v>
          </cell>
          <cell r="G620">
            <v>4</v>
          </cell>
          <cell r="H620">
            <v>6545.44</v>
          </cell>
        </row>
        <row r="621">
          <cell r="D621" t="str">
            <v>7731556</v>
          </cell>
          <cell r="G621">
            <v>2</v>
          </cell>
          <cell r="H621">
            <v>2000</v>
          </cell>
        </row>
        <row r="622">
          <cell r="D622" t="str">
            <v>7731559</v>
          </cell>
          <cell r="G622">
            <v>1</v>
          </cell>
          <cell r="H622">
            <v>17729.09</v>
          </cell>
        </row>
        <row r="623">
          <cell r="D623" t="str">
            <v>7731552</v>
          </cell>
          <cell r="G623">
            <v>2</v>
          </cell>
          <cell r="H623">
            <v>1600</v>
          </cell>
        </row>
        <row r="624">
          <cell r="D624" t="str">
            <v>7731558</v>
          </cell>
          <cell r="G624">
            <v>2</v>
          </cell>
          <cell r="H624">
            <v>13684.36</v>
          </cell>
        </row>
        <row r="625">
          <cell r="D625" t="str">
            <v>7731568</v>
          </cell>
          <cell r="G625">
            <v>1</v>
          </cell>
          <cell r="H625">
            <v>2200</v>
          </cell>
        </row>
        <row r="626">
          <cell r="D626" t="str">
            <v>7731578</v>
          </cell>
          <cell r="G626">
            <v>6</v>
          </cell>
          <cell r="H626">
            <v>60000</v>
          </cell>
        </row>
        <row r="627">
          <cell r="D627" t="str">
            <v>7731580</v>
          </cell>
          <cell r="G627">
            <v>1</v>
          </cell>
          <cell r="H627">
            <v>90000</v>
          </cell>
        </row>
        <row r="628">
          <cell r="D628" t="str">
            <v>7731582</v>
          </cell>
          <cell r="G628">
            <v>1</v>
          </cell>
          <cell r="H628">
            <v>90000</v>
          </cell>
        </row>
        <row r="629">
          <cell r="D629" t="str">
            <v>7731583</v>
          </cell>
          <cell r="G629">
            <v>1</v>
          </cell>
          <cell r="H629">
            <v>130909</v>
          </cell>
        </row>
        <row r="630">
          <cell r="D630" t="str">
            <v>7731554</v>
          </cell>
          <cell r="G630">
            <v>5</v>
          </cell>
          <cell r="H630">
            <v>25000</v>
          </cell>
        </row>
        <row r="631">
          <cell r="D631" t="str">
            <v>7731557</v>
          </cell>
          <cell r="G631">
            <v>2</v>
          </cell>
          <cell r="H631">
            <v>8000</v>
          </cell>
        </row>
        <row r="632">
          <cell r="D632" t="str">
            <v>7731561</v>
          </cell>
          <cell r="G632">
            <v>2</v>
          </cell>
          <cell r="H632">
            <v>15430.54</v>
          </cell>
        </row>
        <row r="633">
          <cell r="D633" t="str">
            <v>7731570</v>
          </cell>
          <cell r="G633">
            <v>1</v>
          </cell>
          <cell r="H633">
            <v>3200</v>
          </cell>
        </row>
        <row r="634">
          <cell r="D634" t="str">
            <v>7731581</v>
          </cell>
          <cell r="G634">
            <v>1.7</v>
          </cell>
          <cell r="H634">
            <v>649090.90599999996</v>
          </cell>
        </row>
        <row r="635">
          <cell r="D635" t="str">
            <v>7731591</v>
          </cell>
          <cell r="G635">
            <v>3</v>
          </cell>
          <cell r="H635">
            <v>78000</v>
          </cell>
        </row>
        <row r="636">
          <cell r="D636" t="str">
            <v>7731587</v>
          </cell>
          <cell r="G636">
            <v>6</v>
          </cell>
          <cell r="H636">
            <v>804272.7</v>
          </cell>
        </row>
        <row r="637">
          <cell r="D637" t="str">
            <v>7731584</v>
          </cell>
          <cell r="G637">
            <v>50</v>
          </cell>
          <cell r="H637">
            <v>272727</v>
          </cell>
        </row>
        <row r="638">
          <cell r="D638" t="str">
            <v>7731592</v>
          </cell>
          <cell r="G638">
            <v>30</v>
          </cell>
          <cell r="H638">
            <v>409090.8</v>
          </cell>
        </row>
        <row r="639">
          <cell r="D639" t="str">
            <v>7731596</v>
          </cell>
          <cell r="G639">
            <v>150</v>
          </cell>
          <cell r="H639">
            <v>613635</v>
          </cell>
        </row>
        <row r="640">
          <cell r="D640" t="str">
            <v>7731590</v>
          </cell>
          <cell r="G640">
            <v>5</v>
          </cell>
          <cell r="H640">
            <v>227272.7</v>
          </cell>
        </row>
        <row r="641">
          <cell r="D641" t="str">
            <v>7731594</v>
          </cell>
          <cell r="G641">
            <v>3</v>
          </cell>
          <cell r="H641">
            <v>81818.16</v>
          </cell>
        </row>
        <row r="642">
          <cell r="D642" t="str">
            <v>7731589</v>
          </cell>
          <cell r="G642">
            <v>1</v>
          </cell>
          <cell r="H642">
            <v>193909.09</v>
          </cell>
        </row>
        <row r="643">
          <cell r="D643" t="str">
            <v>7731588</v>
          </cell>
          <cell r="G643">
            <v>9</v>
          </cell>
          <cell r="H643">
            <v>801818.1</v>
          </cell>
        </row>
        <row r="644">
          <cell r="D644" t="str">
            <v>7731597</v>
          </cell>
          <cell r="G644">
            <v>4</v>
          </cell>
          <cell r="H644">
            <v>109090.88</v>
          </cell>
        </row>
        <row r="645">
          <cell r="D645" t="str">
            <v>7731586</v>
          </cell>
          <cell r="G645">
            <v>18</v>
          </cell>
          <cell r="H645">
            <v>540000</v>
          </cell>
        </row>
        <row r="646">
          <cell r="D646" t="str">
            <v>7731593</v>
          </cell>
          <cell r="G646">
            <v>352</v>
          </cell>
          <cell r="H646">
            <v>1551999.68</v>
          </cell>
        </row>
        <row r="647">
          <cell r="D647" t="str">
            <v>7731585</v>
          </cell>
          <cell r="G647">
            <v>374.67</v>
          </cell>
          <cell r="H647">
            <v>510911.25209999998</v>
          </cell>
        </row>
        <row r="648">
          <cell r="D648" t="str">
            <v>7731595</v>
          </cell>
          <cell r="G648">
            <v>5</v>
          </cell>
          <cell r="H648">
            <v>272727.25</v>
          </cell>
        </row>
        <row r="649">
          <cell r="D649" t="str">
            <v>7731549</v>
          </cell>
          <cell r="G649">
            <v>4</v>
          </cell>
          <cell r="H649">
            <v>3636.36</v>
          </cell>
        </row>
        <row r="650">
          <cell r="D650" t="str">
            <v>7731549</v>
          </cell>
          <cell r="G650">
            <v>1</v>
          </cell>
          <cell r="H650">
            <v>901.17</v>
          </cell>
        </row>
        <row r="651">
          <cell r="D651" t="str">
            <v>7731599</v>
          </cell>
          <cell r="G651">
            <v>12</v>
          </cell>
          <cell r="H651">
            <v>6000</v>
          </cell>
        </row>
        <row r="652">
          <cell r="D652" t="str">
            <v>7731600</v>
          </cell>
          <cell r="G652">
            <v>3</v>
          </cell>
          <cell r="H652">
            <v>17727.27</v>
          </cell>
        </row>
        <row r="653">
          <cell r="D653" t="str">
            <v>7731601</v>
          </cell>
          <cell r="G653">
            <v>5</v>
          </cell>
          <cell r="H653">
            <v>3330.9</v>
          </cell>
        </row>
        <row r="654">
          <cell r="D654" t="str">
            <v>7731598</v>
          </cell>
          <cell r="G654">
            <v>30.02</v>
          </cell>
          <cell r="H654">
            <v>245617.9362</v>
          </cell>
        </row>
        <row r="655">
          <cell r="D655" t="str">
            <v>7731603</v>
          </cell>
          <cell r="G655">
            <v>17.02</v>
          </cell>
          <cell r="H655">
            <v>1957300</v>
          </cell>
        </row>
        <row r="656">
          <cell r="D656" t="str">
            <v>7731608</v>
          </cell>
          <cell r="G656">
            <v>4.3899999999999997</v>
          </cell>
          <cell r="H656">
            <v>417050</v>
          </cell>
        </row>
        <row r="657">
          <cell r="D657" t="str">
            <v>7731607</v>
          </cell>
          <cell r="G657">
            <v>6.3</v>
          </cell>
          <cell r="H657">
            <v>882000</v>
          </cell>
        </row>
        <row r="658">
          <cell r="D658" t="str">
            <v>7731606</v>
          </cell>
          <cell r="G658">
            <v>6</v>
          </cell>
          <cell r="H658">
            <v>210000</v>
          </cell>
        </row>
        <row r="659">
          <cell r="D659" t="str">
            <v>7731605</v>
          </cell>
          <cell r="G659">
            <v>14</v>
          </cell>
          <cell r="H659">
            <v>420000</v>
          </cell>
        </row>
        <row r="660">
          <cell r="D660" t="str">
            <v>7731606</v>
          </cell>
          <cell r="G660">
            <v>1</v>
          </cell>
          <cell r="H660">
            <v>34759.089999999997</v>
          </cell>
        </row>
        <row r="661">
          <cell r="D661" t="str">
            <v>7731604</v>
          </cell>
          <cell r="G661">
            <v>7.41</v>
          </cell>
          <cell r="H661">
            <v>481650</v>
          </cell>
        </row>
        <row r="662">
          <cell r="D662" t="str">
            <v>7731618</v>
          </cell>
          <cell r="G662">
            <v>2</v>
          </cell>
          <cell r="H662">
            <v>5040</v>
          </cell>
        </row>
        <row r="663">
          <cell r="D663" t="str">
            <v>7731628</v>
          </cell>
          <cell r="G663">
            <v>15</v>
          </cell>
          <cell r="H663">
            <v>54000</v>
          </cell>
        </row>
        <row r="664">
          <cell r="D664" t="str">
            <v>7731626</v>
          </cell>
          <cell r="G664">
            <v>126</v>
          </cell>
          <cell r="H664">
            <v>365400</v>
          </cell>
        </row>
        <row r="665">
          <cell r="D665" t="str">
            <v>7731632</v>
          </cell>
          <cell r="G665">
            <v>21</v>
          </cell>
          <cell r="H665">
            <v>142800</v>
          </cell>
        </row>
        <row r="666">
          <cell r="D666" t="str">
            <v>7731613</v>
          </cell>
          <cell r="G666">
            <v>1</v>
          </cell>
          <cell r="H666">
            <v>11250</v>
          </cell>
        </row>
        <row r="667">
          <cell r="D667" t="str">
            <v>7731619</v>
          </cell>
          <cell r="G667">
            <v>6.5</v>
          </cell>
          <cell r="H667">
            <v>11700</v>
          </cell>
        </row>
        <row r="668">
          <cell r="D668" t="str">
            <v>7731629</v>
          </cell>
          <cell r="G668">
            <v>23</v>
          </cell>
          <cell r="H668">
            <v>5750</v>
          </cell>
        </row>
        <row r="669">
          <cell r="D669" t="str">
            <v>7731616</v>
          </cell>
          <cell r="G669">
            <v>1</v>
          </cell>
          <cell r="H669">
            <v>9720</v>
          </cell>
        </row>
        <row r="670">
          <cell r="D670" t="str">
            <v>7731630</v>
          </cell>
          <cell r="G670">
            <v>3</v>
          </cell>
          <cell r="H670">
            <v>66000</v>
          </cell>
        </row>
        <row r="671">
          <cell r="D671" t="str">
            <v>7731612</v>
          </cell>
          <cell r="G671">
            <v>11</v>
          </cell>
          <cell r="H671">
            <v>64350</v>
          </cell>
        </row>
        <row r="672">
          <cell r="D672" t="str">
            <v>7731625</v>
          </cell>
          <cell r="G672">
            <v>30</v>
          </cell>
          <cell r="H672">
            <v>84000</v>
          </cell>
        </row>
        <row r="673">
          <cell r="D673" t="str">
            <v>7731623</v>
          </cell>
          <cell r="G673">
            <v>100</v>
          </cell>
          <cell r="H673">
            <v>25000</v>
          </cell>
        </row>
        <row r="674">
          <cell r="D674" t="str">
            <v>7731611</v>
          </cell>
          <cell r="G674">
            <v>20</v>
          </cell>
          <cell r="H674">
            <v>18000</v>
          </cell>
        </row>
        <row r="675">
          <cell r="D675" t="str">
            <v>7731622</v>
          </cell>
          <cell r="G675">
            <v>3.75</v>
          </cell>
          <cell r="H675">
            <v>18562.5</v>
          </cell>
        </row>
        <row r="676">
          <cell r="D676" t="str">
            <v>7731634</v>
          </cell>
          <cell r="G676">
            <v>5.35</v>
          </cell>
          <cell r="H676">
            <v>24075</v>
          </cell>
        </row>
        <row r="677">
          <cell r="D677" t="str">
            <v>7731615</v>
          </cell>
          <cell r="G677">
            <v>30</v>
          </cell>
          <cell r="H677">
            <v>6750</v>
          </cell>
        </row>
        <row r="678">
          <cell r="D678" t="str">
            <v>7731624</v>
          </cell>
          <cell r="G678">
            <v>110</v>
          </cell>
          <cell r="H678">
            <v>544500</v>
          </cell>
        </row>
        <row r="679">
          <cell r="D679" t="str">
            <v>7731610</v>
          </cell>
          <cell r="G679">
            <v>15</v>
          </cell>
          <cell r="H679">
            <v>47250</v>
          </cell>
        </row>
        <row r="680">
          <cell r="D680" t="str">
            <v>7731635</v>
          </cell>
          <cell r="G680">
            <v>4</v>
          </cell>
          <cell r="H680">
            <v>19800</v>
          </cell>
        </row>
        <row r="681">
          <cell r="D681" t="str">
            <v>7731617</v>
          </cell>
          <cell r="G681">
            <v>2</v>
          </cell>
          <cell r="H681">
            <v>6930</v>
          </cell>
        </row>
        <row r="682">
          <cell r="D682" t="str">
            <v>7731621</v>
          </cell>
          <cell r="G682">
            <v>80</v>
          </cell>
          <cell r="H682">
            <v>201600</v>
          </cell>
        </row>
        <row r="683">
          <cell r="D683" t="str">
            <v>7731627</v>
          </cell>
          <cell r="G683">
            <v>200</v>
          </cell>
          <cell r="H683">
            <v>18000</v>
          </cell>
        </row>
        <row r="684">
          <cell r="D684" t="str">
            <v>7731636</v>
          </cell>
          <cell r="G684">
            <v>13</v>
          </cell>
          <cell r="H684">
            <v>9750</v>
          </cell>
        </row>
        <row r="685">
          <cell r="D685" t="str">
            <v>7731620</v>
          </cell>
          <cell r="G685">
            <v>450</v>
          </cell>
          <cell r="H685">
            <v>157500</v>
          </cell>
        </row>
        <row r="686">
          <cell r="D686" t="str">
            <v>7731614</v>
          </cell>
          <cell r="G686">
            <v>5</v>
          </cell>
          <cell r="H686">
            <v>15750</v>
          </cell>
        </row>
        <row r="687">
          <cell r="D687" t="str">
            <v>7731631</v>
          </cell>
          <cell r="G687">
            <v>28</v>
          </cell>
          <cell r="H687">
            <v>106400</v>
          </cell>
        </row>
        <row r="688">
          <cell r="D688" t="str">
            <v>7731609</v>
          </cell>
          <cell r="G688">
            <v>4</v>
          </cell>
          <cell r="H688">
            <v>13680</v>
          </cell>
        </row>
        <row r="689">
          <cell r="D689" t="str">
            <v>7731633</v>
          </cell>
          <cell r="G689">
            <v>2</v>
          </cell>
          <cell r="H689">
            <v>13000</v>
          </cell>
        </row>
        <row r="690">
          <cell r="D690" t="str">
            <v>7731661</v>
          </cell>
          <cell r="G690">
            <v>1</v>
          </cell>
          <cell r="H690">
            <v>45000</v>
          </cell>
        </row>
        <row r="691">
          <cell r="D691" t="str">
            <v>7731656</v>
          </cell>
          <cell r="G691">
            <v>2</v>
          </cell>
          <cell r="H691">
            <v>5000</v>
          </cell>
        </row>
        <row r="692">
          <cell r="D692" t="str">
            <v>7731657</v>
          </cell>
          <cell r="G692">
            <v>1</v>
          </cell>
          <cell r="H692">
            <v>4450</v>
          </cell>
        </row>
        <row r="693">
          <cell r="D693" t="str">
            <v>7731654</v>
          </cell>
          <cell r="G693">
            <v>3</v>
          </cell>
          <cell r="H693">
            <v>96000</v>
          </cell>
        </row>
        <row r="694">
          <cell r="D694" t="str">
            <v>7731655</v>
          </cell>
          <cell r="G694">
            <v>4</v>
          </cell>
          <cell r="H694">
            <v>12000</v>
          </cell>
        </row>
        <row r="695">
          <cell r="D695" t="str">
            <v>7731637</v>
          </cell>
          <cell r="G695">
            <v>1</v>
          </cell>
          <cell r="H695">
            <v>172727.27</v>
          </cell>
        </row>
        <row r="696">
          <cell r="D696" t="str">
            <v>7731639</v>
          </cell>
          <cell r="G696">
            <v>2</v>
          </cell>
          <cell r="H696">
            <v>40000</v>
          </cell>
        </row>
        <row r="697">
          <cell r="D697" t="str">
            <v>7731642</v>
          </cell>
          <cell r="G697">
            <v>1</v>
          </cell>
          <cell r="H697">
            <v>20003.810000000001</v>
          </cell>
        </row>
        <row r="698">
          <cell r="D698" t="str">
            <v>7731638</v>
          </cell>
          <cell r="G698">
            <v>8</v>
          </cell>
          <cell r="H698">
            <v>123636.32</v>
          </cell>
        </row>
        <row r="699">
          <cell r="D699" t="str">
            <v>7731640</v>
          </cell>
          <cell r="G699">
            <v>1</v>
          </cell>
          <cell r="H699">
            <v>33600</v>
          </cell>
        </row>
        <row r="700">
          <cell r="D700" t="str">
            <v>7731641</v>
          </cell>
          <cell r="G700">
            <v>690</v>
          </cell>
          <cell r="H700">
            <v>175632.6</v>
          </cell>
        </row>
        <row r="701">
          <cell r="D701" t="str">
            <v>7731642</v>
          </cell>
          <cell r="G701">
            <v>1</v>
          </cell>
          <cell r="H701">
            <v>20000</v>
          </cell>
        </row>
        <row r="702">
          <cell r="D702" t="str">
            <v>7731643</v>
          </cell>
          <cell r="G702">
            <v>1</v>
          </cell>
          <cell r="H702">
            <v>17878.75</v>
          </cell>
        </row>
        <row r="703">
          <cell r="D703" t="str">
            <v>7731643</v>
          </cell>
          <cell r="G703">
            <v>5</v>
          </cell>
          <cell r="H703">
            <v>89394.25</v>
          </cell>
        </row>
        <row r="704">
          <cell r="D704" t="str">
            <v>7731644</v>
          </cell>
          <cell r="G704">
            <v>10.16</v>
          </cell>
          <cell r="H704">
            <v>858144.08</v>
          </cell>
        </row>
        <row r="705">
          <cell r="D705" t="str">
            <v>7731645</v>
          </cell>
          <cell r="G705">
            <v>1</v>
          </cell>
          <cell r="H705">
            <v>29564.32</v>
          </cell>
        </row>
        <row r="706">
          <cell r="D706" t="str">
            <v>7731645</v>
          </cell>
          <cell r="G706">
            <v>1</v>
          </cell>
          <cell r="H706">
            <v>29564.33</v>
          </cell>
        </row>
        <row r="707">
          <cell r="D707" t="str">
            <v>7731659</v>
          </cell>
          <cell r="G707">
            <v>31</v>
          </cell>
          <cell r="H707">
            <v>984557.21</v>
          </cell>
        </row>
        <row r="708">
          <cell r="D708" t="str">
            <v>7731658</v>
          </cell>
          <cell r="G708">
            <v>280</v>
          </cell>
          <cell r="H708">
            <v>4804441.5999999996</v>
          </cell>
        </row>
        <row r="709">
          <cell r="D709" t="str">
            <v>7731647</v>
          </cell>
          <cell r="G709">
            <v>1120</v>
          </cell>
          <cell r="H709">
            <v>14782902.4</v>
          </cell>
        </row>
        <row r="710">
          <cell r="D710" t="str">
            <v>7731648</v>
          </cell>
          <cell r="G710">
            <v>1237</v>
          </cell>
          <cell r="H710">
            <v>1795072.55</v>
          </cell>
        </row>
        <row r="711">
          <cell r="D711" t="str">
            <v>7731659</v>
          </cell>
          <cell r="G711">
            <v>1</v>
          </cell>
          <cell r="H711">
            <v>31760.09</v>
          </cell>
        </row>
        <row r="712">
          <cell r="D712" t="str">
            <v>7731651</v>
          </cell>
          <cell r="G712">
            <v>85</v>
          </cell>
          <cell r="H712">
            <v>367200</v>
          </cell>
        </row>
        <row r="713">
          <cell r="D713" t="str">
            <v>7731653</v>
          </cell>
          <cell r="G713">
            <v>10</v>
          </cell>
          <cell r="H713">
            <v>31500</v>
          </cell>
        </row>
        <row r="714">
          <cell r="D714" t="str">
            <v>7731652</v>
          </cell>
          <cell r="G714">
            <v>3</v>
          </cell>
          <cell r="H714">
            <v>12150</v>
          </cell>
        </row>
        <row r="715">
          <cell r="D715" t="str">
            <v>773398</v>
          </cell>
          <cell r="G715">
            <v>1</v>
          </cell>
          <cell r="H715">
            <v>20000</v>
          </cell>
        </row>
        <row r="716">
          <cell r="D716" t="str">
            <v>7731660</v>
          </cell>
          <cell r="G716">
            <v>1</v>
          </cell>
          <cell r="H716">
            <v>440709.09</v>
          </cell>
        </row>
        <row r="717">
          <cell r="D717" t="str">
            <v>7731670</v>
          </cell>
          <cell r="G717">
            <v>1</v>
          </cell>
          <cell r="H717">
            <v>35000</v>
          </cell>
        </row>
        <row r="718">
          <cell r="D718" t="str">
            <v>7731672</v>
          </cell>
          <cell r="G718">
            <v>36</v>
          </cell>
          <cell r="H718">
            <v>3420000</v>
          </cell>
        </row>
        <row r="719">
          <cell r="D719" t="str">
            <v>7731673</v>
          </cell>
          <cell r="G719">
            <v>4</v>
          </cell>
          <cell r="H719">
            <v>472727.24</v>
          </cell>
        </row>
        <row r="720">
          <cell r="D720" t="str">
            <v>7731673</v>
          </cell>
          <cell r="G720">
            <v>1</v>
          </cell>
          <cell r="H720">
            <v>118218.12</v>
          </cell>
        </row>
        <row r="721">
          <cell r="D721" t="str">
            <v>7731671</v>
          </cell>
          <cell r="G721">
            <v>2</v>
          </cell>
          <cell r="H721">
            <v>60000</v>
          </cell>
        </row>
        <row r="722">
          <cell r="D722" t="str">
            <v>7731669</v>
          </cell>
          <cell r="G722">
            <v>3.6</v>
          </cell>
          <cell r="H722">
            <v>414000</v>
          </cell>
        </row>
        <row r="723">
          <cell r="D723" t="str">
            <v>7731671</v>
          </cell>
          <cell r="G723">
            <v>3</v>
          </cell>
          <cell r="H723">
            <v>90000</v>
          </cell>
        </row>
        <row r="724">
          <cell r="D724" t="str">
            <v>7731670</v>
          </cell>
          <cell r="G724">
            <v>2</v>
          </cell>
          <cell r="H724">
            <v>70000</v>
          </cell>
        </row>
        <row r="725">
          <cell r="D725" t="str">
            <v>7731671</v>
          </cell>
          <cell r="G725">
            <v>1</v>
          </cell>
          <cell r="H725">
            <v>30391</v>
          </cell>
        </row>
        <row r="726">
          <cell r="D726" t="str">
            <v>7731669</v>
          </cell>
          <cell r="G726">
            <v>6.28</v>
          </cell>
          <cell r="H726">
            <v>722200</v>
          </cell>
        </row>
        <row r="727">
          <cell r="D727" t="str">
            <v>7731669</v>
          </cell>
          <cell r="G727">
            <v>2.9</v>
          </cell>
          <cell r="H727">
            <v>333500</v>
          </cell>
        </row>
        <row r="728">
          <cell r="D728" t="str">
            <v>7731670</v>
          </cell>
          <cell r="G728">
            <v>1</v>
          </cell>
          <cell r="H728">
            <v>35000</v>
          </cell>
        </row>
        <row r="729">
          <cell r="D729" t="str">
            <v>7731671</v>
          </cell>
          <cell r="G729">
            <v>1</v>
          </cell>
          <cell r="H729">
            <v>30200</v>
          </cell>
        </row>
        <row r="730">
          <cell r="D730" t="str">
            <v>7731674</v>
          </cell>
          <cell r="G730">
            <v>1</v>
          </cell>
          <cell r="H730">
            <v>7469272.7300000004</v>
          </cell>
        </row>
        <row r="731">
          <cell r="D731" t="str">
            <v>7731675</v>
          </cell>
          <cell r="G731">
            <v>1</v>
          </cell>
          <cell r="H731">
            <v>2454545.4500000002</v>
          </cell>
        </row>
        <row r="732">
          <cell r="D732" t="str">
            <v>7731666</v>
          </cell>
          <cell r="G732">
            <v>1</v>
          </cell>
          <cell r="H732">
            <v>2000</v>
          </cell>
        </row>
        <row r="733">
          <cell r="D733" t="str">
            <v>7731664</v>
          </cell>
          <cell r="G733">
            <v>1</v>
          </cell>
          <cell r="H733">
            <v>1500</v>
          </cell>
        </row>
        <row r="734">
          <cell r="D734" t="str">
            <v>7731668</v>
          </cell>
          <cell r="G734">
            <v>60</v>
          </cell>
          <cell r="H734">
            <v>33000</v>
          </cell>
        </row>
        <row r="735">
          <cell r="D735" t="str">
            <v>7731662</v>
          </cell>
          <cell r="G735">
            <v>3</v>
          </cell>
          <cell r="H735">
            <v>4500</v>
          </cell>
        </row>
        <row r="736">
          <cell r="D736" t="str">
            <v>7731667</v>
          </cell>
          <cell r="G736">
            <v>1.5</v>
          </cell>
          <cell r="H736">
            <v>1500</v>
          </cell>
        </row>
        <row r="737">
          <cell r="D737" t="str">
            <v>7731663</v>
          </cell>
          <cell r="G737">
            <v>1</v>
          </cell>
          <cell r="H737">
            <v>1000</v>
          </cell>
        </row>
        <row r="738">
          <cell r="D738" t="str">
            <v>7731665</v>
          </cell>
          <cell r="G738">
            <v>2</v>
          </cell>
          <cell r="H738">
            <v>1000</v>
          </cell>
        </row>
        <row r="739">
          <cell r="D739" t="str">
            <v>7731678</v>
          </cell>
          <cell r="G739">
            <v>2</v>
          </cell>
          <cell r="H739">
            <v>13500</v>
          </cell>
        </row>
        <row r="740">
          <cell r="D740" t="str">
            <v>7731676</v>
          </cell>
          <cell r="G740">
            <v>5</v>
          </cell>
          <cell r="H740">
            <v>15750</v>
          </cell>
        </row>
        <row r="741">
          <cell r="D741" t="str">
            <v>7731679</v>
          </cell>
          <cell r="G741">
            <v>2</v>
          </cell>
          <cell r="H741">
            <v>6300</v>
          </cell>
        </row>
        <row r="742">
          <cell r="D742" t="str">
            <v>7731681</v>
          </cell>
          <cell r="G742">
            <v>2</v>
          </cell>
          <cell r="H742">
            <v>9000</v>
          </cell>
        </row>
        <row r="743">
          <cell r="D743" t="str">
            <v>7731677</v>
          </cell>
          <cell r="G743">
            <v>2</v>
          </cell>
          <cell r="H743">
            <v>18000</v>
          </cell>
        </row>
        <row r="744">
          <cell r="D744" t="str">
            <v>7731680</v>
          </cell>
          <cell r="G744">
            <v>6</v>
          </cell>
          <cell r="H744">
            <v>5400</v>
          </cell>
        </row>
        <row r="745">
          <cell r="D745" t="str">
            <v>7731682</v>
          </cell>
          <cell r="G745">
            <v>5</v>
          </cell>
          <cell r="H745">
            <v>4500</v>
          </cell>
        </row>
        <row r="746">
          <cell r="D746" t="str">
            <v>7731684</v>
          </cell>
          <cell r="G746">
            <v>3</v>
          </cell>
          <cell r="H746">
            <v>7500</v>
          </cell>
        </row>
        <row r="747">
          <cell r="D747" t="str">
            <v>7731685</v>
          </cell>
          <cell r="G747">
            <v>3</v>
          </cell>
          <cell r="H747">
            <v>3000</v>
          </cell>
        </row>
        <row r="748">
          <cell r="D748" t="str">
            <v>7731683</v>
          </cell>
          <cell r="G748">
            <v>5</v>
          </cell>
          <cell r="H748">
            <v>22500</v>
          </cell>
        </row>
        <row r="749">
          <cell r="D749" t="str">
            <v>7731687</v>
          </cell>
          <cell r="G749">
            <v>8</v>
          </cell>
          <cell r="H749">
            <v>18000</v>
          </cell>
        </row>
        <row r="750">
          <cell r="D750" t="str">
            <v>7731688</v>
          </cell>
          <cell r="G750">
            <v>15</v>
          </cell>
          <cell r="H750">
            <v>2700</v>
          </cell>
        </row>
        <row r="751">
          <cell r="D751" t="str">
            <v>7731686</v>
          </cell>
          <cell r="G751">
            <v>6</v>
          </cell>
          <cell r="H751">
            <v>24300</v>
          </cell>
        </row>
        <row r="752">
          <cell r="D752" t="str">
            <v>7731695</v>
          </cell>
          <cell r="G752">
            <v>3</v>
          </cell>
          <cell r="H752">
            <v>3039</v>
          </cell>
        </row>
        <row r="753">
          <cell r="D753" t="str">
            <v>7731694</v>
          </cell>
          <cell r="G753">
            <v>6</v>
          </cell>
          <cell r="H753">
            <v>8100</v>
          </cell>
        </row>
        <row r="754">
          <cell r="D754" t="str">
            <v>7731690</v>
          </cell>
          <cell r="G754">
            <v>8</v>
          </cell>
          <cell r="H754">
            <v>18000</v>
          </cell>
        </row>
        <row r="755">
          <cell r="D755" t="str">
            <v>7731691</v>
          </cell>
          <cell r="G755">
            <v>100</v>
          </cell>
          <cell r="H755">
            <v>9000</v>
          </cell>
        </row>
        <row r="756">
          <cell r="D756" t="str">
            <v>7731693</v>
          </cell>
          <cell r="G756">
            <v>6</v>
          </cell>
          <cell r="H756">
            <v>5400</v>
          </cell>
        </row>
        <row r="757">
          <cell r="D757" t="str">
            <v>7731692</v>
          </cell>
          <cell r="G757">
            <v>1</v>
          </cell>
          <cell r="H757">
            <v>5850</v>
          </cell>
        </row>
        <row r="758">
          <cell r="D758" t="str">
            <v>7731689</v>
          </cell>
          <cell r="G758">
            <v>3</v>
          </cell>
          <cell r="H758">
            <v>9450</v>
          </cell>
        </row>
        <row r="759">
          <cell r="D759" t="str">
            <v>7731695</v>
          </cell>
          <cell r="G759">
            <v>1</v>
          </cell>
          <cell r="H759">
            <v>1011</v>
          </cell>
        </row>
        <row r="760">
          <cell r="D760" t="str">
            <v>7731697</v>
          </cell>
          <cell r="G760">
            <v>467</v>
          </cell>
          <cell r="H760">
            <v>609435</v>
          </cell>
        </row>
        <row r="761">
          <cell r="D761" t="str">
            <v>7731707</v>
          </cell>
          <cell r="G761">
            <v>1</v>
          </cell>
          <cell r="H761">
            <v>22222.22</v>
          </cell>
        </row>
        <row r="762">
          <cell r="D762" t="str">
            <v>7731696</v>
          </cell>
          <cell r="G762">
            <v>7</v>
          </cell>
          <cell r="H762">
            <v>69300</v>
          </cell>
        </row>
        <row r="763">
          <cell r="D763" t="str">
            <v>7731699</v>
          </cell>
          <cell r="G763">
            <v>10</v>
          </cell>
          <cell r="H763">
            <v>9000</v>
          </cell>
        </row>
        <row r="764">
          <cell r="D764" t="str">
            <v>7731698</v>
          </cell>
          <cell r="G764">
            <v>11</v>
          </cell>
          <cell r="H764">
            <v>34650</v>
          </cell>
        </row>
        <row r="765">
          <cell r="D765" t="str">
            <v>7731705</v>
          </cell>
          <cell r="G765">
            <v>10</v>
          </cell>
          <cell r="H765">
            <v>10000</v>
          </cell>
        </row>
        <row r="766">
          <cell r="D766" t="str">
            <v>7731702</v>
          </cell>
          <cell r="G766">
            <v>16</v>
          </cell>
          <cell r="H766">
            <v>12800</v>
          </cell>
        </row>
        <row r="767">
          <cell r="D767" t="str">
            <v>7731707</v>
          </cell>
          <cell r="G767">
            <v>1</v>
          </cell>
          <cell r="H767">
            <v>22222.22</v>
          </cell>
        </row>
        <row r="768">
          <cell r="D768" t="str">
            <v>7731706</v>
          </cell>
          <cell r="G768">
            <v>3</v>
          </cell>
          <cell r="H768">
            <v>11100</v>
          </cell>
        </row>
        <row r="769">
          <cell r="D769" t="str">
            <v>7731704</v>
          </cell>
          <cell r="G769">
            <v>40</v>
          </cell>
          <cell r="H769">
            <v>112000</v>
          </cell>
        </row>
        <row r="770">
          <cell r="D770" t="str">
            <v>7731701</v>
          </cell>
          <cell r="G770">
            <v>16</v>
          </cell>
          <cell r="H770">
            <v>19200</v>
          </cell>
        </row>
        <row r="771">
          <cell r="D771" t="str">
            <v>7731700</v>
          </cell>
          <cell r="G771">
            <v>55</v>
          </cell>
          <cell r="H771">
            <v>247500</v>
          </cell>
        </row>
        <row r="772">
          <cell r="D772" t="str">
            <v>7731703</v>
          </cell>
          <cell r="G772">
            <v>2</v>
          </cell>
          <cell r="H772">
            <v>7000</v>
          </cell>
        </row>
        <row r="773">
          <cell r="D773" t="str">
            <v>7310279</v>
          </cell>
          <cell r="G773">
            <v>1</v>
          </cell>
          <cell r="H773">
            <v>62892.31</v>
          </cell>
        </row>
      </sheetData>
      <sheetData sheetId="3"/>
      <sheetData sheetId="4"/>
      <sheetData sheetId="5">
        <row r="2">
          <cell r="C2" t="str">
            <v>7731431</v>
          </cell>
          <cell r="F2">
            <v>3.8</v>
          </cell>
        </row>
        <row r="3">
          <cell r="C3" t="str">
            <v>7731432</v>
          </cell>
          <cell r="F3">
            <v>2</v>
          </cell>
        </row>
        <row r="4">
          <cell r="C4" t="str">
            <v>7731433</v>
          </cell>
          <cell r="F4">
            <v>3</v>
          </cell>
        </row>
        <row r="5">
          <cell r="C5" t="str">
            <v>7731434</v>
          </cell>
          <cell r="F5">
            <v>7.18</v>
          </cell>
        </row>
        <row r="6">
          <cell r="C6" t="str">
            <v>7731432</v>
          </cell>
          <cell r="F6">
            <v>4</v>
          </cell>
        </row>
        <row r="7">
          <cell r="C7" t="str">
            <v>7731435</v>
          </cell>
          <cell r="F7">
            <v>1.6</v>
          </cell>
        </row>
        <row r="8">
          <cell r="C8" t="str">
            <v>7731436</v>
          </cell>
          <cell r="F8">
            <v>105</v>
          </cell>
        </row>
        <row r="9">
          <cell r="C9" t="str">
            <v>7731437</v>
          </cell>
          <cell r="F9">
            <v>4</v>
          </cell>
        </row>
        <row r="10">
          <cell r="C10" t="str">
            <v>7731438</v>
          </cell>
          <cell r="F10">
            <v>4</v>
          </cell>
        </row>
        <row r="11">
          <cell r="C11" t="str">
            <v>7731439</v>
          </cell>
          <cell r="F11">
            <v>1</v>
          </cell>
        </row>
        <row r="12">
          <cell r="C12" t="str">
            <v>7731440</v>
          </cell>
          <cell r="F12">
            <v>12</v>
          </cell>
        </row>
        <row r="13">
          <cell r="C13" t="str">
            <v>7731441</v>
          </cell>
          <cell r="F13">
            <v>6</v>
          </cell>
        </row>
        <row r="14">
          <cell r="C14" t="str">
            <v>7731442</v>
          </cell>
          <cell r="F14">
            <v>55</v>
          </cell>
        </row>
        <row r="15">
          <cell r="C15" t="str">
            <v>7731443</v>
          </cell>
          <cell r="F15">
            <v>86</v>
          </cell>
        </row>
        <row r="16">
          <cell r="C16" t="str">
            <v>7731444</v>
          </cell>
          <cell r="F16">
            <v>84</v>
          </cell>
        </row>
        <row r="17">
          <cell r="C17" t="str">
            <v>7731445</v>
          </cell>
          <cell r="F17">
            <v>20</v>
          </cell>
        </row>
        <row r="18">
          <cell r="C18" t="str">
            <v>7731446</v>
          </cell>
          <cell r="F18">
            <v>5</v>
          </cell>
        </row>
        <row r="19">
          <cell r="C19" t="str">
            <v>7731447</v>
          </cell>
          <cell r="F19">
            <v>20</v>
          </cell>
        </row>
        <row r="20">
          <cell r="C20" t="str">
            <v>7731448</v>
          </cell>
          <cell r="F20">
            <v>2</v>
          </cell>
        </row>
        <row r="21">
          <cell r="C21" t="str">
            <v>7731449</v>
          </cell>
          <cell r="F21">
            <v>5</v>
          </cell>
        </row>
        <row r="22">
          <cell r="C22" t="str">
            <v>7731450</v>
          </cell>
          <cell r="F22">
            <v>4</v>
          </cell>
        </row>
        <row r="23">
          <cell r="C23" t="str">
            <v>7731451</v>
          </cell>
          <cell r="F23">
            <v>1</v>
          </cell>
        </row>
        <row r="24">
          <cell r="C24" t="str">
            <v>7731452</v>
          </cell>
          <cell r="F24">
            <v>20</v>
          </cell>
        </row>
        <row r="25">
          <cell r="C25" t="str">
            <v>7731453</v>
          </cell>
          <cell r="F25">
            <v>1</v>
          </cell>
        </row>
        <row r="26">
          <cell r="C26" t="str">
            <v>7731454</v>
          </cell>
          <cell r="F26">
            <v>1</v>
          </cell>
        </row>
        <row r="27">
          <cell r="C27" t="str">
            <v>7731455</v>
          </cell>
          <cell r="F27">
            <v>18</v>
          </cell>
        </row>
        <row r="28">
          <cell r="C28" t="str">
            <v>7731435</v>
          </cell>
          <cell r="F28">
            <v>3</v>
          </cell>
        </row>
        <row r="29">
          <cell r="C29" t="str">
            <v>7731456</v>
          </cell>
          <cell r="F29">
            <v>40</v>
          </cell>
        </row>
        <row r="30">
          <cell r="C30" t="str">
            <v>7731457</v>
          </cell>
          <cell r="F30">
            <v>10</v>
          </cell>
        </row>
        <row r="31">
          <cell r="C31" t="str">
            <v>773202</v>
          </cell>
          <cell r="F31">
            <v>3</v>
          </cell>
        </row>
        <row r="32">
          <cell r="C32" t="str">
            <v>773203</v>
          </cell>
          <cell r="F32">
            <v>1</v>
          </cell>
        </row>
        <row r="33">
          <cell r="C33" t="str">
            <v>773204</v>
          </cell>
          <cell r="F33">
            <v>1</v>
          </cell>
        </row>
        <row r="34">
          <cell r="C34" t="str">
            <v>7731436</v>
          </cell>
          <cell r="F34">
            <v>90</v>
          </cell>
        </row>
        <row r="35">
          <cell r="C35" t="str">
            <v>7731413</v>
          </cell>
          <cell r="F35">
            <v>36</v>
          </cell>
        </row>
        <row r="36">
          <cell r="C36" t="str">
            <v>7731423</v>
          </cell>
          <cell r="F36">
            <v>4</v>
          </cell>
        </row>
        <row r="37">
          <cell r="C37" t="str">
            <v>773247</v>
          </cell>
          <cell r="F37">
            <v>36</v>
          </cell>
        </row>
        <row r="38">
          <cell r="C38" t="str">
            <v>773205</v>
          </cell>
          <cell r="F38">
            <v>84</v>
          </cell>
        </row>
        <row r="39">
          <cell r="C39" t="str">
            <v>773206</v>
          </cell>
          <cell r="F39">
            <v>79</v>
          </cell>
        </row>
        <row r="40">
          <cell r="C40" t="str">
            <v>773207</v>
          </cell>
          <cell r="F40">
            <v>45.6</v>
          </cell>
        </row>
        <row r="41">
          <cell r="C41" t="str">
            <v>773208</v>
          </cell>
          <cell r="F41">
            <v>74</v>
          </cell>
        </row>
        <row r="42">
          <cell r="C42" t="str">
            <v>773209</v>
          </cell>
          <cell r="F42">
            <v>33</v>
          </cell>
        </row>
        <row r="43">
          <cell r="C43" t="str">
            <v>773210</v>
          </cell>
          <cell r="F43">
            <v>72.7</v>
          </cell>
        </row>
        <row r="44">
          <cell r="C44" t="str">
            <v>773211</v>
          </cell>
          <cell r="F44">
            <v>16</v>
          </cell>
        </row>
        <row r="45">
          <cell r="C45" t="str">
            <v>773212</v>
          </cell>
          <cell r="F45">
            <v>44.4</v>
          </cell>
        </row>
        <row r="46">
          <cell r="C46" t="str">
            <v>773213</v>
          </cell>
          <cell r="F46">
            <v>16</v>
          </cell>
        </row>
        <row r="47">
          <cell r="C47" t="str">
            <v>773214</v>
          </cell>
          <cell r="F47">
            <v>60</v>
          </cell>
        </row>
        <row r="48">
          <cell r="C48" t="str">
            <v>773215</v>
          </cell>
          <cell r="F48">
            <v>16</v>
          </cell>
        </row>
        <row r="49">
          <cell r="C49" t="str">
            <v>773216</v>
          </cell>
          <cell r="F49">
            <v>1</v>
          </cell>
        </row>
        <row r="50">
          <cell r="C50" t="str">
            <v>773217</v>
          </cell>
          <cell r="F50">
            <v>1</v>
          </cell>
        </row>
        <row r="51">
          <cell r="C51" t="str">
            <v>773218</v>
          </cell>
          <cell r="F51">
            <v>4</v>
          </cell>
        </row>
        <row r="52">
          <cell r="C52" t="str">
            <v>773219</v>
          </cell>
          <cell r="F52">
            <v>1</v>
          </cell>
        </row>
        <row r="53">
          <cell r="C53" t="str">
            <v>773220</v>
          </cell>
          <cell r="F53">
            <v>2</v>
          </cell>
        </row>
        <row r="54">
          <cell r="C54" t="str">
            <v>773221</v>
          </cell>
          <cell r="F54">
            <v>6</v>
          </cell>
        </row>
        <row r="55">
          <cell r="C55" t="str">
            <v>773222</v>
          </cell>
          <cell r="F55">
            <v>2</v>
          </cell>
        </row>
        <row r="56">
          <cell r="C56" t="str">
            <v>773223</v>
          </cell>
          <cell r="F56">
            <v>1</v>
          </cell>
        </row>
        <row r="57">
          <cell r="C57" t="str">
            <v>773224</v>
          </cell>
          <cell r="F57">
            <v>4</v>
          </cell>
        </row>
        <row r="58">
          <cell r="C58" t="str">
            <v>773225</v>
          </cell>
          <cell r="F58">
            <v>1</v>
          </cell>
        </row>
        <row r="59">
          <cell r="C59" t="str">
            <v>773226</v>
          </cell>
          <cell r="F59">
            <v>4</v>
          </cell>
        </row>
        <row r="60">
          <cell r="C60" t="str">
            <v>773227</v>
          </cell>
          <cell r="F60">
            <v>6</v>
          </cell>
        </row>
        <row r="61">
          <cell r="C61" t="str">
            <v>773228</v>
          </cell>
          <cell r="F61">
            <v>30</v>
          </cell>
        </row>
        <row r="62">
          <cell r="C62" t="str">
            <v>773229</v>
          </cell>
          <cell r="F62">
            <v>1</v>
          </cell>
        </row>
        <row r="63">
          <cell r="C63" t="str">
            <v>773230</v>
          </cell>
          <cell r="F63">
            <v>1</v>
          </cell>
        </row>
        <row r="64">
          <cell r="C64" t="str">
            <v>773231</v>
          </cell>
          <cell r="F64">
            <v>2</v>
          </cell>
        </row>
        <row r="65">
          <cell r="C65" t="str">
            <v>773232</v>
          </cell>
          <cell r="F65">
            <v>4</v>
          </cell>
        </row>
        <row r="66">
          <cell r="C66" t="str">
            <v>773233</v>
          </cell>
          <cell r="F66">
            <v>1</v>
          </cell>
        </row>
        <row r="67">
          <cell r="C67" t="str">
            <v>773234</v>
          </cell>
          <cell r="F67">
            <v>65</v>
          </cell>
        </row>
        <row r="68">
          <cell r="C68" t="str">
            <v>773235</v>
          </cell>
          <cell r="F68">
            <v>55.2</v>
          </cell>
        </row>
        <row r="69">
          <cell r="C69" t="str">
            <v>773236</v>
          </cell>
          <cell r="F69">
            <v>1100</v>
          </cell>
        </row>
        <row r="70">
          <cell r="C70" t="str">
            <v>773237</v>
          </cell>
          <cell r="F70">
            <v>0.4</v>
          </cell>
        </row>
        <row r="71">
          <cell r="C71" t="str">
            <v>773238</v>
          </cell>
          <cell r="F71">
            <v>25</v>
          </cell>
        </row>
        <row r="72">
          <cell r="C72" t="str">
            <v>773239</v>
          </cell>
          <cell r="F72">
            <v>3.5</v>
          </cell>
        </row>
        <row r="73">
          <cell r="C73" t="str">
            <v>773240</v>
          </cell>
          <cell r="F73">
            <v>38</v>
          </cell>
        </row>
        <row r="74">
          <cell r="C74" t="str">
            <v>773241</v>
          </cell>
          <cell r="F74">
            <v>1</v>
          </cell>
        </row>
        <row r="75">
          <cell r="C75" t="str">
            <v>773242</v>
          </cell>
          <cell r="F75">
            <v>2.2000000000000002</v>
          </cell>
        </row>
        <row r="76">
          <cell r="C76" t="str">
            <v>773243</v>
          </cell>
          <cell r="F76">
            <v>15.3</v>
          </cell>
        </row>
        <row r="77">
          <cell r="C77" t="str">
            <v>773244</v>
          </cell>
          <cell r="F77">
            <v>8</v>
          </cell>
        </row>
        <row r="78">
          <cell r="C78" t="str">
            <v>773245</v>
          </cell>
          <cell r="F78">
            <v>110</v>
          </cell>
        </row>
        <row r="79">
          <cell r="C79" t="str">
            <v>773246</v>
          </cell>
          <cell r="F79">
            <v>32</v>
          </cell>
        </row>
        <row r="80">
          <cell r="C80" t="str">
            <v>773245</v>
          </cell>
          <cell r="F80">
            <v>695</v>
          </cell>
        </row>
        <row r="81">
          <cell r="C81" t="str">
            <v>773266</v>
          </cell>
          <cell r="F81">
            <v>37.200000000000003</v>
          </cell>
        </row>
        <row r="82">
          <cell r="C82" t="str">
            <v>773267</v>
          </cell>
          <cell r="F82">
            <v>2</v>
          </cell>
        </row>
        <row r="83">
          <cell r="C83" t="str">
            <v>773248</v>
          </cell>
          <cell r="F83">
            <v>170</v>
          </cell>
        </row>
        <row r="84">
          <cell r="C84" t="str">
            <v>773249</v>
          </cell>
          <cell r="F84">
            <v>8</v>
          </cell>
        </row>
        <row r="85">
          <cell r="C85" t="str">
            <v>773250</v>
          </cell>
          <cell r="F85">
            <v>8</v>
          </cell>
        </row>
        <row r="86">
          <cell r="C86" t="str">
            <v>773251</v>
          </cell>
          <cell r="F86">
            <v>900</v>
          </cell>
        </row>
        <row r="87">
          <cell r="C87" t="str">
            <v>773252</v>
          </cell>
          <cell r="F87">
            <v>294</v>
          </cell>
        </row>
        <row r="88">
          <cell r="C88" t="str">
            <v>773253</v>
          </cell>
          <cell r="F88">
            <v>35</v>
          </cell>
        </row>
        <row r="89">
          <cell r="C89" t="str">
            <v>773254</v>
          </cell>
          <cell r="F89">
            <v>305</v>
          </cell>
        </row>
        <row r="90">
          <cell r="C90" t="str">
            <v>773255</v>
          </cell>
          <cell r="F90">
            <v>160</v>
          </cell>
        </row>
        <row r="91">
          <cell r="C91" t="str">
            <v>773256</v>
          </cell>
          <cell r="F91">
            <v>16</v>
          </cell>
        </row>
        <row r="92">
          <cell r="C92" t="str">
            <v>773257</v>
          </cell>
          <cell r="F92">
            <v>50</v>
          </cell>
        </row>
        <row r="93">
          <cell r="C93" t="str">
            <v>773258</v>
          </cell>
          <cell r="F93">
            <v>9</v>
          </cell>
        </row>
        <row r="94">
          <cell r="C94" t="str">
            <v>773259</v>
          </cell>
          <cell r="F94">
            <v>9</v>
          </cell>
        </row>
        <row r="95">
          <cell r="C95" t="str">
            <v>773260</v>
          </cell>
          <cell r="F95">
            <v>0.5</v>
          </cell>
        </row>
        <row r="96">
          <cell r="C96" t="str">
            <v>773261</v>
          </cell>
          <cell r="F96">
            <v>17.5</v>
          </cell>
        </row>
        <row r="97">
          <cell r="C97" t="str">
            <v>773263</v>
          </cell>
          <cell r="F97">
            <v>2</v>
          </cell>
        </row>
        <row r="98">
          <cell r="C98" t="str">
            <v>773262</v>
          </cell>
          <cell r="F98">
            <v>68</v>
          </cell>
        </row>
        <row r="99">
          <cell r="C99" t="str">
            <v>773264</v>
          </cell>
          <cell r="F99">
            <v>30</v>
          </cell>
        </row>
        <row r="100">
          <cell r="C100" t="str">
            <v>773265</v>
          </cell>
          <cell r="F100">
            <v>270</v>
          </cell>
        </row>
        <row r="101">
          <cell r="C101" t="str">
            <v>773268</v>
          </cell>
          <cell r="F101">
            <v>753</v>
          </cell>
        </row>
        <row r="102">
          <cell r="C102" t="str">
            <v>773269</v>
          </cell>
          <cell r="F102">
            <v>32</v>
          </cell>
        </row>
        <row r="103">
          <cell r="C103" t="str">
            <v>773270</v>
          </cell>
          <cell r="F103">
            <v>170</v>
          </cell>
        </row>
        <row r="104">
          <cell r="C104" t="str">
            <v>773273</v>
          </cell>
          <cell r="F104">
            <v>5</v>
          </cell>
        </row>
        <row r="105">
          <cell r="C105" t="str">
            <v>773274</v>
          </cell>
          <cell r="F105">
            <v>7.5</v>
          </cell>
        </row>
        <row r="106">
          <cell r="C106" t="str">
            <v>773275</v>
          </cell>
          <cell r="F106">
            <v>7.5</v>
          </cell>
        </row>
        <row r="107">
          <cell r="C107" t="str">
            <v>773276</v>
          </cell>
          <cell r="F107">
            <v>9.5</v>
          </cell>
        </row>
        <row r="108">
          <cell r="C108" t="str">
            <v>773277</v>
          </cell>
          <cell r="F108">
            <v>5</v>
          </cell>
        </row>
        <row r="109">
          <cell r="C109" t="str">
            <v>773278</v>
          </cell>
          <cell r="F109">
            <v>10</v>
          </cell>
        </row>
        <row r="110">
          <cell r="C110" t="str">
            <v>773279</v>
          </cell>
          <cell r="F110">
            <v>7</v>
          </cell>
        </row>
        <row r="111">
          <cell r="C111" t="str">
            <v>773280</v>
          </cell>
          <cell r="F111">
            <v>4</v>
          </cell>
        </row>
        <row r="112">
          <cell r="C112" t="str">
            <v>773281</v>
          </cell>
          <cell r="F112">
            <v>2.5</v>
          </cell>
        </row>
        <row r="113">
          <cell r="C113" t="str">
            <v>773283</v>
          </cell>
          <cell r="F113">
            <v>4000</v>
          </cell>
        </row>
        <row r="114">
          <cell r="C114" t="str">
            <v>773284</v>
          </cell>
          <cell r="F114">
            <v>7</v>
          </cell>
        </row>
        <row r="115">
          <cell r="C115" t="str">
            <v>773285</v>
          </cell>
          <cell r="F115">
            <v>1</v>
          </cell>
        </row>
        <row r="116">
          <cell r="C116" t="str">
            <v>773286</v>
          </cell>
          <cell r="F116">
            <v>500</v>
          </cell>
        </row>
        <row r="117">
          <cell r="C117" t="str">
            <v>7310107</v>
          </cell>
          <cell r="F117">
            <v>1</v>
          </cell>
        </row>
        <row r="118">
          <cell r="C118" t="str">
            <v>7310108</v>
          </cell>
          <cell r="F118">
            <v>8</v>
          </cell>
        </row>
        <row r="119">
          <cell r="C119" t="str">
            <v>7310120</v>
          </cell>
          <cell r="F119">
            <v>1</v>
          </cell>
        </row>
        <row r="120">
          <cell r="C120" t="str">
            <v>7310146</v>
          </cell>
          <cell r="F120">
            <v>6</v>
          </cell>
        </row>
        <row r="121">
          <cell r="C121" t="str">
            <v>7310147</v>
          </cell>
          <cell r="F121">
            <v>16</v>
          </cell>
        </row>
        <row r="122">
          <cell r="C122" t="str">
            <v>7310148</v>
          </cell>
          <cell r="F122">
            <v>6</v>
          </cell>
        </row>
        <row r="123">
          <cell r="C123" t="str">
            <v>7310123</v>
          </cell>
          <cell r="F123">
            <v>1</v>
          </cell>
        </row>
        <row r="124">
          <cell r="C124" t="str">
            <v>7310149</v>
          </cell>
          <cell r="F124">
            <v>1028</v>
          </cell>
        </row>
        <row r="125">
          <cell r="C125" t="str">
            <v>7310150</v>
          </cell>
          <cell r="F125">
            <v>23.7</v>
          </cell>
        </row>
        <row r="126">
          <cell r="C126" t="str">
            <v>7310151</v>
          </cell>
          <cell r="F126">
            <v>740</v>
          </cell>
        </row>
        <row r="127">
          <cell r="C127" t="str">
            <v>7310123</v>
          </cell>
          <cell r="F127">
            <v>1</v>
          </cell>
        </row>
        <row r="128">
          <cell r="C128" t="str">
            <v>7310152</v>
          </cell>
          <cell r="F128">
            <v>4</v>
          </cell>
        </row>
        <row r="129">
          <cell r="C129" t="str">
            <v>7310153</v>
          </cell>
          <cell r="F129">
            <v>2</v>
          </cell>
        </row>
        <row r="130">
          <cell r="C130" t="str">
            <v>7310154</v>
          </cell>
          <cell r="F130">
            <v>700</v>
          </cell>
        </row>
        <row r="131">
          <cell r="C131" t="str">
            <v>7310156</v>
          </cell>
          <cell r="F131">
            <v>1350</v>
          </cell>
        </row>
        <row r="132">
          <cell r="C132" t="str">
            <v>7310155</v>
          </cell>
          <cell r="F132">
            <v>1350</v>
          </cell>
        </row>
        <row r="133">
          <cell r="C133" t="str">
            <v>7310164</v>
          </cell>
          <cell r="F133">
            <v>4</v>
          </cell>
        </row>
        <row r="134">
          <cell r="C134" t="str">
            <v>7310165</v>
          </cell>
          <cell r="F134">
            <v>33</v>
          </cell>
        </row>
        <row r="135">
          <cell r="C135" t="str">
            <v>7310166</v>
          </cell>
          <cell r="F135">
            <v>80</v>
          </cell>
        </row>
        <row r="136">
          <cell r="C136" t="str">
            <v>7310167</v>
          </cell>
          <cell r="F136">
            <v>3</v>
          </cell>
        </row>
        <row r="137">
          <cell r="C137" t="str">
            <v>7310168</v>
          </cell>
          <cell r="F137">
            <v>25</v>
          </cell>
        </row>
        <row r="138">
          <cell r="C138" t="str">
            <v>7310254</v>
          </cell>
          <cell r="F138">
            <v>1000</v>
          </cell>
        </row>
        <row r="139">
          <cell r="C139" t="str">
            <v>7310255</v>
          </cell>
          <cell r="F139">
            <v>60</v>
          </cell>
        </row>
        <row r="140">
          <cell r="C140" t="str">
            <v>7310256</v>
          </cell>
          <cell r="F140">
            <v>1.7</v>
          </cell>
        </row>
        <row r="141">
          <cell r="C141" t="str">
            <v>7310257</v>
          </cell>
          <cell r="F141">
            <v>6</v>
          </cell>
        </row>
        <row r="142">
          <cell r="C142" t="str">
            <v>7310258</v>
          </cell>
          <cell r="F142">
            <v>1.6</v>
          </cell>
        </row>
        <row r="143">
          <cell r="C143" t="str">
            <v>7310260</v>
          </cell>
          <cell r="F143">
            <v>4</v>
          </cell>
        </row>
        <row r="144">
          <cell r="C144" t="str">
            <v>7310259</v>
          </cell>
          <cell r="F144">
            <v>4</v>
          </cell>
        </row>
        <row r="145">
          <cell r="C145" t="str">
            <v>7310261</v>
          </cell>
          <cell r="F145">
            <v>3</v>
          </cell>
        </row>
        <row r="146">
          <cell r="C146" t="str">
            <v>7310262</v>
          </cell>
          <cell r="F146">
            <v>2</v>
          </cell>
        </row>
        <row r="147">
          <cell r="C147" t="str">
            <v>7310263</v>
          </cell>
          <cell r="F147">
            <v>6</v>
          </cell>
        </row>
        <row r="148">
          <cell r="C148" t="str">
            <v>7310264</v>
          </cell>
          <cell r="F148">
            <v>2</v>
          </cell>
        </row>
        <row r="149">
          <cell r="C149" t="str">
            <v>7310265</v>
          </cell>
          <cell r="F149">
            <v>16</v>
          </cell>
        </row>
        <row r="150">
          <cell r="C150" t="str">
            <v>7310266</v>
          </cell>
          <cell r="F150">
            <v>51</v>
          </cell>
        </row>
        <row r="151">
          <cell r="C151" t="str">
            <v>7310267</v>
          </cell>
          <cell r="F151">
            <v>5</v>
          </cell>
        </row>
        <row r="152">
          <cell r="C152" t="str">
            <v>7310268</v>
          </cell>
          <cell r="F152">
            <v>30</v>
          </cell>
        </row>
        <row r="153">
          <cell r="C153" t="str">
            <v>7310269</v>
          </cell>
          <cell r="F153">
            <v>286</v>
          </cell>
        </row>
        <row r="154">
          <cell r="C154" t="str">
            <v>7310270</v>
          </cell>
          <cell r="F154">
            <v>125</v>
          </cell>
        </row>
        <row r="155">
          <cell r="C155" t="str">
            <v>7310271</v>
          </cell>
          <cell r="F155">
            <v>3</v>
          </cell>
        </row>
        <row r="156">
          <cell r="C156" t="str">
            <v>7310272</v>
          </cell>
          <cell r="F156">
            <v>1</v>
          </cell>
        </row>
        <row r="157">
          <cell r="C157" t="str">
            <v>7310273</v>
          </cell>
          <cell r="F157">
            <v>100</v>
          </cell>
        </row>
        <row r="158">
          <cell r="C158" t="str">
            <v>7310274</v>
          </cell>
          <cell r="F158">
            <v>65</v>
          </cell>
        </row>
        <row r="159">
          <cell r="C159" t="str">
            <v>7310275</v>
          </cell>
          <cell r="F159">
            <v>17</v>
          </cell>
        </row>
        <row r="160">
          <cell r="C160" t="str">
            <v>7310276</v>
          </cell>
          <cell r="F160">
            <v>1</v>
          </cell>
        </row>
        <row r="161">
          <cell r="C161" t="str">
            <v>7310277</v>
          </cell>
          <cell r="F161">
            <v>6</v>
          </cell>
        </row>
        <row r="162">
          <cell r="C162" t="str">
            <v>7310278</v>
          </cell>
          <cell r="F162">
            <v>210</v>
          </cell>
        </row>
        <row r="163">
          <cell r="C163" t="str">
            <v>7310279</v>
          </cell>
          <cell r="F163">
            <v>136</v>
          </cell>
        </row>
        <row r="164">
          <cell r="C164" t="str">
            <v>7310280</v>
          </cell>
          <cell r="F164">
            <v>66</v>
          </cell>
        </row>
        <row r="165">
          <cell r="C165" t="str">
            <v>7310281</v>
          </cell>
          <cell r="F165">
            <v>2</v>
          </cell>
        </row>
        <row r="166">
          <cell r="C166" t="str">
            <v>7310282</v>
          </cell>
          <cell r="F166">
            <v>9</v>
          </cell>
        </row>
        <row r="167">
          <cell r="C167" t="str">
            <v>7310283</v>
          </cell>
          <cell r="F167">
            <v>6</v>
          </cell>
        </row>
        <row r="168">
          <cell r="C168" t="str">
            <v>7310284</v>
          </cell>
          <cell r="F168">
            <v>14</v>
          </cell>
        </row>
        <row r="169">
          <cell r="C169" t="str">
            <v>7310285</v>
          </cell>
          <cell r="F169">
            <v>2</v>
          </cell>
        </row>
        <row r="170">
          <cell r="C170" t="str">
            <v>7310286</v>
          </cell>
          <cell r="F170">
            <v>1</v>
          </cell>
        </row>
        <row r="171">
          <cell r="C171" t="str">
            <v>7310287</v>
          </cell>
          <cell r="F171">
            <v>75.42</v>
          </cell>
        </row>
        <row r="172">
          <cell r="C172" t="str">
            <v>7310288</v>
          </cell>
          <cell r="F172">
            <v>390</v>
          </cell>
        </row>
        <row r="173">
          <cell r="C173" t="str">
            <v>100091</v>
          </cell>
          <cell r="F173">
            <v>180</v>
          </cell>
        </row>
        <row r="174">
          <cell r="C174" t="str">
            <v>773288</v>
          </cell>
          <cell r="F174">
            <v>2</v>
          </cell>
        </row>
        <row r="175">
          <cell r="C175" t="str">
            <v>100013</v>
          </cell>
          <cell r="F175">
            <v>5</v>
          </cell>
        </row>
        <row r="176">
          <cell r="C176" t="str">
            <v>7310149</v>
          </cell>
          <cell r="F176">
            <v>1971</v>
          </cell>
        </row>
        <row r="177">
          <cell r="C177" t="str">
            <v>7310150</v>
          </cell>
          <cell r="F177">
            <v>49</v>
          </cell>
        </row>
        <row r="178">
          <cell r="C178" t="str">
            <v>7310123</v>
          </cell>
          <cell r="F178">
            <v>2</v>
          </cell>
        </row>
        <row r="179">
          <cell r="C179" t="str">
            <v>7310162</v>
          </cell>
          <cell r="F179">
            <v>570</v>
          </cell>
        </row>
        <row r="180">
          <cell r="C180" t="str">
            <v>7310162</v>
          </cell>
          <cell r="F180">
            <v>570</v>
          </cell>
        </row>
        <row r="181">
          <cell r="C181" t="str">
            <v>7310163</v>
          </cell>
          <cell r="F181">
            <v>54</v>
          </cell>
        </row>
        <row r="182">
          <cell r="C182" t="str">
            <v>7310163</v>
          </cell>
          <cell r="F182">
            <v>359.9</v>
          </cell>
        </row>
        <row r="183">
          <cell r="C183" t="str">
            <v>773287</v>
          </cell>
          <cell r="F183">
            <v>1</v>
          </cell>
        </row>
        <row r="184">
          <cell r="C184" t="str">
            <v>7310157</v>
          </cell>
          <cell r="F184">
            <v>26</v>
          </cell>
        </row>
        <row r="185">
          <cell r="C185" t="str">
            <v>7310158</v>
          </cell>
          <cell r="F185">
            <v>5</v>
          </cell>
        </row>
        <row r="186">
          <cell r="C186" t="str">
            <v>7310123</v>
          </cell>
          <cell r="F186">
            <v>1</v>
          </cell>
        </row>
        <row r="187">
          <cell r="C187" t="str">
            <v>7310159</v>
          </cell>
          <cell r="F187">
            <v>3.5</v>
          </cell>
        </row>
        <row r="188">
          <cell r="C188" t="str">
            <v>7310160</v>
          </cell>
          <cell r="F188">
            <v>10</v>
          </cell>
        </row>
        <row r="189">
          <cell r="C189" t="str">
            <v>7310123</v>
          </cell>
          <cell r="F189">
            <v>2</v>
          </cell>
        </row>
        <row r="190">
          <cell r="C190" t="str">
            <v>7310158</v>
          </cell>
          <cell r="F190">
            <v>8</v>
          </cell>
        </row>
        <row r="191">
          <cell r="C191" t="str">
            <v>7310123</v>
          </cell>
          <cell r="F191">
            <v>1</v>
          </cell>
        </row>
        <row r="192">
          <cell r="C192" t="str">
            <v>7310155</v>
          </cell>
          <cell r="F192">
            <v>2300</v>
          </cell>
        </row>
        <row r="193">
          <cell r="C193" t="str">
            <v>7310156</v>
          </cell>
          <cell r="F193">
            <v>2300</v>
          </cell>
        </row>
        <row r="194">
          <cell r="C194" t="str">
            <v>7310161</v>
          </cell>
          <cell r="F194">
            <v>10</v>
          </cell>
        </row>
        <row r="195">
          <cell r="C195" t="str">
            <v>7310160</v>
          </cell>
          <cell r="F195">
            <v>6</v>
          </cell>
        </row>
        <row r="196">
          <cell r="C196" t="str">
            <v>7310123</v>
          </cell>
          <cell r="F196">
            <v>1</v>
          </cell>
        </row>
        <row r="197">
          <cell r="C197" t="str">
            <v>7310110</v>
          </cell>
          <cell r="F197">
            <v>100</v>
          </cell>
        </row>
        <row r="198">
          <cell r="C198" t="str">
            <v>7310111</v>
          </cell>
          <cell r="F198">
            <v>50</v>
          </cell>
        </row>
        <row r="199">
          <cell r="C199" t="str">
            <v>7310112</v>
          </cell>
          <cell r="F199">
            <v>10</v>
          </cell>
        </row>
        <row r="200">
          <cell r="C200" t="str">
            <v>7310113</v>
          </cell>
          <cell r="F200">
            <v>10</v>
          </cell>
        </row>
        <row r="201">
          <cell r="C201" t="str">
            <v>7310114</v>
          </cell>
          <cell r="F201">
            <v>6</v>
          </cell>
        </row>
        <row r="202">
          <cell r="C202" t="str">
            <v>7310115</v>
          </cell>
          <cell r="F202">
            <v>6</v>
          </cell>
        </row>
        <row r="203">
          <cell r="C203" t="str">
            <v>7310097</v>
          </cell>
          <cell r="F203">
            <v>800</v>
          </cell>
        </row>
        <row r="204">
          <cell r="C204" t="str">
            <v>7310098</v>
          </cell>
          <cell r="F204">
            <v>80</v>
          </cell>
        </row>
        <row r="205">
          <cell r="C205" t="str">
            <v>7310099</v>
          </cell>
          <cell r="F205">
            <v>350</v>
          </cell>
        </row>
        <row r="206">
          <cell r="C206" t="str">
            <v>7310100</v>
          </cell>
          <cell r="F206">
            <v>30</v>
          </cell>
        </row>
        <row r="207">
          <cell r="C207" t="str">
            <v>7310101</v>
          </cell>
          <cell r="F207">
            <v>60</v>
          </cell>
        </row>
        <row r="208">
          <cell r="C208" t="str">
            <v>7310102</v>
          </cell>
          <cell r="F208">
            <v>20</v>
          </cell>
        </row>
        <row r="209">
          <cell r="C209" t="str">
            <v>7310103</v>
          </cell>
          <cell r="F209">
            <v>20</v>
          </cell>
        </row>
        <row r="210">
          <cell r="C210" t="str">
            <v>7310120</v>
          </cell>
          <cell r="F210">
            <v>1</v>
          </cell>
        </row>
        <row r="211">
          <cell r="C211" t="str">
            <v>7310104</v>
          </cell>
          <cell r="F211">
            <v>15</v>
          </cell>
        </row>
        <row r="212">
          <cell r="C212" t="str">
            <v>7310105</v>
          </cell>
          <cell r="F212">
            <v>45</v>
          </cell>
        </row>
        <row r="213">
          <cell r="C213" t="str">
            <v>7310106</v>
          </cell>
          <cell r="F213">
            <v>32</v>
          </cell>
        </row>
        <row r="214">
          <cell r="C214" t="str">
            <v>7310116</v>
          </cell>
          <cell r="F214">
            <v>2</v>
          </cell>
        </row>
        <row r="215">
          <cell r="C215" t="str">
            <v>7310117</v>
          </cell>
          <cell r="F215">
            <v>1</v>
          </cell>
        </row>
        <row r="216">
          <cell r="C216" t="str">
            <v>7310118</v>
          </cell>
          <cell r="F216">
            <v>60</v>
          </cell>
        </row>
        <row r="217">
          <cell r="C217" t="str">
            <v>7310119</v>
          </cell>
          <cell r="F217">
            <v>3</v>
          </cell>
        </row>
        <row r="218">
          <cell r="C218" t="str">
            <v>7310120</v>
          </cell>
          <cell r="F218">
            <v>3</v>
          </cell>
        </row>
        <row r="219">
          <cell r="C219" t="str">
            <v>7310121</v>
          </cell>
          <cell r="F219">
            <v>1500</v>
          </cell>
        </row>
        <row r="220">
          <cell r="C220" t="str">
            <v>7310122</v>
          </cell>
          <cell r="F220">
            <v>100</v>
          </cell>
        </row>
        <row r="221">
          <cell r="C221" t="str">
            <v>7310120</v>
          </cell>
          <cell r="F221">
            <v>2</v>
          </cell>
        </row>
        <row r="222">
          <cell r="C222" t="str">
            <v>7310124</v>
          </cell>
          <cell r="F222">
            <v>48</v>
          </cell>
        </row>
        <row r="223">
          <cell r="C223" t="str">
            <v>7310125</v>
          </cell>
          <cell r="F223">
            <v>8</v>
          </cell>
        </row>
        <row r="224">
          <cell r="C224" t="str">
            <v>7310126</v>
          </cell>
          <cell r="F224">
            <v>8</v>
          </cell>
        </row>
        <row r="225">
          <cell r="C225" t="str">
            <v>7310127</v>
          </cell>
          <cell r="F225">
            <v>24</v>
          </cell>
        </row>
        <row r="226">
          <cell r="C226" t="str">
            <v>7310128</v>
          </cell>
          <cell r="F226">
            <v>8</v>
          </cell>
        </row>
        <row r="227">
          <cell r="C227" t="str">
            <v>7310129</v>
          </cell>
          <cell r="F227">
            <v>24</v>
          </cell>
        </row>
        <row r="228">
          <cell r="C228" t="str">
            <v>7310130</v>
          </cell>
          <cell r="F228">
            <v>91.72</v>
          </cell>
        </row>
        <row r="229">
          <cell r="C229" t="str">
            <v>7310131</v>
          </cell>
          <cell r="F229">
            <v>25</v>
          </cell>
        </row>
        <row r="230">
          <cell r="C230" t="str">
            <v>7310132</v>
          </cell>
          <cell r="F230">
            <v>2</v>
          </cell>
        </row>
        <row r="231">
          <cell r="C231" t="str">
            <v>7310133</v>
          </cell>
          <cell r="F231">
            <v>2</v>
          </cell>
        </row>
        <row r="232">
          <cell r="C232" t="str">
            <v>7310134</v>
          </cell>
          <cell r="F232">
            <v>4</v>
          </cell>
        </row>
        <row r="233">
          <cell r="C233" t="str">
            <v>7310135</v>
          </cell>
          <cell r="F233">
            <v>60</v>
          </cell>
        </row>
        <row r="234">
          <cell r="C234" t="str">
            <v>7310136</v>
          </cell>
          <cell r="F234">
            <v>150</v>
          </cell>
        </row>
        <row r="235">
          <cell r="C235" t="str">
            <v>7310120</v>
          </cell>
          <cell r="F235">
            <v>1</v>
          </cell>
        </row>
        <row r="236">
          <cell r="C236" t="str">
            <v>7310138</v>
          </cell>
          <cell r="F236">
            <v>8</v>
          </cell>
        </row>
        <row r="237">
          <cell r="C237" t="str">
            <v>7310139</v>
          </cell>
          <cell r="F237">
            <v>16</v>
          </cell>
        </row>
        <row r="238">
          <cell r="C238" t="str">
            <v>7310140</v>
          </cell>
          <cell r="F238">
            <v>3</v>
          </cell>
        </row>
        <row r="239">
          <cell r="C239" t="str">
            <v>7310141</v>
          </cell>
          <cell r="F239">
            <v>1</v>
          </cell>
        </row>
        <row r="240">
          <cell r="C240" t="str">
            <v>7310142</v>
          </cell>
          <cell r="F240">
            <v>18</v>
          </cell>
        </row>
        <row r="241">
          <cell r="C241" t="str">
            <v>7310143</v>
          </cell>
          <cell r="F241">
            <v>4</v>
          </cell>
        </row>
        <row r="242">
          <cell r="C242" t="str">
            <v>7310144</v>
          </cell>
          <cell r="F242">
            <v>10</v>
          </cell>
        </row>
        <row r="243">
          <cell r="C243" t="str">
            <v>7310145</v>
          </cell>
          <cell r="F243">
            <v>4</v>
          </cell>
        </row>
        <row r="244">
          <cell r="C244" t="str">
            <v>7310169</v>
          </cell>
          <cell r="F244">
            <v>32</v>
          </cell>
        </row>
        <row r="245">
          <cell r="C245" t="str">
            <v>7310120</v>
          </cell>
          <cell r="F245">
            <v>1</v>
          </cell>
        </row>
        <row r="246">
          <cell r="C246" t="str">
            <v>7310170</v>
          </cell>
          <cell r="F246">
            <v>50</v>
          </cell>
        </row>
        <row r="247">
          <cell r="C247" t="str">
            <v>7310120</v>
          </cell>
          <cell r="F247">
            <v>1</v>
          </cell>
        </row>
        <row r="248">
          <cell r="C248" t="str">
            <v>7310171</v>
          </cell>
          <cell r="F248">
            <v>3</v>
          </cell>
        </row>
        <row r="249">
          <cell r="C249" t="str">
            <v>7310172</v>
          </cell>
          <cell r="F249">
            <v>2</v>
          </cell>
        </row>
        <row r="250">
          <cell r="C250" t="str">
            <v>7310170</v>
          </cell>
          <cell r="F250">
            <v>30</v>
          </cell>
        </row>
        <row r="251">
          <cell r="C251" t="str">
            <v>7310120</v>
          </cell>
          <cell r="F251">
            <v>1</v>
          </cell>
        </row>
        <row r="252">
          <cell r="C252" t="str">
            <v>7310173</v>
          </cell>
          <cell r="F252">
            <v>2</v>
          </cell>
        </row>
        <row r="253">
          <cell r="C253" t="str">
            <v>7310174</v>
          </cell>
          <cell r="F253">
            <v>4</v>
          </cell>
        </row>
        <row r="254">
          <cell r="C254" t="str">
            <v>7310175</v>
          </cell>
          <cell r="F254">
            <v>2</v>
          </cell>
        </row>
        <row r="255">
          <cell r="C255" t="str">
            <v>7310176</v>
          </cell>
          <cell r="F255">
            <v>4</v>
          </cell>
        </row>
        <row r="256">
          <cell r="C256" t="str">
            <v>7310177</v>
          </cell>
          <cell r="F256">
            <v>8</v>
          </cell>
        </row>
        <row r="257">
          <cell r="C257" t="str">
            <v>7310178</v>
          </cell>
          <cell r="F257">
            <v>14</v>
          </cell>
        </row>
        <row r="258">
          <cell r="C258" t="str">
            <v>7310179</v>
          </cell>
          <cell r="F258">
            <v>2</v>
          </cell>
        </row>
        <row r="259">
          <cell r="C259" t="str">
            <v>7310120</v>
          </cell>
          <cell r="F259">
            <v>1</v>
          </cell>
        </row>
        <row r="260">
          <cell r="C260" t="str">
            <v>7310180</v>
          </cell>
          <cell r="F260">
            <v>1</v>
          </cell>
        </row>
        <row r="261">
          <cell r="C261" t="str">
            <v>7310181</v>
          </cell>
          <cell r="F261">
            <v>1</v>
          </cell>
        </row>
        <row r="262">
          <cell r="C262" t="str">
            <v>7310182</v>
          </cell>
          <cell r="F262">
            <v>1</v>
          </cell>
        </row>
        <row r="263">
          <cell r="C263" t="str">
            <v>7310183</v>
          </cell>
          <cell r="F263">
            <v>1</v>
          </cell>
        </row>
        <row r="264">
          <cell r="C264" t="str">
            <v>7310184</v>
          </cell>
          <cell r="F264">
            <v>1</v>
          </cell>
        </row>
        <row r="265">
          <cell r="C265" t="str">
            <v>7310185</v>
          </cell>
          <cell r="F265">
            <v>15</v>
          </cell>
        </row>
        <row r="266">
          <cell r="C266" t="str">
            <v>7310186</v>
          </cell>
          <cell r="F266">
            <v>3</v>
          </cell>
        </row>
        <row r="267">
          <cell r="C267" t="str">
            <v>7310120</v>
          </cell>
          <cell r="F267">
            <v>1</v>
          </cell>
        </row>
        <row r="268">
          <cell r="C268" t="str">
            <v>7310187</v>
          </cell>
          <cell r="F268">
            <v>800</v>
          </cell>
        </row>
        <row r="269">
          <cell r="C269" t="str">
            <v>7310188</v>
          </cell>
          <cell r="F269">
            <v>1</v>
          </cell>
        </row>
        <row r="270">
          <cell r="C270" t="str">
            <v>7310189</v>
          </cell>
          <cell r="F270">
            <v>300</v>
          </cell>
        </row>
        <row r="271">
          <cell r="C271" t="str">
            <v>7310190</v>
          </cell>
          <cell r="F271">
            <v>80</v>
          </cell>
        </row>
        <row r="272">
          <cell r="C272" t="str">
            <v>7310191</v>
          </cell>
          <cell r="F272">
            <v>25</v>
          </cell>
        </row>
        <row r="273">
          <cell r="C273" t="str">
            <v>7310192</v>
          </cell>
          <cell r="F273">
            <v>20</v>
          </cell>
        </row>
        <row r="274">
          <cell r="C274" t="str">
            <v>7310193</v>
          </cell>
          <cell r="F274">
            <v>2</v>
          </cell>
        </row>
        <row r="275">
          <cell r="C275" t="str">
            <v>7310194</v>
          </cell>
          <cell r="F275">
            <v>3</v>
          </cell>
        </row>
        <row r="276">
          <cell r="C276" t="str">
            <v>7310195</v>
          </cell>
          <cell r="F276">
            <v>5</v>
          </cell>
        </row>
        <row r="277">
          <cell r="C277" t="str">
            <v>7310196</v>
          </cell>
          <cell r="F277">
            <v>2</v>
          </cell>
        </row>
        <row r="278">
          <cell r="C278" t="str">
            <v>7310197</v>
          </cell>
          <cell r="F278">
            <v>4</v>
          </cell>
        </row>
        <row r="279">
          <cell r="C279" t="str">
            <v>7310198</v>
          </cell>
          <cell r="F279">
            <v>11</v>
          </cell>
        </row>
        <row r="280">
          <cell r="C280" t="str">
            <v>7310199</v>
          </cell>
          <cell r="F280">
            <v>7</v>
          </cell>
        </row>
        <row r="281">
          <cell r="C281" t="str">
            <v>7310200</v>
          </cell>
          <cell r="F281">
            <v>12</v>
          </cell>
        </row>
        <row r="282">
          <cell r="C282" t="str">
            <v>7310201</v>
          </cell>
          <cell r="F282">
            <v>2</v>
          </cell>
        </row>
        <row r="283">
          <cell r="C283" t="str">
            <v>7310202</v>
          </cell>
          <cell r="F283">
            <v>2</v>
          </cell>
        </row>
        <row r="284">
          <cell r="C284" t="str">
            <v>7310203</v>
          </cell>
          <cell r="F284">
            <v>4</v>
          </cell>
        </row>
        <row r="285">
          <cell r="C285" t="str">
            <v>7310204</v>
          </cell>
          <cell r="F285">
            <v>1</v>
          </cell>
        </row>
        <row r="286">
          <cell r="C286" t="str">
            <v>7310205</v>
          </cell>
          <cell r="F286">
            <v>250</v>
          </cell>
        </row>
        <row r="287">
          <cell r="C287" t="str">
            <v>7310244</v>
          </cell>
          <cell r="F287">
            <v>8</v>
          </cell>
        </row>
        <row r="288">
          <cell r="C288" t="str">
            <v>7310206</v>
          </cell>
          <cell r="F288">
            <v>2</v>
          </cell>
        </row>
        <row r="289">
          <cell r="C289" t="str">
            <v>7310207</v>
          </cell>
          <cell r="F289">
            <v>24</v>
          </cell>
        </row>
        <row r="290">
          <cell r="C290" t="str">
            <v>7310208</v>
          </cell>
          <cell r="F290">
            <v>20</v>
          </cell>
        </row>
        <row r="291">
          <cell r="C291" t="str">
            <v>7310209</v>
          </cell>
          <cell r="F291">
            <v>5</v>
          </cell>
        </row>
        <row r="292">
          <cell r="C292" t="str">
            <v>7310210</v>
          </cell>
          <cell r="F292">
            <v>6</v>
          </cell>
        </row>
        <row r="293">
          <cell r="C293" t="str">
            <v>7310211</v>
          </cell>
          <cell r="F293">
            <v>2</v>
          </cell>
        </row>
        <row r="294">
          <cell r="C294" t="str">
            <v>7310120</v>
          </cell>
          <cell r="F294">
            <v>1</v>
          </cell>
        </row>
        <row r="295">
          <cell r="C295" t="str">
            <v>7310212</v>
          </cell>
          <cell r="F295">
            <v>1</v>
          </cell>
        </row>
        <row r="296">
          <cell r="C296" t="str">
            <v>7310213</v>
          </cell>
          <cell r="F296">
            <v>60</v>
          </cell>
        </row>
        <row r="297">
          <cell r="C297" t="str">
            <v>7310214</v>
          </cell>
          <cell r="F297">
            <v>15</v>
          </cell>
        </row>
        <row r="298">
          <cell r="C298" t="str">
            <v>7310215</v>
          </cell>
          <cell r="F298">
            <v>8</v>
          </cell>
        </row>
        <row r="299">
          <cell r="C299" t="str">
            <v>7310216</v>
          </cell>
          <cell r="F299">
            <v>8</v>
          </cell>
        </row>
        <row r="300">
          <cell r="C300" t="str">
            <v>7310217</v>
          </cell>
          <cell r="F300">
            <v>2</v>
          </cell>
        </row>
        <row r="301">
          <cell r="C301" t="str">
            <v>7310218</v>
          </cell>
          <cell r="F301">
            <v>8</v>
          </cell>
        </row>
        <row r="302">
          <cell r="C302" t="str">
            <v>7310224</v>
          </cell>
          <cell r="F302">
            <v>3</v>
          </cell>
        </row>
        <row r="303">
          <cell r="C303" t="str">
            <v>7310225</v>
          </cell>
          <cell r="F303">
            <v>2</v>
          </cell>
        </row>
        <row r="304">
          <cell r="C304" t="str">
            <v>7310226</v>
          </cell>
          <cell r="F304">
            <v>5</v>
          </cell>
        </row>
        <row r="305">
          <cell r="C305" t="str">
            <v>7310227</v>
          </cell>
          <cell r="F305">
            <v>3</v>
          </cell>
        </row>
        <row r="306">
          <cell r="C306" t="str">
            <v>7310228</v>
          </cell>
          <cell r="F306">
            <v>1</v>
          </cell>
        </row>
        <row r="307">
          <cell r="C307" t="str">
            <v>7310120</v>
          </cell>
          <cell r="F307">
            <v>1</v>
          </cell>
        </row>
        <row r="308">
          <cell r="C308" t="str">
            <v>7310229</v>
          </cell>
          <cell r="F308">
            <v>1700</v>
          </cell>
        </row>
        <row r="309">
          <cell r="C309" t="str">
            <v>7310120</v>
          </cell>
          <cell r="F309">
            <v>1</v>
          </cell>
        </row>
        <row r="310">
          <cell r="C310" t="str">
            <v>7310230</v>
          </cell>
          <cell r="F310">
            <v>10</v>
          </cell>
        </row>
        <row r="311">
          <cell r="C311" t="str">
            <v>7310231</v>
          </cell>
          <cell r="F311">
            <v>3</v>
          </cell>
        </row>
        <row r="312">
          <cell r="C312" t="str">
            <v>7310232</v>
          </cell>
          <cell r="F312">
            <v>2</v>
          </cell>
        </row>
        <row r="313">
          <cell r="C313" t="str">
            <v>7310233</v>
          </cell>
          <cell r="F313">
            <v>1</v>
          </cell>
        </row>
        <row r="314">
          <cell r="C314" t="str">
            <v>7310234</v>
          </cell>
          <cell r="F314">
            <v>100</v>
          </cell>
        </row>
        <row r="315">
          <cell r="C315" t="str">
            <v>7310120</v>
          </cell>
          <cell r="F315">
            <v>1</v>
          </cell>
        </row>
        <row r="316">
          <cell r="C316" t="str">
            <v>7310235</v>
          </cell>
          <cell r="F316">
            <v>8</v>
          </cell>
        </row>
        <row r="317">
          <cell r="C317" t="str">
            <v>7310236</v>
          </cell>
          <cell r="F317">
            <v>1</v>
          </cell>
        </row>
        <row r="318">
          <cell r="C318" t="str">
            <v>7310237</v>
          </cell>
          <cell r="F318">
            <v>1</v>
          </cell>
        </row>
        <row r="319">
          <cell r="C319" t="str">
            <v>7310238</v>
          </cell>
          <cell r="F319">
            <v>18</v>
          </cell>
        </row>
        <row r="320">
          <cell r="C320" t="str">
            <v>7310239</v>
          </cell>
          <cell r="F320">
            <v>20</v>
          </cell>
        </row>
        <row r="321">
          <cell r="C321" t="str">
            <v>7310240</v>
          </cell>
          <cell r="F321">
            <v>10</v>
          </cell>
        </row>
        <row r="322">
          <cell r="C322" t="str">
            <v>7310241</v>
          </cell>
          <cell r="F322">
            <v>10</v>
          </cell>
        </row>
        <row r="323">
          <cell r="C323" t="str">
            <v>7310242</v>
          </cell>
          <cell r="F323">
            <v>10</v>
          </cell>
        </row>
        <row r="324">
          <cell r="C324" t="str">
            <v>7310243</v>
          </cell>
          <cell r="F324">
            <v>322.7</v>
          </cell>
        </row>
        <row r="325">
          <cell r="C325" t="str">
            <v>7310120</v>
          </cell>
          <cell r="F325">
            <v>1</v>
          </cell>
        </row>
        <row r="326">
          <cell r="C326" t="str">
            <v>7310245</v>
          </cell>
          <cell r="F326">
            <v>7</v>
          </cell>
        </row>
        <row r="327">
          <cell r="C327" t="str">
            <v>7310246</v>
          </cell>
          <cell r="F327">
            <v>51.7</v>
          </cell>
        </row>
        <row r="328">
          <cell r="C328" t="str">
            <v>7310247</v>
          </cell>
          <cell r="F328">
            <v>19.5</v>
          </cell>
        </row>
        <row r="329">
          <cell r="C329" t="str">
            <v>7310248</v>
          </cell>
          <cell r="F329">
            <v>0.5</v>
          </cell>
        </row>
        <row r="330">
          <cell r="C330" t="str">
            <v>7310249</v>
          </cell>
          <cell r="F330">
            <v>0.96</v>
          </cell>
        </row>
        <row r="331">
          <cell r="C331" t="str">
            <v>7310250</v>
          </cell>
          <cell r="F331">
            <v>1.96</v>
          </cell>
        </row>
        <row r="332">
          <cell r="C332" t="str">
            <v>7310251</v>
          </cell>
          <cell r="F332">
            <v>5.05</v>
          </cell>
        </row>
        <row r="333">
          <cell r="C333" t="str">
            <v>7310252</v>
          </cell>
          <cell r="F333">
            <v>2.1</v>
          </cell>
        </row>
        <row r="334">
          <cell r="C334" t="str">
            <v>7310253</v>
          </cell>
          <cell r="F334">
            <v>98.6</v>
          </cell>
        </row>
        <row r="335">
          <cell r="C335" t="str">
            <v>7310253</v>
          </cell>
          <cell r="F335">
            <v>50.1</v>
          </cell>
        </row>
        <row r="336">
          <cell r="C336" t="str">
            <v>7310292</v>
          </cell>
          <cell r="F336">
            <v>36</v>
          </cell>
        </row>
        <row r="337">
          <cell r="C337" t="str">
            <v>7310293</v>
          </cell>
          <cell r="F337">
            <v>34</v>
          </cell>
        </row>
        <row r="338">
          <cell r="C338" t="str">
            <v>7310293</v>
          </cell>
          <cell r="F338">
            <v>2</v>
          </cell>
        </row>
        <row r="339">
          <cell r="C339" t="str">
            <v>7310294</v>
          </cell>
          <cell r="F339">
            <v>10</v>
          </cell>
        </row>
        <row r="340">
          <cell r="C340" t="str">
            <v>7310295</v>
          </cell>
          <cell r="F340">
            <v>2</v>
          </cell>
        </row>
        <row r="341">
          <cell r="C341" t="str">
            <v>7310296</v>
          </cell>
          <cell r="F341">
            <v>22</v>
          </cell>
        </row>
        <row r="342">
          <cell r="C342" t="str">
            <v>7310297</v>
          </cell>
          <cell r="F342">
            <v>9</v>
          </cell>
        </row>
        <row r="343">
          <cell r="C343" t="str">
            <v>7310298</v>
          </cell>
          <cell r="F343">
            <v>4</v>
          </cell>
        </row>
        <row r="344">
          <cell r="C344" t="str">
            <v>7310299</v>
          </cell>
          <cell r="F344">
            <v>9</v>
          </cell>
        </row>
        <row r="345">
          <cell r="C345" t="str">
            <v>7310283</v>
          </cell>
          <cell r="F345">
            <v>70</v>
          </cell>
        </row>
        <row r="346">
          <cell r="C346" t="str">
            <v>7310300</v>
          </cell>
          <cell r="F346">
            <v>7</v>
          </cell>
        </row>
        <row r="347">
          <cell r="C347" t="str">
            <v>7300138</v>
          </cell>
          <cell r="F347">
            <v>2</v>
          </cell>
        </row>
        <row r="348">
          <cell r="C348" t="str">
            <v>7310301</v>
          </cell>
          <cell r="F348">
            <v>1</v>
          </cell>
        </row>
        <row r="349">
          <cell r="C349" t="str">
            <v>7310302</v>
          </cell>
          <cell r="F349">
            <v>1</v>
          </cell>
        </row>
        <row r="350">
          <cell r="C350" t="str">
            <v>100013</v>
          </cell>
          <cell r="F350">
            <v>9</v>
          </cell>
        </row>
        <row r="351">
          <cell r="C351" t="str">
            <v>7310289</v>
          </cell>
          <cell r="F351">
            <v>1</v>
          </cell>
        </row>
        <row r="352">
          <cell r="C352" t="str">
            <v>7310290</v>
          </cell>
          <cell r="F352">
            <v>60</v>
          </cell>
        </row>
        <row r="353">
          <cell r="C353" t="str">
            <v>7310303</v>
          </cell>
          <cell r="F353">
            <v>2</v>
          </cell>
        </row>
        <row r="354">
          <cell r="C354" t="str">
            <v>7310304</v>
          </cell>
          <cell r="F354">
            <v>2</v>
          </cell>
        </row>
        <row r="355">
          <cell r="C355" t="str">
            <v>7310193</v>
          </cell>
          <cell r="F355">
            <v>3</v>
          </cell>
        </row>
        <row r="356">
          <cell r="C356" t="str">
            <v>7300052</v>
          </cell>
          <cell r="F356">
            <v>24</v>
          </cell>
        </row>
        <row r="357">
          <cell r="C357" t="str">
            <v>7370684</v>
          </cell>
          <cell r="F357">
            <v>25</v>
          </cell>
        </row>
        <row r="358">
          <cell r="C358" t="str">
            <v>7310305</v>
          </cell>
          <cell r="F358">
            <v>10</v>
          </cell>
        </row>
        <row r="359">
          <cell r="C359" t="str">
            <v>7310306</v>
          </cell>
          <cell r="F359">
            <v>1</v>
          </cell>
        </row>
        <row r="360">
          <cell r="C360" t="str">
            <v>7310307</v>
          </cell>
          <cell r="F360">
            <v>6</v>
          </cell>
        </row>
        <row r="361">
          <cell r="C361" t="str">
            <v>7731447</v>
          </cell>
          <cell r="F361">
            <v>1</v>
          </cell>
        </row>
        <row r="362">
          <cell r="C362" t="str">
            <v>7300015</v>
          </cell>
          <cell r="F362">
            <v>10</v>
          </cell>
        </row>
        <row r="363">
          <cell r="C363" t="str">
            <v>7131043</v>
          </cell>
          <cell r="F363">
            <v>10</v>
          </cell>
        </row>
        <row r="364">
          <cell r="C364" t="str">
            <v>7131043</v>
          </cell>
          <cell r="F364">
            <v>10</v>
          </cell>
        </row>
        <row r="365">
          <cell r="C365" t="str">
            <v>7131043</v>
          </cell>
          <cell r="F365">
            <v>3</v>
          </cell>
        </row>
        <row r="366">
          <cell r="C366" t="str">
            <v>7131043</v>
          </cell>
          <cell r="F366">
            <v>5</v>
          </cell>
        </row>
        <row r="367">
          <cell r="C367" t="str">
            <v>7310312</v>
          </cell>
          <cell r="F367">
            <v>108</v>
          </cell>
        </row>
        <row r="368">
          <cell r="C368" t="str">
            <v>100021</v>
          </cell>
          <cell r="F368">
            <v>50</v>
          </cell>
        </row>
        <row r="369">
          <cell r="C369" t="str">
            <v>7310308</v>
          </cell>
          <cell r="F369">
            <v>202</v>
          </cell>
        </row>
        <row r="370">
          <cell r="C370" t="str">
            <v>7310311</v>
          </cell>
          <cell r="F370">
            <v>136</v>
          </cell>
        </row>
        <row r="371">
          <cell r="C371" t="str">
            <v>7310313</v>
          </cell>
          <cell r="F371">
            <v>88</v>
          </cell>
        </row>
        <row r="372">
          <cell r="C372" t="str">
            <v>7310120</v>
          </cell>
          <cell r="F372">
            <v>1</v>
          </cell>
        </row>
        <row r="373">
          <cell r="C373" t="str">
            <v>7310314</v>
          </cell>
          <cell r="F373">
            <v>1</v>
          </cell>
        </row>
        <row r="374">
          <cell r="C374" t="str">
            <v>7310315</v>
          </cell>
          <cell r="F374">
            <v>45</v>
          </cell>
        </row>
        <row r="375">
          <cell r="C375" t="str">
            <v>7310316</v>
          </cell>
          <cell r="F375">
            <v>25</v>
          </cell>
        </row>
        <row r="376">
          <cell r="C376" t="str">
            <v>7370249</v>
          </cell>
          <cell r="F376">
            <v>20</v>
          </cell>
        </row>
        <row r="377">
          <cell r="C377" t="str">
            <v>7370539</v>
          </cell>
          <cell r="F377">
            <v>1</v>
          </cell>
        </row>
        <row r="378">
          <cell r="C378" t="str">
            <v>7310317</v>
          </cell>
          <cell r="F378">
            <v>10.5</v>
          </cell>
        </row>
        <row r="379">
          <cell r="C379" t="str">
            <v>7310120</v>
          </cell>
          <cell r="F379">
            <v>1</v>
          </cell>
        </row>
        <row r="380">
          <cell r="C380" t="str">
            <v>7370639</v>
          </cell>
          <cell r="F380">
            <v>35</v>
          </cell>
        </row>
        <row r="381">
          <cell r="C381" t="str">
            <v>7731121</v>
          </cell>
          <cell r="F381">
            <v>1</v>
          </cell>
        </row>
        <row r="382">
          <cell r="C382" t="str">
            <v>7310319</v>
          </cell>
          <cell r="F382">
            <v>1</v>
          </cell>
        </row>
        <row r="383">
          <cell r="C383" t="str">
            <v>7310318</v>
          </cell>
          <cell r="F383">
            <v>1</v>
          </cell>
        </row>
        <row r="384">
          <cell r="C384" t="str">
            <v>7310120</v>
          </cell>
          <cell r="F384">
            <v>2</v>
          </cell>
        </row>
        <row r="385">
          <cell r="C385" t="str">
            <v>7310320</v>
          </cell>
          <cell r="F385">
            <v>7</v>
          </cell>
        </row>
        <row r="386">
          <cell r="C386" t="str">
            <v>7310321</v>
          </cell>
          <cell r="F386">
            <v>1</v>
          </cell>
        </row>
        <row r="387">
          <cell r="C387" t="str">
            <v>7310322</v>
          </cell>
          <cell r="F387">
            <v>1</v>
          </cell>
        </row>
        <row r="388">
          <cell r="C388" t="str">
            <v>7310323</v>
          </cell>
          <cell r="F388">
            <v>1</v>
          </cell>
        </row>
        <row r="389">
          <cell r="C389" t="str">
            <v>7310324</v>
          </cell>
          <cell r="F389">
            <v>2</v>
          </cell>
        </row>
        <row r="390">
          <cell r="C390" t="str">
            <v>7310325</v>
          </cell>
          <cell r="F390">
            <v>2</v>
          </cell>
        </row>
        <row r="391">
          <cell r="C391" t="str">
            <v>7310326</v>
          </cell>
          <cell r="F391">
            <v>2</v>
          </cell>
        </row>
        <row r="392">
          <cell r="C392" t="str">
            <v>7310327</v>
          </cell>
          <cell r="F392">
            <v>2</v>
          </cell>
        </row>
        <row r="393">
          <cell r="C393" t="str">
            <v>7310328</v>
          </cell>
          <cell r="F393">
            <v>10</v>
          </cell>
        </row>
        <row r="394">
          <cell r="C394" t="str">
            <v>7370516</v>
          </cell>
          <cell r="F394">
            <v>7</v>
          </cell>
        </row>
        <row r="395">
          <cell r="C395" t="str">
            <v>7310329</v>
          </cell>
          <cell r="F395">
            <v>3</v>
          </cell>
        </row>
        <row r="396">
          <cell r="C396" t="str">
            <v>7310330</v>
          </cell>
          <cell r="F396">
            <v>2</v>
          </cell>
        </row>
        <row r="397">
          <cell r="C397" t="str">
            <v>100021</v>
          </cell>
          <cell r="F397">
            <v>20</v>
          </cell>
        </row>
        <row r="398">
          <cell r="C398" t="str">
            <v>7370249</v>
          </cell>
          <cell r="F398">
            <v>20</v>
          </cell>
        </row>
        <row r="399">
          <cell r="C399" t="str">
            <v>7310331</v>
          </cell>
          <cell r="F399">
            <v>4</v>
          </cell>
        </row>
        <row r="400">
          <cell r="C400" t="str">
            <v>7310198</v>
          </cell>
          <cell r="F400">
            <v>5</v>
          </cell>
        </row>
        <row r="401">
          <cell r="C401" t="str">
            <v>7300128</v>
          </cell>
          <cell r="F401">
            <v>140</v>
          </cell>
        </row>
        <row r="402">
          <cell r="C402" t="str">
            <v>7310120</v>
          </cell>
          <cell r="F402">
            <v>1</v>
          </cell>
        </row>
        <row r="403">
          <cell r="C403" t="str">
            <v>7310308</v>
          </cell>
          <cell r="F403">
            <v>55</v>
          </cell>
        </row>
        <row r="404">
          <cell r="C404" t="str">
            <v>7310311</v>
          </cell>
          <cell r="F404">
            <v>80</v>
          </cell>
        </row>
        <row r="405">
          <cell r="C405" t="str">
            <v>7310312</v>
          </cell>
          <cell r="F405">
            <v>40</v>
          </cell>
        </row>
        <row r="406">
          <cell r="C406" t="str">
            <v>7310332</v>
          </cell>
          <cell r="F406">
            <v>1</v>
          </cell>
        </row>
        <row r="407">
          <cell r="C407" t="str">
            <v>7310120</v>
          </cell>
          <cell r="F407">
            <v>2</v>
          </cell>
        </row>
        <row r="408">
          <cell r="C408" t="str">
            <v>7310120</v>
          </cell>
          <cell r="F408">
            <v>1</v>
          </cell>
        </row>
        <row r="409">
          <cell r="C409" t="str">
            <v>7310333</v>
          </cell>
          <cell r="F409">
            <v>4</v>
          </cell>
        </row>
        <row r="410">
          <cell r="C410" t="str">
            <v>7310334</v>
          </cell>
          <cell r="F410">
            <v>1</v>
          </cell>
        </row>
        <row r="411">
          <cell r="C411" t="str">
            <v>7310335</v>
          </cell>
          <cell r="F411">
            <v>2</v>
          </cell>
        </row>
        <row r="412">
          <cell r="C412" t="str">
            <v>7310402</v>
          </cell>
          <cell r="F412">
            <v>0.74</v>
          </cell>
        </row>
        <row r="413">
          <cell r="C413" t="str">
            <v>7310406</v>
          </cell>
          <cell r="F413">
            <v>2.0699999999999998</v>
          </cell>
        </row>
        <row r="414">
          <cell r="C414" t="str">
            <v>7310403</v>
          </cell>
          <cell r="F414">
            <v>2.0699999999999998</v>
          </cell>
        </row>
        <row r="415">
          <cell r="C415" t="str">
            <v>7310400</v>
          </cell>
          <cell r="F415">
            <v>1.62</v>
          </cell>
        </row>
        <row r="416">
          <cell r="C416" t="str">
            <v>7310399</v>
          </cell>
          <cell r="F416">
            <v>1.26</v>
          </cell>
        </row>
        <row r="417">
          <cell r="C417" t="str">
            <v>7310404</v>
          </cell>
          <cell r="F417">
            <v>3.28</v>
          </cell>
        </row>
        <row r="418">
          <cell r="C418" t="str">
            <v>7310401</v>
          </cell>
          <cell r="F418">
            <v>4.49</v>
          </cell>
        </row>
        <row r="419">
          <cell r="C419" t="str">
            <v>7310398</v>
          </cell>
          <cell r="F419">
            <v>2.25</v>
          </cell>
        </row>
        <row r="420">
          <cell r="C420" t="str">
            <v>7310405</v>
          </cell>
          <cell r="F420">
            <v>24.76</v>
          </cell>
        </row>
        <row r="421">
          <cell r="C421" t="str">
            <v>7310337</v>
          </cell>
          <cell r="F421">
            <v>1</v>
          </cell>
        </row>
        <row r="422">
          <cell r="C422" t="str">
            <v>7310336</v>
          </cell>
          <cell r="F422">
            <v>4</v>
          </cell>
        </row>
        <row r="423">
          <cell r="C423" t="str">
            <v>7310339</v>
          </cell>
          <cell r="F423">
            <v>10</v>
          </cell>
        </row>
        <row r="424">
          <cell r="C424" t="str">
            <v>7310338</v>
          </cell>
          <cell r="F424">
            <v>3</v>
          </cell>
        </row>
        <row r="425">
          <cell r="C425" t="str">
            <v>7310340</v>
          </cell>
          <cell r="F425">
            <v>6</v>
          </cell>
        </row>
        <row r="426">
          <cell r="C426" t="str">
            <v>7310341</v>
          </cell>
          <cell r="F426">
            <v>1</v>
          </cell>
        </row>
        <row r="427">
          <cell r="C427" t="str">
            <v>7310343</v>
          </cell>
          <cell r="F427">
            <v>1</v>
          </cell>
        </row>
        <row r="428">
          <cell r="C428" t="str">
            <v>7310342</v>
          </cell>
          <cell r="F428">
            <v>1</v>
          </cell>
        </row>
        <row r="429">
          <cell r="C429" t="str">
            <v>7310347</v>
          </cell>
          <cell r="F429">
            <v>1</v>
          </cell>
        </row>
        <row r="430">
          <cell r="C430" t="str">
            <v>7310348</v>
          </cell>
          <cell r="F430">
            <v>4</v>
          </cell>
        </row>
        <row r="431">
          <cell r="C431" t="str">
            <v>7310346</v>
          </cell>
          <cell r="F431">
            <v>50</v>
          </cell>
        </row>
        <row r="432">
          <cell r="C432" t="str">
            <v>7310349</v>
          </cell>
          <cell r="F432">
            <v>8</v>
          </cell>
        </row>
        <row r="433">
          <cell r="C433" t="str">
            <v>7310345</v>
          </cell>
          <cell r="F433">
            <v>100</v>
          </cell>
        </row>
        <row r="434">
          <cell r="C434" t="str">
            <v>7310344</v>
          </cell>
          <cell r="F434">
            <v>1</v>
          </cell>
        </row>
        <row r="435">
          <cell r="C435" t="str">
            <v>7310123</v>
          </cell>
          <cell r="F435">
            <v>1</v>
          </cell>
        </row>
        <row r="436">
          <cell r="C436" t="str">
            <v>7310354</v>
          </cell>
          <cell r="F436">
            <v>1</v>
          </cell>
        </row>
        <row r="437">
          <cell r="C437" t="str">
            <v>7310353</v>
          </cell>
          <cell r="F437">
            <v>20</v>
          </cell>
        </row>
        <row r="438">
          <cell r="C438" t="str">
            <v>7310350</v>
          </cell>
          <cell r="F438">
            <v>1</v>
          </cell>
        </row>
        <row r="439">
          <cell r="C439" t="str">
            <v>7310352</v>
          </cell>
          <cell r="F439">
            <v>3</v>
          </cell>
        </row>
        <row r="440">
          <cell r="C440" t="str">
            <v>7310351</v>
          </cell>
          <cell r="F440">
            <v>1</v>
          </cell>
        </row>
        <row r="441">
          <cell r="C441" t="str">
            <v>7310355</v>
          </cell>
          <cell r="F441">
            <v>14</v>
          </cell>
        </row>
        <row r="442">
          <cell r="C442" t="str">
            <v>7310357</v>
          </cell>
          <cell r="F442">
            <v>6</v>
          </cell>
        </row>
        <row r="443">
          <cell r="C443" t="str">
            <v>7310356</v>
          </cell>
          <cell r="F443">
            <v>48</v>
          </cell>
        </row>
        <row r="444">
          <cell r="C444" t="str">
            <v>7310358</v>
          </cell>
          <cell r="F444">
            <v>6</v>
          </cell>
        </row>
        <row r="445">
          <cell r="C445" t="str">
            <v>7310123</v>
          </cell>
          <cell r="F445">
            <v>1</v>
          </cell>
        </row>
        <row r="446">
          <cell r="C446" t="str">
            <v>7310359</v>
          </cell>
          <cell r="F446">
            <v>2</v>
          </cell>
        </row>
        <row r="447">
          <cell r="C447" t="str">
            <v>7310360</v>
          </cell>
          <cell r="F447">
            <v>7</v>
          </cell>
        </row>
        <row r="448">
          <cell r="C448" t="str">
            <v>7310123</v>
          </cell>
          <cell r="F448">
            <v>2</v>
          </cell>
        </row>
        <row r="449">
          <cell r="C449" t="str">
            <v>7310361</v>
          </cell>
          <cell r="F449">
            <v>2205</v>
          </cell>
        </row>
        <row r="450">
          <cell r="C450" t="str">
            <v>7310123</v>
          </cell>
          <cell r="F450">
            <v>1</v>
          </cell>
        </row>
        <row r="451">
          <cell r="C451" t="str">
            <v>7310362</v>
          </cell>
          <cell r="F451">
            <v>90</v>
          </cell>
        </row>
        <row r="452">
          <cell r="C452" t="str">
            <v>7310123</v>
          </cell>
          <cell r="F452">
            <v>1</v>
          </cell>
        </row>
        <row r="453">
          <cell r="C453" t="str">
            <v>7310362</v>
          </cell>
          <cell r="F453">
            <v>40</v>
          </cell>
        </row>
        <row r="454">
          <cell r="C454" t="str">
            <v>7310123</v>
          </cell>
          <cell r="F454">
            <v>1</v>
          </cell>
        </row>
        <row r="455">
          <cell r="C455" t="str">
            <v>7310363</v>
          </cell>
          <cell r="F455">
            <v>1</v>
          </cell>
        </row>
        <row r="456">
          <cell r="C456" t="str">
            <v>7310369</v>
          </cell>
          <cell r="F456">
            <v>5</v>
          </cell>
        </row>
        <row r="457">
          <cell r="C457" t="str">
            <v>7310367</v>
          </cell>
          <cell r="F457">
            <v>1</v>
          </cell>
        </row>
        <row r="458">
          <cell r="C458" t="str">
            <v>7310365</v>
          </cell>
          <cell r="F458">
            <v>1</v>
          </cell>
        </row>
        <row r="459">
          <cell r="C459" t="str">
            <v>7310366</v>
          </cell>
          <cell r="F459">
            <v>6</v>
          </cell>
        </row>
        <row r="460">
          <cell r="C460" t="str">
            <v>7310368</v>
          </cell>
          <cell r="F460">
            <v>5</v>
          </cell>
        </row>
        <row r="461">
          <cell r="C461" t="str">
            <v>7310370</v>
          </cell>
          <cell r="F461">
            <v>5</v>
          </cell>
        </row>
        <row r="462">
          <cell r="C462" t="str">
            <v>7310364</v>
          </cell>
          <cell r="F462">
            <v>3</v>
          </cell>
        </row>
        <row r="463">
          <cell r="C463" t="str">
            <v>7310371</v>
          </cell>
          <cell r="F463">
            <v>260</v>
          </cell>
        </row>
        <row r="464">
          <cell r="C464" t="str">
            <v>7310123</v>
          </cell>
          <cell r="F464">
            <v>1</v>
          </cell>
        </row>
        <row r="465">
          <cell r="C465" t="str">
            <v>7310372</v>
          </cell>
          <cell r="F465">
            <v>1500</v>
          </cell>
        </row>
        <row r="466">
          <cell r="C466" t="str">
            <v>7310373</v>
          </cell>
          <cell r="F466">
            <v>360</v>
          </cell>
        </row>
        <row r="467">
          <cell r="C467" t="str">
            <v>7310374</v>
          </cell>
          <cell r="F467">
            <v>7</v>
          </cell>
        </row>
        <row r="468">
          <cell r="C468" t="str">
            <v>7310375</v>
          </cell>
          <cell r="F468">
            <v>4</v>
          </cell>
        </row>
        <row r="469">
          <cell r="C469" t="str">
            <v>7310377</v>
          </cell>
          <cell r="F469">
            <v>18</v>
          </cell>
        </row>
        <row r="470">
          <cell r="C470" t="str">
            <v>7310376</v>
          </cell>
          <cell r="F470">
            <v>35.35</v>
          </cell>
        </row>
        <row r="471">
          <cell r="C471" t="str">
            <v>7310378</v>
          </cell>
          <cell r="F471">
            <v>1</v>
          </cell>
        </row>
        <row r="472">
          <cell r="C472" t="str">
            <v>7310380</v>
          </cell>
          <cell r="F472">
            <v>1</v>
          </cell>
        </row>
        <row r="473">
          <cell r="C473" t="str">
            <v>7310382</v>
          </cell>
          <cell r="F473">
            <v>1</v>
          </cell>
        </row>
        <row r="474">
          <cell r="C474" t="str">
            <v>7310381</v>
          </cell>
          <cell r="F474">
            <v>2</v>
          </cell>
        </row>
        <row r="475">
          <cell r="C475" t="str">
            <v>7310383</v>
          </cell>
          <cell r="F475">
            <v>1</v>
          </cell>
        </row>
        <row r="476">
          <cell r="C476" t="str">
            <v>7310379</v>
          </cell>
          <cell r="F476">
            <v>20</v>
          </cell>
        </row>
        <row r="477">
          <cell r="C477" t="str">
            <v>7310385</v>
          </cell>
          <cell r="F477">
            <v>4</v>
          </cell>
        </row>
        <row r="478">
          <cell r="C478" t="str">
            <v>7310384</v>
          </cell>
          <cell r="F478">
            <v>55</v>
          </cell>
        </row>
        <row r="479">
          <cell r="C479" t="str">
            <v>7310386</v>
          </cell>
          <cell r="F479">
            <v>42</v>
          </cell>
        </row>
        <row r="480">
          <cell r="C480" t="str">
            <v>7310387</v>
          </cell>
          <cell r="F480">
            <v>1</v>
          </cell>
        </row>
        <row r="481">
          <cell r="C481" t="str">
            <v>7310393</v>
          </cell>
          <cell r="F481">
            <v>324</v>
          </cell>
        </row>
        <row r="482">
          <cell r="C482" t="str">
            <v>7310396</v>
          </cell>
          <cell r="F482">
            <v>1600</v>
          </cell>
        </row>
        <row r="483">
          <cell r="C483" t="str">
            <v>7310392</v>
          </cell>
          <cell r="F483">
            <v>360</v>
          </cell>
        </row>
        <row r="484">
          <cell r="C484" t="str">
            <v>7310394</v>
          </cell>
          <cell r="F484">
            <v>0.5</v>
          </cell>
        </row>
        <row r="485">
          <cell r="C485" t="str">
            <v>7310388</v>
          </cell>
          <cell r="F485">
            <v>40</v>
          </cell>
        </row>
        <row r="486">
          <cell r="C486" t="str">
            <v>7310389</v>
          </cell>
          <cell r="F486">
            <v>8</v>
          </cell>
        </row>
        <row r="487">
          <cell r="C487" t="str">
            <v>7310395</v>
          </cell>
          <cell r="F487">
            <v>0.5</v>
          </cell>
        </row>
        <row r="488">
          <cell r="C488" t="str">
            <v>7310390</v>
          </cell>
          <cell r="F488">
            <v>6</v>
          </cell>
        </row>
        <row r="489">
          <cell r="C489" t="str">
            <v>7310391</v>
          </cell>
          <cell r="F489">
            <v>5</v>
          </cell>
        </row>
        <row r="490">
          <cell r="C490" t="str">
            <v>7310397</v>
          </cell>
          <cell r="F490">
            <v>1</v>
          </cell>
        </row>
        <row r="491">
          <cell r="C491" t="str">
            <v>7310212</v>
          </cell>
          <cell r="F491">
            <v>53</v>
          </cell>
        </row>
        <row r="492">
          <cell r="C492" t="str">
            <v>7310408</v>
          </cell>
          <cell r="F492">
            <v>8</v>
          </cell>
        </row>
        <row r="493">
          <cell r="C493" t="str">
            <v>7310407</v>
          </cell>
          <cell r="F493">
            <v>1</v>
          </cell>
        </row>
        <row r="494">
          <cell r="C494" t="str">
            <v>7310409</v>
          </cell>
          <cell r="F494">
            <v>1200</v>
          </cell>
        </row>
        <row r="495">
          <cell r="C495" t="str">
            <v>7310411</v>
          </cell>
          <cell r="F495">
            <v>144</v>
          </cell>
        </row>
        <row r="496">
          <cell r="C496" t="str">
            <v>7310410</v>
          </cell>
          <cell r="F496">
            <v>1500</v>
          </cell>
        </row>
        <row r="497">
          <cell r="C497" t="str">
            <v>7310123</v>
          </cell>
          <cell r="F497">
            <v>1</v>
          </cell>
        </row>
        <row r="498">
          <cell r="C498" t="str">
            <v>773289</v>
          </cell>
          <cell r="F498">
            <v>16</v>
          </cell>
        </row>
        <row r="499">
          <cell r="C499" t="str">
            <v>7310123</v>
          </cell>
          <cell r="F499">
            <v>1</v>
          </cell>
        </row>
        <row r="500">
          <cell r="C500" t="str">
            <v>773290</v>
          </cell>
          <cell r="F500">
            <v>143</v>
          </cell>
        </row>
        <row r="501">
          <cell r="C501" t="str">
            <v>773291</v>
          </cell>
          <cell r="F501">
            <v>10</v>
          </cell>
        </row>
        <row r="502">
          <cell r="C502" t="str">
            <v>773294</v>
          </cell>
          <cell r="F502">
            <v>100</v>
          </cell>
        </row>
        <row r="503">
          <cell r="C503" t="str">
            <v>773296</v>
          </cell>
          <cell r="F503">
            <v>2</v>
          </cell>
        </row>
        <row r="504">
          <cell r="C504" t="str">
            <v>773299</v>
          </cell>
          <cell r="F504">
            <v>1</v>
          </cell>
        </row>
        <row r="505">
          <cell r="C505" t="str">
            <v>773304</v>
          </cell>
          <cell r="F505">
            <v>1</v>
          </cell>
        </row>
        <row r="506">
          <cell r="C506" t="str">
            <v>773298</v>
          </cell>
          <cell r="F506">
            <v>4</v>
          </cell>
        </row>
        <row r="507">
          <cell r="C507" t="str">
            <v>773303</v>
          </cell>
          <cell r="F507">
            <v>4</v>
          </cell>
        </row>
        <row r="508">
          <cell r="C508" t="str">
            <v>773300</v>
          </cell>
          <cell r="F508">
            <v>10</v>
          </cell>
        </row>
        <row r="509">
          <cell r="C509" t="str">
            <v>773295</v>
          </cell>
          <cell r="F509">
            <v>2</v>
          </cell>
        </row>
        <row r="510">
          <cell r="C510" t="str">
            <v>773301</v>
          </cell>
          <cell r="F510">
            <v>5</v>
          </cell>
        </row>
        <row r="511">
          <cell r="C511" t="str">
            <v>773297</v>
          </cell>
          <cell r="F511">
            <v>4</v>
          </cell>
        </row>
        <row r="512">
          <cell r="C512" t="str">
            <v>773302</v>
          </cell>
          <cell r="F512">
            <v>5</v>
          </cell>
        </row>
        <row r="513">
          <cell r="C513" t="str">
            <v>773309</v>
          </cell>
          <cell r="F513">
            <v>25</v>
          </cell>
        </row>
        <row r="514">
          <cell r="C514" t="str">
            <v>773305</v>
          </cell>
          <cell r="F514">
            <v>42</v>
          </cell>
        </row>
        <row r="515">
          <cell r="C515" t="str">
            <v>773306</v>
          </cell>
          <cell r="F515">
            <v>28</v>
          </cell>
        </row>
        <row r="516">
          <cell r="C516" t="str">
            <v>773308</v>
          </cell>
          <cell r="F516">
            <v>7</v>
          </cell>
        </row>
        <row r="517">
          <cell r="C517" t="str">
            <v>773310</v>
          </cell>
          <cell r="F517">
            <v>50</v>
          </cell>
        </row>
        <row r="518">
          <cell r="C518" t="str">
            <v>773307</v>
          </cell>
          <cell r="F518">
            <v>9</v>
          </cell>
        </row>
        <row r="519">
          <cell r="C519" t="str">
            <v>773319</v>
          </cell>
          <cell r="F519">
            <v>1</v>
          </cell>
        </row>
        <row r="520">
          <cell r="C520" t="str">
            <v>773311</v>
          </cell>
          <cell r="F520">
            <v>1</v>
          </cell>
        </row>
        <row r="521">
          <cell r="C521" t="str">
            <v>773314</v>
          </cell>
          <cell r="F521">
            <v>26</v>
          </cell>
        </row>
        <row r="522">
          <cell r="C522" t="str">
            <v>773313</v>
          </cell>
          <cell r="F522">
            <v>13</v>
          </cell>
        </row>
        <row r="523">
          <cell r="C523" t="str">
            <v>773315</v>
          </cell>
          <cell r="F523">
            <v>1</v>
          </cell>
        </row>
        <row r="524">
          <cell r="C524" t="str">
            <v>773318</v>
          </cell>
          <cell r="F524">
            <v>18</v>
          </cell>
        </row>
        <row r="525">
          <cell r="C525" t="str">
            <v>773316</v>
          </cell>
          <cell r="F525">
            <v>3</v>
          </cell>
        </row>
        <row r="526">
          <cell r="C526" t="str">
            <v>773317</v>
          </cell>
          <cell r="F526">
            <v>20</v>
          </cell>
        </row>
        <row r="527">
          <cell r="C527" t="str">
            <v>7310411</v>
          </cell>
          <cell r="F527">
            <v>72</v>
          </cell>
        </row>
        <row r="528">
          <cell r="C528" t="str">
            <v>7310410</v>
          </cell>
          <cell r="F528">
            <v>135</v>
          </cell>
        </row>
        <row r="529">
          <cell r="C529" t="str">
            <v>7310409</v>
          </cell>
          <cell r="F529">
            <v>440</v>
          </cell>
        </row>
        <row r="530">
          <cell r="C530" t="str">
            <v>7310123</v>
          </cell>
          <cell r="F530">
            <v>1</v>
          </cell>
        </row>
        <row r="531">
          <cell r="C531" t="str">
            <v>773312</v>
          </cell>
          <cell r="F531">
            <v>1</v>
          </cell>
        </row>
        <row r="532">
          <cell r="C532" t="str">
            <v>7310341</v>
          </cell>
          <cell r="F532">
            <v>377.5</v>
          </cell>
        </row>
        <row r="533">
          <cell r="C533" t="str">
            <v>7310341</v>
          </cell>
          <cell r="F533">
            <v>20.13</v>
          </cell>
        </row>
        <row r="534">
          <cell r="C534" t="str">
            <v>7310361</v>
          </cell>
          <cell r="F534">
            <v>440</v>
          </cell>
        </row>
        <row r="535">
          <cell r="C535" t="str">
            <v>7370570</v>
          </cell>
          <cell r="F535">
            <v>2</v>
          </cell>
        </row>
        <row r="536">
          <cell r="C536" t="str">
            <v>773320</v>
          </cell>
          <cell r="F536">
            <v>3</v>
          </cell>
        </row>
        <row r="537">
          <cell r="C537" t="str">
            <v>773323</v>
          </cell>
          <cell r="F537">
            <v>1</v>
          </cell>
        </row>
        <row r="538">
          <cell r="C538" t="str">
            <v>773321</v>
          </cell>
          <cell r="F538">
            <v>2</v>
          </cell>
        </row>
        <row r="539">
          <cell r="C539" t="str">
            <v>773322</v>
          </cell>
          <cell r="F539">
            <v>1</v>
          </cell>
        </row>
        <row r="540">
          <cell r="C540" t="str">
            <v>773330</v>
          </cell>
          <cell r="F540">
            <v>1</v>
          </cell>
        </row>
        <row r="541">
          <cell r="C541" t="str">
            <v>773332</v>
          </cell>
          <cell r="F541">
            <v>3</v>
          </cell>
        </row>
        <row r="542">
          <cell r="C542" t="str">
            <v>773331</v>
          </cell>
          <cell r="F542">
            <v>10</v>
          </cell>
        </row>
        <row r="543">
          <cell r="C543" t="str">
            <v>773329</v>
          </cell>
          <cell r="F543">
            <v>10</v>
          </cell>
        </row>
        <row r="544">
          <cell r="C544" t="str">
            <v>773328</v>
          </cell>
          <cell r="F544">
            <v>10</v>
          </cell>
        </row>
        <row r="545">
          <cell r="C545" t="str">
            <v>773326</v>
          </cell>
          <cell r="F545">
            <v>17</v>
          </cell>
        </row>
        <row r="546">
          <cell r="C546" t="str">
            <v>773327</v>
          </cell>
          <cell r="F546">
            <v>10</v>
          </cell>
        </row>
        <row r="547">
          <cell r="C547" t="str">
            <v>773333</v>
          </cell>
          <cell r="F547">
            <v>6</v>
          </cell>
        </row>
        <row r="548">
          <cell r="C548" t="str">
            <v>773325</v>
          </cell>
          <cell r="F548">
            <v>1</v>
          </cell>
        </row>
        <row r="549">
          <cell r="C549" t="str">
            <v>773334</v>
          </cell>
          <cell r="F549">
            <v>6</v>
          </cell>
        </row>
        <row r="550">
          <cell r="C550" t="str">
            <v>773337</v>
          </cell>
          <cell r="F550">
            <v>3</v>
          </cell>
        </row>
        <row r="551">
          <cell r="C551" t="str">
            <v>773335</v>
          </cell>
          <cell r="F551">
            <v>4</v>
          </cell>
        </row>
        <row r="552">
          <cell r="C552" t="str">
            <v>773336</v>
          </cell>
          <cell r="F552">
            <v>3</v>
          </cell>
        </row>
        <row r="553">
          <cell r="C553" t="str">
            <v>773340</v>
          </cell>
          <cell r="F553">
            <v>30</v>
          </cell>
        </row>
        <row r="554">
          <cell r="C554" t="str">
            <v>773348</v>
          </cell>
          <cell r="F554">
            <v>16</v>
          </cell>
        </row>
        <row r="555">
          <cell r="C555" t="str">
            <v>773342</v>
          </cell>
          <cell r="F555">
            <v>12</v>
          </cell>
        </row>
        <row r="556">
          <cell r="C556" t="str">
            <v>773360</v>
          </cell>
          <cell r="F556">
            <v>1</v>
          </cell>
        </row>
        <row r="557">
          <cell r="C557" t="str">
            <v>773359</v>
          </cell>
          <cell r="F557">
            <v>1</v>
          </cell>
        </row>
        <row r="558">
          <cell r="C558" t="str">
            <v>773353</v>
          </cell>
          <cell r="F558">
            <v>3</v>
          </cell>
        </row>
        <row r="559">
          <cell r="C559" t="str">
            <v>773358</v>
          </cell>
          <cell r="F559">
            <v>18</v>
          </cell>
        </row>
        <row r="560">
          <cell r="C560" t="str">
            <v>773355</v>
          </cell>
          <cell r="F560">
            <v>1</v>
          </cell>
        </row>
        <row r="561">
          <cell r="C561" t="str">
            <v>773345</v>
          </cell>
          <cell r="F561">
            <v>10</v>
          </cell>
        </row>
        <row r="562">
          <cell r="C562" t="str">
            <v>773339</v>
          </cell>
          <cell r="F562">
            <v>361.4</v>
          </cell>
        </row>
        <row r="563">
          <cell r="C563" t="str">
            <v>773347</v>
          </cell>
          <cell r="F563">
            <v>154</v>
          </cell>
        </row>
        <row r="564">
          <cell r="C564" t="str">
            <v>773344</v>
          </cell>
          <cell r="F564">
            <v>14</v>
          </cell>
        </row>
        <row r="565">
          <cell r="C565" t="str">
            <v>773357</v>
          </cell>
          <cell r="F565">
            <v>5</v>
          </cell>
        </row>
        <row r="566">
          <cell r="C566" t="str">
            <v>773338</v>
          </cell>
          <cell r="F566">
            <v>341.5</v>
          </cell>
        </row>
        <row r="567">
          <cell r="C567" t="str">
            <v>773350</v>
          </cell>
          <cell r="F567">
            <v>10</v>
          </cell>
        </row>
        <row r="568">
          <cell r="C568" t="str">
            <v>773341</v>
          </cell>
          <cell r="F568">
            <v>12</v>
          </cell>
        </row>
        <row r="569">
          <cell r="C569" t="str">
            <v>773354</v>
          </cell>
          <cell r="F569">
            <v>2</v>
          </cell>
        </row>
        <row r="570">
          <cell r="C570" t="str">
            <v>773352</v>
          </cell>
          <cell r="F570">
            <v>84</v>
          </cell>
        </row>
        <row r="571">
          <cell r="C571" t="str">
            <v>773325</v>
          </cell>
          <cell r="F571">
            <v>2</v>
          </cell>
        </row>
        <row r="572">
          <cell r="C572" t="str">
            <v>773349</v>
          </cell>
          <cell r="F572">
            <v>129.6</v>
          </cell>
        </row>
        <row r="573">
          <cell r="C573" t="str">
            <v>773343</v>
          </cell>
          <cell r="F573">
            <v>6</v>
          </cell>
        </row>
        <row r="574">
          <cell r="C574" t="str">
            <v>773356</v>
          </cell>
          <cell r="F574">
            <v>20</v>
          </cell>
        </row>
        <row r="575">
          <cell r="C575" t="str">
            <v>773346</v>
          </cell>
          <cell r="F575">
            <v>33.6</v>
          </cell>
        </row>
        <row r="576">
          <cell r="C576" t="str">
            <v>773362</v>
          </cell>
          <cell r="F576">
            <v>4</v>
          </cell>
        </row>
        <row r="577">
          <cell r="C577" t="str">
            <v>773364</v>
          </cell>
          <cell r="F577">
            <v>30</v>
          </cell>
        </row>
        <row r="578">
          <cell r="C578" t="str">
            <v>773366</v>
          </cell>
          <cell r="F578">
            <v>5</v>
          </cell>
        </row>
        <row r="579">
          <cell r="C579" t="str">
            <v>773367</v>
          </cell>
          <cell r="F579">
            <v>1</v>
          </cell>
        </row>
        <row r="580">
          <cell r="C580" t="str">
            <v>773368</v>
          </cell>
          <cell r="F580">
            <v>5</v>
          </cell>
        </row>
        <row r="581">
          <cell r="C581" t="str">
            <v>773370</v>
          </cell>
          <cell r="F581">
            <v>2</v>
          </cell>
        </row>
        <row r="582">
          <cell r="C582" t="str">
            <v>773361</v>
          </cell>
          <cell r="F582">
            <v>19</v>
          </cell>
        </row>
        <row r="583">
          <cell r="C583" t="str">
            <v>773363</v>
          </cell>
          <cell r="F583">
            <v>7.6</v>
          </cell>
        </row>
        <row r="584">
          <cell r="C584" t="str">
            <v>773365</v>
          </cell>
          <cell r="F584">
            <v>1</v>
          </cell>
        </row>
        <row r="585">
          <cell r="C585" t="str">
            <v>773369</v>
          </cell>
          <cell r="F585">
            <v>6</v>
          </cell>
        </row>
        <row r="586">
          <cell r="C586" t="str">
            <v>773371</v>
          </cell>
          <cell r="F586">
            <v>12</v>
          </cell>
        </row>
        <row r="587">
          <cell r="C587" t="str">
            <v>773325</v>
          </cell>
          <cell r="F587">
            <v>1</v>
          </cell>
        </row>
        <row r="588">
          <cell r="C588" t="str">
            <v>773324</v>
          </cell>
          <cell r="F588">
            <v>350</v>
          </cell>
        </row>
        <row r="589">
          <cell r="C589" t="str">
            <v>773382</v>
          </cell>
          <cell r="F589">
            <v>205</v>
          </cell>
        </row>
        <row r="590">
          <cell r="C590" t="str">
            <v>773381</v>
          </cell>
          <cell r="F590">
            <v>599</v>
          </cell>
        </row>
        <row r="591">
          <cell r="C591" t="str">
            <v>773383</v>
          </cell>
          <cell r="F591">
            <v>599</v>
          </cell>
        </row>
        <row r="592">
          <cell r="C592" t="str">
            <v>773384</v>
          </cell>
          <cell r="F592">
            <v>33</v>
          </cell>
        </row>
        <row r="593">
          <cell r="C593" t="str">
            <v>773385</v>
          </cell>
          <cell r="F593">
            <v>48</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
      <sheetName val="F-2"/>
      <sheetName val="materiality tools"/>
      <sheetName val="PAJE&amp;PRJE"/>
      <sheetName val="F-3"/>
      <sheetName val="A"/>
      <sheetName val="B-1"/>
      <sheetName val="B"/>
      <sheetName val="U"/>
      <sheetName val="U-1"/>
      <sheetName val="U-2"/>
      <sheetName val="U-3"/>
      <sheetName val="U-4"/>
      <sheetName val="N_For report"/>
      <sheetName val="N"/>
      <sheetName val="N-1"/>
      <sheetName val="N-1.1"/>
      <sheetName val="N-2"/>
      <sheetName val="N-3"/>
      <sheetName val="N-4"/>
      <sheetName val="N-5"/>
      <sheetName val="VW"/>
      <sheetName val="N-6"/>
      <sheetName val="N-7"/>
      <sheetName val="N-8"/>
      <sheetName val="N-9"/>
      <sheetName val="BB"/>
      <sheetName val="BB-1"/>
      <sheetName val="DD"/>
      <sheetName val="20-2"/>
      <sheetName val="20-3"/>
      <sheetName val="20-4"/>
      <sheetName val="30"/>
      <sheetName val="30-1"/>
      <sheetName val="30-2"/>
      <sheetName val="30-3"/>
      <sheetName val="SS"/>
      <sheetName val="Sheet1"/>
      <sheetName val="TB"/>
      <sheetName val="Classification"/>
      <sheetName val="Sheet2"/>
      <sheetName val="GJ"/>
      <sheetName val="GJ-test"/>
      <sheetName val="Assets"/>
      <sheetName val="BL"/>
      <sheetName val="Bal"/>
      <sheetName val="Inc"/>
      <sheetName val="Eq"/>
      <sheetName val="Cash flow"/>
      <sheetName val="БҮТЭЗ"/>
      <sheetName val="Balance"/>
      <sheetName val="Income"/>
      <sheetName val="Equity_Statement"/>
      <sheetName val="Cash_Flow_Statement"/>
      <sheetName val="Z-"/>
    </sheetNames>
    <sheetDataSet>
      <sheetData sheetId="0"/>
      <sheetData sheetId="1"/>
      <sheetData sheetId="2"/>
      <sheetData sheetId="3">
        <row r="12">
          <cell r="D12">
            <v>1257642.9979590001</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ow r="6">
          <cell r="B6" t="str">
            <v>Cash on hand - MNT</v>
          </cell>
        </row>
        <row r="7">
          <cell r="B7" t="str">
            <v>Cash on hand - USD</v>
          </cell>
        </row>
        <row r="8">
          <cell r="B8" t="str">
            <v>Cash in bank - current account MNT</v>
          </cell>
        </row>
        <row r="9">
          <cell r="B9" t="str">
            <v>Cash in bank - current account USD</v>
          </cell>
        </row>
        <row r="10">
          <cell r="B10" t="str">
            <v>Cash in bank - business card account MNT</v>
          </cell>
        </row>
        <row r="11">
          <cell r="B11" t="str">
            <v>Cash in bank - business card account USD</v>
          </cell>
        </row>
        <row r="12">
          <cell r="B12" t="str">
            <v>Cash in bank - deposits MNT</v>
          </cell>
        </row>
        <row r="13">
          <cell r="B13" t="str">
            <v>Cash in bank - deposits USD</v>
          </cell>
        </row>
        <row r="14">
          <cell r="B14" t="str">
            <v>Cash in transit - MNT</v>
          </cell>
        </row>
        <row r="15">
          <cell r="B15" t="str">
            <v>Cash in transit - USD</v>
          </cell>
        </row>
        <row r="16">
          <cell r="B16" t="str">
            <v>Short term loans receivable - external</v>
          </cell>
        </row>
        <row r="17">
          <cell r="B17" t="str">
            <v>Short term loans receivable - intercompany - New CAML Mongolia LLC</v>
          </cell>
        </row>
        <row r="18">
          <cell r="B18" t="str">
            <v>Short term loans receivable - intercompany - MonResources</v>
          </cell>
        </row>
        <row r="19">
          <cell r="B19" t="str">
            <v>Short term loans receivable - intercompany - Zuunmod Uul LLC</v>
          </cell>
        </row>
        <row r="20">
          <cell r="B20" t="str">
            <v>Short term loans receivable - intercompany - Mongolian Silver Mountain LLC</v>
          </cell>
        </row>
        <row r="21">
          <cell r="B21" t="str">
            <v>Short term loans receivable - intercompany - Centra Asia Metals Ltd. (UK)</v>
          </cell>
        </row>
        <row r="22">
          <cell r="B22" t="str">
            <v>Short term loans receivable - intercompany - TOO Sary Kazna</v>
          </cell>
        </row>
        <row r="23">
          <cell r="B23" t="str">
            <v>Marketable securities</v>
          </cell>
        </row>
        <row r="24">
          <cell r="B24" t="str">
            <v>Other short-term investments</v>
          </cell>
        </row>
        <row r="25">
          <cell r="B25" t="str">
            <v>Trade receivables - external</v>
          </cell>
        </row>
        <row r="26">
          <cell r="B26" t="str">
            <v>Trade receivables - intercompany - New CAML Mongolia LLC</v>
          </cell>
        </row>
        <row r="27">
          <cell r="B27" t="str">
            <v>Trade receivables - intercompany - MonResources</v>
          </cell>
        </row>
        <row r="28">
          <cell r="B28" t="str">
            <v>Trade receivables - intercompany - Zuunmod Uul LLC</v>
          </cell>
        </row>
        <row r="29">
          <cell r="B29" t="str">
            <v>Trade receivables - intercompany - Mongolian Silver Mountain LLC</v>
          </cell>
        </row>
        <row r="30">
          <cell r="B30" t="str">
            <v>Trade receivables - intercompany - Centra Asia Metals Ltd. (UK)</v>
          </cell>
        </row>
        <row r="31">
          <cell r="B31" t="str">
            <v>Trade receivables - intercompany - TOO Sary Kazna</v>
          </cell>
        </row>
        <row r="32">
          <cell r="B32" t="str">
            <v>Employee expense advances</v>
          </cell>
        </row>
        <row r="33">
          <cell r="B33" t="str">
            <v>Employee short-term loans</v>
          </cell>
        </row>
        <row r="34">
          <cell r="B34" t="str">
            <v>Wage and salary advances</v>
          </cell>
        </row>
        <row r="35">
          <cell r="B35" t="str">
            <v>Other receivables from individuals</v>
          </cell>
        </row>
        <row r="36">
          <cell r="B36" t="str">
            <v>VAT receivable</v>
          </cell>
        </row>
        <row r="37">
          <cell r="B37" t="str">
            <v>Corporate income tax receivable</v>
          </cell>
        </row>
        <row r="38">
          <cell r="B38" t="str">
            <v>Social and health insurance receivable</v>
          </cell>
        </row>
        <row r="39">
          <cell r="B39" t="str">
            <v>Individual income tax receivable</v>
          </cell>
        </row>
        <row r="40">
          <cell r="B40" t="str">
            <v>Vehicle tax receivable</v>
          </cell>
        </row>
        <row r="41">
          <cell r="B41" t="str">
            <v>Property tax - real estate - receivable</v>
          </cell>
        </row>
        <row r="42">
          <cell r="B42" t="str">
            <v>Other taxes receivable</v>
          </cell>
        </row>
        <row r="43">
          <cell r="B43" t="str">
            <v>Short-term advances paid - external</v>
          </cell>
        </row>
        <row r="44">
          <cell r="B44" t="str">
            <v>Short-term advances paid - intercompany - New CAML Mongolia LLC</v>
          </cell>
        </row>
        <row r="45">
          <cell r="B45" t="str">
            <v>Short-term advances paid - intercompany - MonResources</v>
          </cell>
        </row>
        <row r="46">
          <cell r="B46" t="str">
            <v>Short-term advances paid - intercompany - Zuunmod Uul LLC</v>
          </cell>
        </row>
        <row r="47">
          <cell r="B47" t="str">
            <v>Short-term advances paid - intercompany - Mongolian Silver Mountain LLC</v>
          </cell>
        </row>
        <row r="48">
          <cell r="B48" t="str">
            <v>Short-term advances paid - intercompany - Centra Asia Metals Ltd. (UK)</v>
          </cell>
        </row>
        <row r="49">
          <cell r="B49" t="str">
            <v>Short-term advances paid - intercompany - TOO Sary Kazna</v>
          </cell>
        </row>
        <row r="50">
          <cell r="B50" t="str">
            <v>Supplier returns receivable</v>
          </cell>
        </row>
        <row r="51">
          <cell r="B51" t="str">
            <v>Claims receivable</v>
          </cell>
        </row>
        <row r="52">
          <cell r="B52" t="str">
            <v>Other short-term receivables</v>
          </cell>
        </row>
        <row r="53">
          <cell r="B53" t="str">
            <v>Allowance for doubtful receivables</v>
          </cell>
        </row>
        <row r="54">
          <cell r="B54" t="str">
            <v>Raw materials</v>
          </cell>
        </row>
        <row r="55">
          <cell r="B55" t="str">
            <v>Work in process - major production</v>
          </cell>
        </row>
        <row r="56">
          <cell r="B56" t="str">
            <v>Work in process - in-house semi-production</v>
          </cell>
        </row>
        <row r="57">
          <cell r="B57" t="str">
            <v>Work in process - auxiliary production</v>
          </cell>
        </row>
        <row r="58">
          <cell r="B58" t="str">
            <v>Finished goods - own manufactured</v>
          </cell>
        </row>
        <row r="59">
          <cell r="B59" t="str">
            <v>Finished goods - purchased</v>
          </cell>
        </row>
        <row r="60">
          <cell r="B60" t="str">
            <v>Materials and packages</v>
          </cell>
        </row>
        <row r="61">
          <cell r="B61" t="str">
            <v>Fuel, oil and lubricats</v>
          </cell>
        </row>
        <row r="62">
          <cell r="B62" t="str">
            <v>Spare parts</v>
          </cell>
        </row>
        <row r="63">
          <cell r="B63" t="str">
            <v>Other supplies</v>
          </cell>
        </row>
        <row r="64">
          <cell r="B64" t="str">
            <v>Livestock</v>
          </cell>
        </row>
        <row r="65">
          <cell r="B65" t="str">
            <v>Uniforms and similar</v>
          </cell>
        </row>
        <row r="66">
          <cell r="B66" t="str">
            <v>Food</v>
          </cell>
        </row>
        <row r="67">
          <cell r="B67" t="str">
            <v>Other inventory</v>
          </cell>
        </row>
        <row r="68">
          <cell r="B68" t="str">
            <v>Inventory provision - raw materials</v>
          </cell>
        </row>
        <row r="69">
          <cell r="B69" t="str">
            <v>Inventory provision - own manufactured goods</v>
          </cell>
        </row>
        <row r="70">
          <cell r="B70" t="str">
            <v>Inventory provision - purchased goods</v>
          </cell>
        </row>
        <row r="71">
          <cell r="B71" t="str">
            <v>Inventory provision - supplies</v>
          </cell>
        </row>
        <row r="72">
          <cell r="B72" t="str">
            <v>Inventory provision - other</v>
          </cell>
        </row>
        <row r="73">
          <cell r="B73" t="str">
            <v>Prepaid expenses</v>
          </cell>
        </row>
        <row r="74">
          <cell r="B74" t="str">
            <v>Land</v>
          </cell>
        </row>
        <row r="75">
          <cell r="B75" t="str">
            <v>Buildings</v>
          </cell>
        </row>
        <row r="76">
          <cell r="B76" t="str">
            <v>Plant &amp; equipment - Exploration Equipment</v>
          </cell>
        </row>
        <row r="77">
          <cell r="B77" t="str">
            <v>Plant &amp; equipment - Mancamp construction</v>
          </cell>
        </row>
        <row r="78">
          <cell r="B78" t="str">
            <v>Plant &amp; equipment - Core Lab/Storage</v>
          </cell>
        </row>
        <row r="79">
          <cell r="B79" t="str">
            <v>Plant &amp; equipment - Metallurgical Lab</v>
          </cell>
        </row>
        <row r="80">
          <cell r="B80" t="str">
            <v>Plant &amp; equipment - Access roads / Site preparation</v>
          </cell>
        </row>
        <row r="81">
          <cell r="B81" t="str">
            <v>Plant &amp; equipment - Power facilities</v>
          </cell>
        </row>
        <row r="82">
          <cell r="B82" t="str">
            <v>Plant &amp; equipment - Water Supply</v>
          </cell>
        </row>
        <row r="83">
          <cell r="B83" t="str">
            <v>Motor vehicles</v>
          </cell>
        </row>
        <row r="84">
          <cell r="B84" t="str">
            <v>Furniture &amp; fixtures</v>
          </cell>
        </row>
        <row r="85">
          <cell r="B85" t="str">
            <v>Computer/Communications equipment - Computers</v>
          </cell>
        </row>
        <row r="86">
          <cell r="B86" t="str">
            <v>Computer/Communications equipment - Network/Communications</v>
          </cell>
        </row>
        <row r="87">
          <cell r="B87" t="str">
            <v>Computer/Communications equipment - Printers/Scanners etc.</v>
          </cell>
        </row>
        <row r="88">
          <cell r="B88" t="str">
            <v>Assets under construction</v>
          </cell>
        </row>
        <row r="89">
          <cell r="B89" t="str">
            <v>Mining development</v>
          </cell>
        </row>
        <row r="90">
          <cell r="B90" t="str">
            <v>Other</v>
          </cell>
        </row>
        <row r="91">
          <cell r="B91" t="str">
            <v>Accumulated depreciation - Land</v>
          </cell>
        </row>
        <row r="92">
          <cell r="B92" t="str">
            <v>Accumulated depreciation - Buildings</v>
          </cell>
        </row>
        <row r="93">
          <cell r="B93" t="str">
            <v>Accumulated depreciation - Plant &amp; equipment - Exploration Equipment</v>
          </cell>
        </row>
        <row r="94">
          <cell r="B94" t="str">
            <v>Accumulated depreciation - Plant &amp; equipment - Mancamp construction</v>
          </cell>
        </row>
        <row r="95">
          <cell r="B95" t="str">
            <v>Accumulated depreciation - Plant &amp; equipment - Core Lab/Storage</v>
          </cell>
        </row>
        <row r="96">
          <cell r="B96" t="str">
            <v>Accumulated depreciation - Plant &amp; equipment - Metallurgical Lab</v>
          </cell>
        </row>
        <row r="97">
          <cell r="B97" t="str">
            <v>Accumulated depreciation - Plant &amp; equipment - Access roads / Site preparation</v>
          </cell>
        </row>
        <row r="98">
          <cell r="B98" t="str">
            <v>Accumulated depreciation - Plant &amp; equipment - Power facilities</v>
          </cell>
        </row>
        <row r="99">
          <cell r="B99" t="str">
            <v>Accumulated depreciation - Plant &amp; equipment - Water Supply</v>
          </cell>
        </row>
        <row r="100">
          <cell r="B100" t="str">
            <v>Accumulated depreciation - Motor vehicles</v>
          </cell>
        </row>
        <row r="101">
          <cell r="B101" t="str">
            <v>Accumulated depreciation - Furniture &amp; fixtures</v>
          </cell>
        </row>
        <row r="102">
          <cell r="B102" t="str">
            <v>Computer/Communications equipment - Computers</v>
          </cell>
        </row>
        <row r="103">
          <cell r="B103" t="str">
            <v>Computer/Communications equipment - Network/Communications</v>
          </cell>
        </row>
        <row r="104">
          <cell r="B104" t="str">
            <v>Computer/Communications equipment - Printers/Scanners etc.</v>
          </cell>
        </row>
        <row r="105">
          <cell r="B105" t="str">
            <v>Accumulated depreciation - Assets under construction</v>
          </cell>
        </row>
        <row r="106">
          <cell r="B106" t="str">
            <v>Accumulated depreciation - Mining development</v>
          </cell>
        </row>
        <row r="107">
          <cell r="B107" t="str">
            <v>Accumulated depreciation - Other</v>
          </cell>
        </row>
        <row r="108">
          <cell r="B108" t="str">
            <v>Goodwill</v>
          </cell>
        </row>
        <row r="109">
          <cell r="B109" t="str">
            <v>Exploration and mining licenses</v>
          </cell>
        </row>
        <row r="110">
          <cell r="B110" t="str">
            <v>Software</v>
          </cell>
        </row>
        <row r="111">
          <cell r="B111" t="str">
            <v>Geological data</v>
          </cell>
        </row>
        <row r="112">
          <cell r="B112" t="str">
            <v>Other intangibles</v>
          </cell>
        </row>
        <row r="113">
          <cell r="B113" t="str">
            <v>Accumulated amortization - Goodwill</v>
          </cell>
        </row>
        <row r="114">
          <cell r="B114" t="str">
            <v>Accumulated amortization - Exploration and mining licenses</v>
          </cell>
        </row>
        <row r="115">
          <cell r="B115" t="str">
            <v>Accumulated amortization - Software</v>
          </cell>
        </row>
        <row r="116">
          <cell r="B116" t="str">
            <v>Accumulated amortization - Geological data</v>
          </cell>
        </row>
        <row r="117">
          <cell r="B117" t="str">
            <v>Accumulated amortization - Other intangibles</v>
          </cell>
        </row>
        <row r="118">
          <cell r="B118" t="str">
            <v>LT Investments in associates</v>
          </cell>
        </row>
        <row r="119">
          <cell r="B119" t="str">
            <v>LT Investments in subsidiaries</v>
          </cell>
        </row>
        <row r="120">
          <cell r="B120" t="str">
            <v>LT Investments in real estate</v>
          </cell>
        </row>
        <row r="121">
          <cell r="B121" t="str">
            <v>LT Financial investments</v>
          </cell>
        </row>
        <row r="122">
          <cell r="B122" t="str">
            <v>Other LT investments</v>
          </cell>
        </row>
        <row r="123">
          <cell r="B123" t="str">
            <v>LT Accounts receivable - external</v>
          </cell>
        </row>
        <row r="124">
          <cell r="B124" t="str">
            <v>LT Accounts receivable - intercompany - New CAML Mongolia LLC</v>
          </cell>
        </row>
        <row r="125">
          <cell r="B125" t="str">
            <v>LT Accounts receivable - intercompany - MonResources</v>
          </cell>
        </row>
        <row r="126">
          <cell r="B126" t="str">
            <v>LT Accounts receivable - intercompany - Zuunmod Uul LLC</v>
          </cell>
        </row>
        <row r="127">
          <cell r="B127" t="str">
            <v>LT Accounts receivable - intercompany - Mongolian Silver Mountain LLC</v>
          </cell>
        </row>
        <row r="128">
          <cell r="B128" t="str">
            <v>LT Accounts receivable - intercompany - Centra Asia Metals Ltd. (UK)</v>
          </cell>
        </row>
        <row r="129">
          <cell r="B129" t="str">
            <v>LT Accounts receivable - intercompany - TOO Sary Kazna</v>
          </cell>
        </row>
        <row r="130">
          <cell r="B130" t="str">
            <v>LT Employee loans</v>
          </cell>
        </row>
        <row r="131">
          <cell r="B131" t="str">
            <v>LT Wage and salary advances</v>
          </cell>
        </row>
        <row r="132">
          <cell r="B132" t="str">
            <v>LT Other receivables from individuals</v>
          </cell>
        </row>
        <row r="133">
          <cell r="B133" t="str">
            <v>Long-term advances paid - external</v>
          </cell>
        </row>
        <row r="134">
          <cell r="B134" t="str">
            <v>Long-term advances paid - intercompany - New CAML Mongolia LLC</v>
          </cell>
        </row>
        <row r="135">
          <cell r="B135" t="str">
            <v>Long-term advances paid - intercompany - MonResources</v>
          </cell>
        </row>
        <row r="136">
          <cell r="B136" t="str">
            <v>Long-term advances paid - intercompany - Zuunmod Uul LLC</v>
          </cell>
        </row>
        <row r="137">
          <cell r="B137" t="str">
            <v>Long-term advances paid - intercompany - Mongolian Silver Mountain LLC</v>
          </cell>
        </row>
        <row r="138">
          <cell r="B138" t="str">
            <v>Long-term advances paid - intercompany - Centra Asia Metals Ltd. (UK)</v>
          </cell>
        </row>
        <row r="139">
          <cell r="B139" t="str">
            <v>Long-term advances paid - intercompany - TOO Sary Kazna</v>
          </cell>
        </row>
        <row r="140">
          <cell r="B140" t="str">
            <v>Supplier receivables</v>
          </cell>
        </row>
        <row r="141">
          <cell r="B141" t="str">
            <v>Claims receivable</v>
          </cell>
        </row>
        <row r="142">
          <cell r="B142" t="str">
            <v>Other long-term receivables</v>
          </cell>
        </row>
        <row r="143">
          <cell r="B143" t="str">
            <v>Direct labor - Gross Salary - Regular</v>
          </cell>
        </row>
        <row r="144">
          <cell r="B144" t="str">
            <v>Direct labor - Gross Salary - Bonus</v>
          </cell>
        </row>
        <row r="145">
          <cell r="B145" t="str">
            <v>Direct labor - Social Insurance - corporate</v>
          </cell>
        </row>
        <row r="146">
          <cell r="B146" t="str">
            <v>Direct labor - Medical Insurance</v>
          </cell>
        </row>
        <row r="147">
          <cell r="B147" t="str">
            <v>Direct labor - Recruitment expenses</v>
          </cell>
        </row>
        <row r="148">
          <cell r="B148" t="str">
            <v>Direct labor - Relocation expenses</v>
          </cell>
        </row>
        <row r="149">
          <cell r="B149" t="str">
            <v>Direct labor - Education expenses</v>
          </cell>
        </row>
        <row r="150">
          <cell r="B150" t="str">
            <v>Direct labor - Contracted labor</v>
          </cell>
        </row>
        <row r="151">
          <cell r="B151" t="str">
            <v>Mobilisation &amp; Travelling - Mobilisation</v>
          </cell>
        </row>
        <row r="152">
          <cell r="B152" t="str">
            <v>Mobilisation &amp; Travelling - Tickets</v>
          </cell>
        </row>
        <row r="153">
          <cell r="B153" t="str">
            <v>Mobilisation &amp; Travelling - Accommodation</v>
          </cell>
        </row>
        <row r="154">
          <cell r="B154" t="str">
            <v>Mobilisation &amp; Travelling - Per Diem</v>
          </cell>
        </row>
        <row r="155">
          <cell r="B155" t="str">
            <v>Supplies/Material/Maintenance - Fuel</v>
          </cell>
        </row>
        <row r="156">
          <cell r="B156" t="str">
            <v>Supplies/Material/Maintenance - Oil/Lubricants</v>
          </cell>
        </row>
        <row r="157">
          <cell r="B157" t="str">
            <v>Supplies/Material/Maintenance - Spare parts</v>
          </cell>
        </row>
        <row r="158">
          <cell r="B158" t="str">
            <v>Supplies/Material/Maintenance - Tools</v>
          </cell>
        </row>
        <row r="159">
          <cell r="B159" t="str">
            <v>Supplies/Material/Maintenance - Food/Catering</v>
          </cell>
        </row>
        <row r="160">
          <cell r="B160" t="str">
            <v>Supplies/Material/Maintenance - Contracted Service - Vehicles</v>
          </cell>
        </row>
        <row r="161">
          <cell r="B161" t="str">
            <v>Supplies/Material/Maintenance - Contracted Service - Other</v>
          </cell>
        </row>
        <row r="162">
          <cell r="B162" t="str">
            <v>Supplies/Material/Maintenance - Office Supplies</v>
          </cell>
        </row>
        <row r="163">
          <cell r="B163" t="str">
            <v>Communications/Internet - Fixed/Landlines</v>
          </cell>
        </row>
        <row r="164">
          <cell r="B164" t="str">
            <v>Communications/Internet - Mobile communications</v>
          </cell>
        </row>
        <row r="165">
          <cell r="B165" t="str">
            <v>Communications/Internet - Satellite communications</v>
          </cell>
        </row>
        <row r="166">
          <cell r="B166" t="str">
            <v>Communications/Internet - Internet</v>
          </cell>
        </row>
        <row r="167">
          <cell r="B167" t="str">
            <v>Trenching</v>
          </cell>
        </row>
        <row r="168">
          <cell r="B168" t="str">
            <v>Topography/GIS/Geodetic</v>
          </cell>
        </row>
        <row r="169">
          <cell r="B169" t="str">
            <v>Geophysics</v>
          </cell>
        </row>
        <row r="170">
          <cell r="B170" t="str">
            <v>Drilling</v>
          </cell>
        </row>
        <row r="171">
          <cell r="B171" t="str">
            <v>Sampling &amp; Assaying - Soil sampling</v>
          </cell>
        </row>
        <row r="172">
          <cell r="B172" t="str">
            <v>Sampling &amp; Assaying - Core sampling</v>
          </cell>
        </row>
        <row r="173">
          <cell r="B173" t="str">
            <v>Sampling &amp; Assaying - Assaying</v>
          </cell>
        </row>
        <row r="174">
          <cell r="B174" t="str">
            <v>Lab tests - Metallurgical tests</v>
          </cell>
        </row>
        <row r="175">
          <cell r="B175" t="str">
            <v>Lab tests - Other chemical tests</v>
          </cell>
        </row>
        <row r="176">
          <cell r="B176" t="str">
            <v>Lab tests - Other lab tests</v>
          </cell>
        </row>
        <row r="177">
          <cell r="B177" t="str">
            <v>Engineering/Geology - Engineering</v>
          </cell>
        </row>
        <row r="178">
          <cell r="B178" t="str">
            <v>Engineering/Geology - Geology</v>
          </cell>
        </row>
        <row r="179">
          <cell r="B179" t="str">
            <v>Engineering/Geology - Hidrology</v>
          </cell>
        </row>
        <row r="180">
          <cell r="B180" t="str">
            <v>Engineering/Geology - Mineralogy</v>
          </cell>
        </row>
        <row r="181">
          <cell r="B181" t="str">
            <v>Safety</v>
          </cell>
        </row>
        <row r="182">
          <cell r="B182" t="str">
            <v>Environmental</v>
          </cell>
        </row>
        <row r="183">
          <cell r="B183" t="str">
            <v>Other - Fees &amp; Licenses</v>
          </cell>
        </row>
        <row r="184">
          <cell r="B184" t="str">
            <v>Other - Transportation</v>
          </cell>
        </row>
        <row r="185">
          <cell r="B185" t="str">
            <v>Other - Hiring &amp; Leasing costs</v>
          </cell>
        </row>
        <row r="186">
          <cell r="B186" t="str">
            <v>Other - Consultancy</v>
          </cell>
        </row>
        <row r="187">
          <cell r="B187" t="str">
            <v>Other - Reserve Certification by State Cttee</v>
          </cell>
        </row>
        <row r="188">
          <cell r="B188" t="str">
            <v>Other - Taxes</v>
          </cell>
        </row>
        <row r="189">
          <cell r="B189" t="str">
            <v>Other - Other</v>
          </cell>
        </row>
        <row r="190">
          <cell r="B190" t="str">
            <v>Geochemistry</v>
          </cell>
        </row>
        <row r="191">
          <cell r="B191" t="str">
            <v>Gen.construction - access roads construction/maintenance</v>
          </cell>
        </row>
        <row r="192">
          <cell r="B192" t="str">
            <v>Gen.construction - site preparation/maintenance</v>
          </cell>
        </row>
        <row r="193">
          <cell r="B193" t="str">
            <v>Gen.construction - other</v>
          </cell>
        </row>
        <row r="194">
          <cell r="B194" t="str">
            <v>Deferred taxes</v>
          </cell>
        </row>
        <row r="195">
          <cell r="B195" t="str">
            <v>Other deferred expenses</v>
          </cell>
        </row>
        <row r="196">
          <cell r="B196" t="str">
            <v>Long-term prepaid expenses</v>
          </cell>
        </row>
        <row r="197">
          <cell r="B197" t="str">
            <v>Assets under construction</v>
          </cell>
        </row>
        <row r="198">
          <cell r="B198" t="str">
            <v>Other long-term assets</v>
          </cell>
        </row>
        <row r="199">
          <cell r="B199" t="str">
            <v>Short-term bank loans</v>
          </cell>
        </row>
        <row r="200">
          <cell r="B200" t="str">
            <v xml:space="preserve">Short-term non-bank loans - External </v>
          </cell>
        </row>
        <row r="201">
          <cell r="B201" t="str">
            <v>Short-term non-bank loans - Intercompany - New CAML Mongolia LLC</v>
          </cell>
        </row>
        <row r="202">
          <cell r="B202" t="str">
            <v>Short-term non-bank loans - Intercompany - MonResources</v>
          </cell>
        </row>
        <row r="203">
          <cell r="B203" t="str">
            <v>Short-term non-bank loans - Intercompany - Zuunmod Uul LLC</v>
          </cell>
        </row>
        <row r="204">
          <cell r="B204" t="str">
            <v>Short-term non-bank loans - Intercompany - Mongolian Silver Mountain LLC</v>
          </cell>
        </row>
        <row r="205">
          <cell r="B205" t="str">
            <v>Short-term non-bank loans - Intercompany - Centra Asia Metals Ltd. (UK)</v>
          </cell>
        </row>
        <row r="206">
          <cell r="B206" t="str">
            <v>Short-term non-bank loans - Intercompany - TOO Sary Kazna</v>
          </cell>
        </row>
        <row r="207">
          <cell r="B207" t="str">
            <v>Short-term dividend payable</v>
          </cell>
        </row>
        <row r="208">
          <cell r="B208" t="str">
            <v>Long-term financial liabilities - current element</v>
          </cell>
        </row>
        <row r="209">
          <cell r="B209" t="str">
            <v>Other sShort-term financial liabilities</v>
          </cell>
        </row>
        <row r="210">
          <cell r="B210" t="str">
            <v>Trade payables - external</v>
          </cell>
        </row>
        <row r="211">
          <cell r="B211" t="str">
            <v>Trade payables - intercompany - New CAML Mongolia LLC</v>
          </cell>
        </row>
        <row r="212">
          <cell r="B212" t="str">
            <v>Trade payables - intercompany - MonResources</v>
          </cell>
        </row>
        <row r="213">
          <cell r="B213" t="str">
            <v>Trade payables - intercompany - Zuunmod Uul LLC</v>
          </cell>
        </row>
        <row r="214">
          <cell r="B214" t="str">
            <v>Trade payables - intercompany - Mongolian Silver Mountain LLC</v>
          </cell>
        </row>
        <row r="215">
          <cell r="B215" t="str">
            <v>Trade payables - intercompany - Centra Asia Metals Ltd. (UK)</v>
          </cell>
        </row>
        <row r="216">
          <cell r="B216" t="str">
            <v>Trade payables - intercompany - TOO Sary Kazna</v>
          </cell>
        </row>
        <row r="217">
          <cell r="B217" t="str">
            <v>Employee expense claims payable</v>
          </cell>
        </row>
        <row r="218">
          <cell r="B218" t="str">
            <v>Payables to individual contractors</v>
          </cell>
        </row>
        <row r="219">
          <cell r="B219" t="str">
            <v>Employee wages and salaries payable</v>
          </cell>
        </row>
        <row r="220">
          <cell r="B220" t="str">
            <v>Other payables to individuals</v>
          </cell>
        </row>
        <row r="221">
          <cell r="B221" t="str">
            <v>VAT payable</v>
          </cell>
        </row>
        <row r="222">
          <cell r="B222" t="str">
            <v>Corporate income tax payable</v>
          </cell>
        </row>
        <row r="223">
          <cell r="B223" t="str">
            <v>Social and health insurance payable</v>
          </cell>
        </row>
        <row r="224">
          <cell r="B224" t="str">
            <v>Individual income tax payable</v>
          </cell>
        </row>
        <row r="225">
          <cell r="B225" t="str">
            <v>Vehicle tax payable</v>
          </cell>
        </row>
        <row r="226">
          <cell r="B226" t="str">
            <v>Property tax - real estate - payable</v>
          </cell>
        </row>
        <row r="227">
          <cell r="B227" t="str">
            <v>Other taxes payable</v>
          </cell>
        </row>
        <row r="228">
          <cell r="B228" t="str">
            <v>Short-term advances received - external</v>
          </cell>
        </row>
        <row r="229">
          <cell r="B229" t="str">
            <v>Short-term advances received - intercompany - New CAML Mongolia LLC</v>
          </cell>
        </row>
        <row r="230">
          <cell r="B230" t="str">
            <v>Short-term advances received - intercompany - MonResources</v>
          </cell>
        </row>
        <row r="231">
          <cell r="B231" t="str">
            <v>Short-term advances received - intercompany - Zuunmod Uul LLC</v>
          </cell>
        </row>
        <row r="232">
          <cell r="B232" t="str">
            <v>Short-term advances received - intercompany - Mongolian Silver Mountain LLC</v>
          </cell>
        </row>
        <row r="233">
          <cell r="B233" t="str">
            <v>Short-term advances received - intercompany - Central Asia Metals Ltd. (UK)</v>
          </cell>
        </row>
        <row r="234">
          <cell r="B234" t="str">
            <v>Short-term advances received - intercompany - TOO Sary Kazna</v>
          </cell>
        </row>
        <row r="235">
          <cell r="B235" t="str">
            <v>Customer returns payable</v>
          </cell>
        </row>
        <row r="236">
          <cell r="B236" t="str">
            <v>Claims payable</v>
          </cell>
        </row>
        <row r="237">
          <cell r="B237" t="str">
            <v>Other short-term payables</v>
          </cell>
        </row>
        <row r="238">
          <cell r="B238" t="str">
            <v>Unearned income</v>
          </cell>
        </row>
        <row r="239">
          <cell r="B239" t="str">
            <v>Provisions - Short-term waranty liabilities</v>
          </cell>
        </row>
        <row r="240">
          <cell r="B240" t="str">
            <v>Provision for legal claims</v>
          </cell>
        </row>
        <row r="241">
          <cell r="B241" t="str">
            <v>Other provisions</v>
          </cell>
        </row>
        <row r="242">
          <cell r="B242" t="str">
            <v>Deferred income</v>
          </cell>
        </row>
        <row r="243">
          <cell r="B243" t="str">
            <v>Accruals</v>
          </cell>
        </row>
        <row r="244">
          <cell r="B244" t="str">
            <v>Other short-term liabilities</v>
          </cell>
        </row>
        <row r="245">
          <cell r="B245" t="str">
            <v>Long-term bank loans</v>
          </cell>
        </row>
        <row r="246">
          <cell r="B246" t="str">
            <v>Long-term non-bank loans - external</v>
          </cell>
        </row>
        <row r="247">
          <cell r="B247" t="str">
            <v>Long-term non-bank loans - intercompany - New CAML Mongolia LLC</v>
          </cell>
        </row>
        <row r="248">
          <cell r="B248" t="str">
            <v>Long-term non-bank loans - intercompany - MonResources</v>
          </cell>
        </row>
        <row r="249">
          <cell r="B249" t="str">
            <v>Long-term non-bank loans - intercompany - Zuunmod Uul LLC</v>
          </cell>
        </row>
        <row r="250">
          <cell r="B250" t="str">
            <v>Long-term non-bank loans - intercompany - Mongolian Silver Mountain LLC</v>
          </cell>
        </row>
        <row r="251">
          <cell r="B251" t="str">
            <v>Long-term non-bank loans - intercompany - Centra Asia Metals Ltd. (UK)</v>
          </cell>
        </row>
        <row r="252">
          <cell r="B252" t="str">
            <v>Long-term non-bank loans - intercompany - TOO Sary Kazna</v>
          </cell>
        </row>
        <row r="253">
          <cell r="B253" t="str">
            <v>Other long-term financial liability</v>
          </cell>
        </row>
        <row r="254">
          <cell r="B254" t="str">
            <v>Long-term accounts payable - external</v>
          </cell>
        </row>
        <row r="255">
          <cell r="B255" t="str">
            <v>Long-term accounts payable - intercompany - New CAML Mongolia LLC</v>
          </cell>
        </row>
        <row r="256">
          <cell r="B256" t="str">
            <v>Long-term accounts payable - intercompany - MonResources</v>
          </cell>
        </row>
        <row r="257">
          <cell r="B257" t="str">
            <v>Long-term accounts payable - intercompany - Zuunmod Uul LLC</v>
          </cell>
        </row>
        <row r="258">
          <cell r="B258" t="str">
            <v>Long-term accounts payable - intercompany - Mongolian Silver Mountain LLC</v>
          </cell>
        </row>
        <row r="259">
          <cell r="B259" t="str">
            <v>Long-term accounts payable - intercompany - Centra Asia Metals Ltd. (UK)</v>
          </cell>
        </row>
        <row r="260">
          <cell r="B260" t="str">
            <v>Long-term accounts payable - intercompany - TOO Sary Kazna</v>
          </cell>
        </row>
        <row r="261">
          <cell r="B261" t="str">
            <v>LT Employee and other individual payables</v>
          </cell>
        </row>
        <row r="262">
          <cell r="B262" t="str">
            <v>Long-term taxes payable</v>
          </cell>
        </row>
        <row r="263">
          <cell r="B263" t="str">
            <v>Long-term advances - external</v>
          </cell>
        </row>
        <row r="264">
          <cell r="B264" t="str">
            <v>Long-term advances - intercompany - New CAML Mongolia LLC</v>
          </cell>
        </row>
        <row r="265">
          <cell r="B265" t="str">
            <v>Long-term advances - intercompany - MonResources</v>
          </cell>
        </row>
        <row r="266">
          <cell r="B266" t="str">
            <v>Long-term advances - intercompany - Zuunmod Uul LLC</v>
          </cell>
        </row>
        <row r="267">
          <cell r="B267" t="str">
            <v>Long-term advances - intercompany - Mongolian Silver Mountain LLC</v>
          </cell>
        </row>
        <row r="268">
          <cell r="B268" t="str">
            <v>Long-term advances - intercompany - Centra Asia Metals Ltd. (UK)</v>
          </cell>
        </row>
        <row r="269">
          <cell r="B269" t="str">
            <v>Long-term advances - intercompany - TOO Sary Kazna</v>
          </cell>
        </row>
        <row r="270">
          <cell r="B270" t="str">
            <v>LT Customer returns payable</v>
          </cell>
        </row>
        <row r="271">
          <cell r="B271" t="str">
            <v>LT Claims payable</v>
          </cell>
        </row>
        <row r="272">
          <cell r="B272" t="str">
            <v>Other long-term payables</v>
          </cell>
        </row>
        <row r="273">
          <cell r="B273" t="str">
            <v>Long-term provision</v>
          </cell>
        </row>
        <row r="274">
          <cell r="B274" t="str">
            <v>Long-term accruals</v>
          </cell>
        </row>
        <row r="275">
          <cell r="B275" t="str">
            <v>Long-term deferred income</v>
          </cell>
        </row>
        <row r="276">
          <cell r="B276" t="str">
            <v>Other long-term liabilities</v>
          </cell>
        </row>
        <row r="277">
          <cell r="B277" t="str">
            <v>Minority interest payable</v>
          </cell>
        </row>
        <row r="278">
          <cell r="B278" t="str">
            <v>Share capital - charter - paid</v>
          </cell>
        </row>
        <row r="279">
          <cell r="B279" t="str">
            <v>Share capital - charter - owed</v>
          </cell>
        </row>
        <row r="280">
          <cell r="B280" t="str">
            <v>Share premium</v>
          </cell>
        </row>
        <row r="281">
          <cell r="B281" t="str">
            <v>profit - current year</v>
          </cell>
        </row>
        <row r="282">
          <cell r="B282" t="str">
            <v>profit - adjustment due to change of a/c policy</v>
          </cell>
        </row>
        <row r="283">
          <cell r="B283" t="str">
            <v>profit - brought forward</v>
          </cell>
        </row>
        <row r="284">
          <cell r="B284" t="str">
            <v>Dividends</v>
          </cell>
        </row>
        <row r="285">
          <cell r="B285" t="str">
            <v>Restricted reserves</v>
          </cell>
        </row>
        <row r="286">
          <cell r="B286" t="str">
            <v>Cumulative Translation Adjustment (CTA)</v>
          </cell>
        </row>
        <row r="287">
          <cell r="B287" t="str">
            <v>Revaluation surplus</v>
          </cell>
        </row>
        <row r="288">
          <cell r="B288" t="str">
            <v>External sales - Sales of gold</v>
          </cell>
        </row>
        <row r="289">
          <cell r="B289" t="str">
            <v>External sales - Sales of copper</v>
          </cell>
        </row>
        <row r="290">
          <cell r="B290" t="str">
            <v>External sales - Sales of molibdenum</v>
          </cell>
        </row>
        <row r="291">
          <cell r="B291" t="str">
            <v>External sales - Sales of silver</v>
          </cell>
        </row>
        <row r="292">
          <cell r="B292" t="str">
            <v>External sales - Other</v>
          </cell>
        </row>
        <row r="293">
          <cell r="B293" t="str">
            <v>IC sales - Sales of gold</v>
          </cell>
        </row>
        <row r="294">
          <cell r="B294" t="str">
            <v>IC sales - Sales of copper</v>
          </cell>
        </row>
        <row r="295">
          <cell r="B295" t="str">
            <v>IC sales - Sales of molibdenum</v>
          </cell>
        </row>
        <row r="296">
          <cell r="B296" t="str">
            <v>IC sales - Sales of silver</v>
          </cell>
        </row>
        <row r="297">
          <cell r="B297" t="str">
            <v>IC sales - Other</v>
          </cell>
        </row>
        <row r="298">
          <cell r="B298" t="str">
            <v>Sales deduction - Sales of gold</v>
          </cell>
        </row>
        <row r="299">
          <cell r="B299" t="str">
            <v>Sales deduction - Sales of copper</v>
          </cell>
        </row>
        <row r="300">
          <cell r="B300" t="str">
            <v>Sales deduction - Sales of molibdenum</v>
          </cell>
        </row>
        <row r="301">
          <cell r="B301" t="str">
            <v>Sales deduction - Sales of silver</v>
          </cell>
        </row>
        <row r="302">
          <cell r="B302" t="str">
            <v>Sales deduction - Other</v>
          </cell>
        </row>
        <row r="303">
          <cell r="B303" t="str">
            <v>Sales discounts - Sales of gold</v>
          </cell>
        </row>
        <row r="304">
          <cell r="B304" t="str">
            <v>Sales discounts - Sales of copper</v>
          </cell>
        </row>
        <row r="305">
          <cell r="B305" t="str">
            <v>Sales discounts - Sales of molibdenum</v>
          </cell>
        </row>
        <row r="306">
          <cell r="B306" t="str">
            <v>Sales discounts - Sales of silver</v>
          </cell>
        </row>
        <row r="307">
          <cell r="B307" t="str">
            <v>Sales discounts - Other</v>
          </cell>
        </row>
        <row r="308">
          <cell r="B308" t="str">
            <v>Smelting and refining costs - Transportation</v>
          </cell>
        </row>
        <row r="309">
          <cell r="B309" t="str">
            <v>Smelting and refining costs - Treatment charges</v>
          </cell>
        </row>
        <row r="310">
          <cell r="B310" t="str">
            <v>Smelting and refining costs - Refining costs</v>
          </cell>
        </row>
        <row r="311">
          <cell r="B311" t="str">
            <v>Smelting and refining costs - insurance</v>
          </cell>
        </row>
        <row r="312">
          <cell r="B312" t="str">
            <v>Smelting and refining costs - Smelter return</v>
          </cell>
        </row>
        <row r="313">
          <cell r="B313" t="str">
            <v>Smelting and refining costs - Other</v>
          </cell>
        </row>
        <row r="314">
          <cell r="B314" t="str">
            <v>Cost of goods sold - Mining</v>
          </cell>
        </row>
        <row r="315">
          <cell r="B315" t="str">
            <v>Cost of goods sold - Processing</v>
          </cell>
        </row>
        <row r="316">
          <cell r="B316" t="str">
            <v>Cost of goods sold - By-product credit</v>
          </cell>
        </row>
        <row r="317">
          <cell r="B317" t="str">
            <v>Cost of goods sold - Cost of purchased goods sold</v>
          </cell>
        </row>
        <row r="318">
          <cell r="B318" t="str">
            <v>Cost of goods sold - Other</v>
          </cell>
        </row>
        <row r="319">
          <cell r="B319" t="str">
            <v>Labor - Gross Salary - Regular</v>
          </cell>
        </row>
        <row r="320">
          <cell r="B320" t="str">
            <v>Labor - Gross Salary - Bonus</v>
          </cell>
        </row>
        <row r="321">
          <cell r="B321" t="str">
            <v>Labor - Social Insurance - corporate</v>
          </cell>
        </row>
        <row r="322">
          <cell r="B322" t="str">
            <v>Labor - Medical Insurance</v>
          </cell>
        </row>
        <row r="323">
          <cell r="B323" t="str">
            <v>Labor - Recruitment expenses</v>
          </cell>
        </row>
        <row r="324">
          <cell r="B324" t="str">
            <v>Labor - Relocation expenses</v>
          </cell>
        </row>
        <row r="325">
          <cell r="B325" t="str">
            <v>Labor - Education expenses</v>
          </cell>
        </row>
        <row r="326">
          <cell r="B326" t="str">
            <v>Labor - Contracted labor</v>
          </cell>
        </row>
        <row r="327">
          <cell r="B327" t="str">
            <v>Traveling - Tickets</v>
          </cell>
        </row>
        <row r="328">
          <cell r="B328" t="str">
            <v>Traveling - Accommodation</v>
          </cell>
        </row>
        <row r="329">
          <cell r="B329" t="str">
            <v>Traveling - Per Diem</v>
          </cell>
        </row>
        <row r="330">
          <cell r="B330" t="str">
            <v>Supplies/Material/Maintenance - Fuel</v>
          </cell>
        </row>
        <row r="331">
          <cell r="B331" t="str">
            <v>Supplies/Material/Maintenance - Oil/Lubricants</v>
          </cell>
        </row>
        <row r="332">
          <cell r="B332" t="str">
            <v>Supplies/Material/Maintenance - Spare parts</v>
          </cell>
        </row>
        <row r="333">
          <cell r="B333" t="str">
            <v>Supplies/Material/Maintenance - Tools</v>
          </cell>
        </row>
        <row r="334">
          <cell r="B334" t="str">
            <v>Supplies/Material/Maintenance - Food/Catering</v>
          </cell>
        </row>
        <row r="335">
          <cell r="B335" t="str">
            <v>Supplies/Material/Maintenance - Contracted Service - Vehicles</v>
          </cell>
        </row>
        <row r="336">
          <cell r="B336" t="str">
            <v>Supplies/Material/Maintenance - Contracted Service - Other</v>
          </cell>
        </row>
        <row r="337">
          <cell r="B337" t="str">
            <v>Supplies/Material/Maintenance - Office Supplies</v>
          </cell>
        </row>
        <row r="338">
          <cell r="B338" t="str">
            <v>Rent/Power/Utilities - Office</v>
          </cell>
        </row>
        <row r="339">
          <cell r="B339" t="str">
            <v>Rent/Power/Utilities - Apartment</v>
          </cell>
        </row>
        <row r="340">
          <cell r="B340" t="str">
            <v>Rent/Power/Utilities - Vehicles</v>
          </cell>
        </row>
        <row r="341">
          <cell r="B341" t="str">
            <v>Consulting/Legal/Audit/Accounting - Legal</v>
          </cell>
        </row>
        <row r="342">
          <cell r="B342" t="str">
            <v>Consulting/Legal/Audit/Accounting - Audit</v>
          </cell>
        </row>
        <row r="343">
          <cell r="B343" t="str">
            <v>Consulting/Legal/Audit/Accounting - Accounting</v>
          </cell>
        </row>
        <row r="344">
          <cell r="B344" t="str">
            <v>Communications/Internet - Fixed/Landlines</v>
          </cell>
        </row>
        <row r="345">
          <cell r="B345" t="str">
            <v>Communications/Internet - Mobile communications</v>
          </cell>
        </row>
        <row r="346">
          <cell r="B346" t="str">
            <v>Communications/Internet - Satellite communications</v>
          </cell>
        </row>
        <row r="347">
          <cell r="B347" t="str">
            <v>Communications/Internet - Internet</v>
          </cell>
        </row>
        <row r="348">
          <cell r="B348" t="str">
            <v>Printing/Reproduction</v>
          </cell>
        </row>
        <row r="349">
          <cell r="B349" t="str">
            <v>Books/Subscription</v>
          </cell>
        </row>
        <row r="350">
          <cell r="B350" t="str">
            <v>Marketing/Representation - Marketing and Events</v>
          </cell>
        </row>
        <row r="351">
          <cell r="B351" t="str">
            <v>Marketing/Representation - Meals/Entertainment</v>
          </cell>
        </row>
        <row r="352">
          <cell r="B352" t="str">
            <v>Marketing/Representation - Gifts/Gratuities</v>
          </cell>
        </row>
        <row r="353">
          <cell r="B353" t="str">
            <v>Postage/Courier</v>
          </cell>
        </row>
        <row r="354">
          <cell r="B354" t="str">
            <v>Bank charges</v>
          </cell>
        </row>
        <row r="355">
          <cell r="B355" t="str">
            <v>Licenses/Permits</v>
          </cell>
        </row>
        <row r="356">
          <cell r="B356" t="str">
            <v>Depreciation and amortization</v>
          </cell>
        </row>
        <row r="357">
          <cell r="B357" t="str">
            <v>Management fees</v>
          </cell>
        </row>
        <row r="358">
          <cell r="B358" t="str">
            <v>Taxes</v>
          </cell>
        </row>
        <row r="359">
          <cell r="B359" t="str">
            <v>Other</v>
          </cell>
        </row>
        <row r="360">
          <cell r="B360" t="str">
            <v>Labor - Gross Salary - Regular</v>
          </cell>
        </row>
        <row r="361">
          <cell r="B361" t="str">
            <v>Labor - Gross Salary - Bonus</v>
          </cell>
        </row>
        <row r="362">
          <cell r="B362" t="str">
            <v>Labor - Social Insurance - corporate</v>
          </cell>
        </row>
        <row r="363">
          <cell r="B363" t="str">
            <v>Labor - Medical Insurance</v>
          </cell>
        </row>
        <row r="364">
          <cell r="B364" t="str">
            <v>Labor - Recruitment expenses</v>
          </cell>
        </row>
        <row r="365">
          <cell r="B365" t="str">
            <v>Labor - Relocation expenses</v>
          </cell>
        </row>
        <row r="366">
          <cell r="B366" t="str">
            <v>Labor - Education expenses</v>
          </cell>
        </row>
        <row r="367">
          <cell r="B367" t="str">
            <v>Labor - Contracted labor</v>
          </cell>
        </row>
        <row r="368">
          <cell r="B368" t="str">
            <v>Traveling - Tickets</v>
          </cell>
        </row>
        <row r="369">
          <cell r="B369" t="str">
            <v>Traveling - Accommodation</v>
          </cell>
        </row>
        <row r="370">
          <cell r="B370" t="str">
            <v>Traveling - Per Diem</v>
          </cell>
        </row>
        <row r="371">
          <cell r="B371" t="str">
            <v>Supplies/Material/Maintenance - Fuel</v>
          </cell>
        </row>
        <row r="372">
          <cell r="B372" t="str">
            <v>Supplies/Material/Maintenance - Oil/Lubricants</v>
          </cell>
        </row>
        <row r="373">
          <cell r="B373" t="str">
            <v>Supplies/Material/Maintenance - Spare parts</v>
          </cell>
        </row>
        <row r="374">
          <cell r="B374" t="str">
            <v>Supplies/Material/Maintenance - Tools</v>
          </cell>
        </row>
        <row r="375">
          <cell r="B375" t="str">
            <v>Supplies/Material/Maintenance - Food/Catering</v>
          </cell>
        </row>
        <row r="376">
          <cell r="B376" t="str">
            <v>Supplies/Material/Maintenance - Contracted Service - Vehicles</v>
          </cell>
        </row>
        <row r="377">
          <cell r="B377" t="str">
            <v>Supplies/Material/Maintenance - Contracted Service - Other</v>
          </cell>
        </row>
        <row r="378">
          <cell r="B378" t="str">
            <v>Supplies/Material/Maintenance - Office Supplies</v>
          </cell>
        </row>
        <row r="379">
          <cell r="B379" t="str">
            <v>Rent/Power/Utilities - Office</v>
          </cell>
        </row>
        <row r="380">
          <cell r="B380" t="str">
            <v>Rent/Power/Utilities - Apartment</v>
          </cell>
        </row>
        <row r="381">
          <cell r="B381" t="str">
            <v>Rent/Power/Utilities - Vehicles</v>
          </cell>
        </row>
        <row r="382">
          <cell r="B382" t="str">
            <v>Consulting/Legal/Audit/Accounting - Legal</v>
          </cell>
        </row>
        <row r="383">
          <cell r="B383" t="str">
            <v>Consulting/Legal/Audit/Accounting - Audit</v>
          </cell>
        </row>
        <row r="384">
          <cell r="B384" t="str">
            <v>Consulting/Legal/Audit/Accounting - Accounting</v>
          </cell>
        </row>
        <row r="385">
          <cell r="B385" t="str">
            <v>Communications/Internet - Fixed/Landlines</v>
          </cell>
        </row>
        <row r="386">
          <cell r="B386" t="str">
            <v>Communications/Internet - Mobile communications</v>
          </cell>
        </row>
        <row r="387">
          <cell r="B387" t="str">
            <v>Communications/Internet - Satellite communications</v>
          </cell>
        </row>
        <row r="388">
          <cell r="B388" t="str">
            <v>Communications/Internet - Internet</v>
          </cell>
        </row>
        <row r="389">
          <cell r="B389" t="str">
            <v>Printing/Reproduction</v>
          </cell>
        </row>
        <row r="390">
          <cell r="B390" t="str">
            <v>Books/Subscription</v>
          </cell>
        </row>
        <row r="391">
          <cell r="B391" t="str">
            <v>Marketing/Representation - Marketing and Events</v>
          </cell>
        </row>
        <row r="392">
          <cell r="B392" t="str">
            <v>Marketing/Representation - Meals/Entertainment</v>
          </cell>
        </row>
        <row r="393">
          <cell r="B393" t="str">
            <v>Marketing/Representation - Gifts/Gratuities</v>
          </cell>
        </row>
        <row r="394">
          <cell r="B394" t="str">
            <v>Postage/Courier</v>
          </cell>
        </row>
        <row r="395">
          <cell r="B395" t="str">
            <v>Bank charges</v>
          </cell>
        </row>
        <row r="396">
          <cell r="B396" t="str">
            <v>Licenses/Permits</v>
          </cell>
        </row>
        <row r="397">
          <cell r="B397" t="str">
            <v>Depreciation and amortization</v>
          </cell>
        </row>
        <row r="398">
          <cell r="B398" t="str">
            <v>Management fees</v>
          </cell>
        </row>
        <row r="399">
          <cell r="B399" t="str">
            <v>Taxes</v>
          </cell>
        </row>
        <row r="400">
          <cell r="B400" t="str">
            <v>Other</v>
          </cell>
        </row>
        <row r="401">
          <cell r="B401" t="str">
            <v>Direct labor - Gross Salary - Regular</v>
          </cell>
        </row>
        <row r="402">
          <cell r="B402" t="str">
            <v>Direct labor - Gross Salary - Bonus</v>
          </cell>
        </row>
        <row r="403">
          <cell r="B403" t="str">
            <v>Direct labor - Social Insurance - corporate</v>
          </cell>
        </row>
        <row r="404">
          <cell r="B404" t="str">
            <v>Direct labor - Medical Insurance</v>
          </cell>
        </row>
        <row r="405">
          <cell r="B405" t="str">
            <v>Direct labor - Recruitment expenses</v>
          </cell>
        </row>
        <row r="406">
          <cell r="B406" t="str">
            <v>Direct labor - Relocation expenses</v>
          </cell>
        </row>
        <row r="407">
          <cell r="B407" t="str">
            <v>Direct labor - Education expenses</v>
          </cell>
        </row>
        <row r="408">
          <cell r="B408" t="str">
            <v>Direct labor - Contracted labor</v>
          </cell>
        </row>
        <row r="409">
          <cell r="B409" t="str">
            <v>Mobilisation &amp; Travelling - Mobilisation</v>
          </cell>
        </row>
        <row r="410">
          <cell r="B410" t="str">
            <v>Mobilisation &amp; Travelling - Tickets</v>
          </cell>
        </row>
        <row r="411">
          <cell r="B411" t="str">
            <v>Mobilisation &amp; Travelling - Accommodation</v>
          </cell>
        </row>
        <row r="412">
          <cell r="B412" t="str">
            <v>Mobilisation &amp; Travelling - Per Diem</v>
          </cell>
        </row>
        <row r="413">
          <cell r="B413" t="str">
            <v>Supplies/Material/Maintenance - Fuel</v>
          </cell>
        </row>
        <row r="414">
          <cell r="B414" t="str">
            <v>Supplies/Material/Maintenance - Oil/Lubricants</v>
          </cell>
        </row>
        <row r="415">
          <cell r="B415" t="str">
            <v>Supplies/Material/Maintenance - Spare parts</v>
          </cell>
        </row>
        <row r="416">
          <cell r="B416" t="str">
            <v>Supplies/Material/Maintenance - Tools</v>
          </cell>
        </row>
        <row r="417">
          <cell r="B417" t="str">
            <v>Supplies/Material/Maintenance - Food/Catering</v>
          </cell>
        </row>
        <row r="418">
          <cell r="B418" t="str">
            <v>Supplies/Material/Maintenance - Contracted Service - Vehicles</v>
          </cell>
        </row>
        <row r="419">
          <cell r="B419" t="str">
            <v>Supplies/Material/Maintenance - Contracted Service - Other</v>
          </cell>
        </row>
        <row r="420">
          <cell r="B420" t="str">
            <v>Supplies/Material/Maintenance - Office Supplies</v>
          </cell>
        </row>
        <row r="421">
          <cell r="B421" t="str">
            <v>Communications/Internet - Fixed/Landlines</v>
          </cell>
        </row>
        <row r="422">
          <cell r="B422" t="str">
            <v>Communications/Internet - Mobile communications</v>
          </cell>
        </row>
        <row r="423">
          <cell r="B423" t="str">
            <v>Communications/Internet - Satellite communications</v>
          </cell>
        </row>
        <row r="424">
          <cell r="B424" t="str">
            <v>Communications/Internet - Internet</v>
          </cell>
        </row>
        <row r="425">
          <cell r="B425" t="str">
            <v>Trenching</v>
          </cell>
        </row>
        <row r="426">
          <cell r="B426" t="str">
            <v>Topography/GIS/Geodetic</v>
          </cell>
        </row>
        <row r="427">
          <cell r="B427" t="str">
            <v>Geophysics</v>
          </cell>
        </row>
        <row r="428">
          <cell r="B428" t="str">
            <v>Drilling</v>
          </cell>
        </row>
        <row r="429">
          <cell r="B429" t="str">
            <v>Sampling &amp; Assaying - Soil sampling</v>
          </cell>
        </row>
        <row r="430">
          <cell r="B430" t="str">
            <v>Sampling &amp; Assaying - Core sampling</v>
          </cell>
        </row>
        <row r="431">
          <cell r="B431" t="str">
            <v>Sampling &amp; Assaying - Assaying</v>
          </cell>
        </row>
        <row r="432">
          <cell r="B432" t="str">
            <v>Lab tests - Metallurgical tests</v>
          </cell>
        </row>
        <row r="433">
          <cell r="B433" t="str">
            <v>Lab tests - Other chemical tests</v>
          </cell>
        </row>
        <row r="434">
          <cell r="B434" t="str">
            <v>Lab tests - Other lab tests</v>
          </cell>
        </row>
        <row r="435">
          <cell r="B435" t="str">
            <v>Engineering/Geology - Engineering</v>
          </cell>
        </row>
        <row r="436">
          <cell r="B436" t="str">
            <v>Engineering/Geology - Geology</v>
          </cell>
        </row>
        <row r="437">
          <cell r="B437" t="str">
            <v>Engineering/Geology - Hidrology</v>
          </cell>
        </row>
        <row r="438">
          <cell r="B438" t="str">
            <v>Engineering/Geology - Mineralogy</v>
          </cell>
        </row>
        <row r="439">
          <cell r="B439" t="str">
            <v>Safety</v>
          </cell>
        </row>
        <row r="440">
          <cell r="B440" t="str">
            <v>Environmental</v>
          </cell>
        </row>
        <row r="441">
          <cell r="B441" t="str">
            <v>Other - Fees &amp; Licenses</v>
          </cell>
        </row>
        <row r="442">
          <cell r="B442" t="str">
            <v>Other - Transportation</v>
          </cell>
        </row>
        <row r="443">
          <cell r="B443" t="str">
            <v>Other - Hiring &amp; Leasing costs</v>
          </cell>
        </row>
        <row r="444">
          <cell r="B444" t="str">
            <v>Other - Consultancy</v>
          </cell>
        </row>
        <row r="445">
          <cell r="B445" t="str">
            <v>Other - Reserve Certification by State Cttee</v>
          </cell>
        </row>
        <row r="446">
          <cell r="B446" t="str">
            <v>Other - Taxes</v>
          </cell>
        </row>
        <row r="447">
          <cell r="B447" t="str">
            <v>Other - Other</v>
          </cell>
        </row>
        <row r="448">
          <cell r="B448" t="str">
            <v>Geochemistry</v>
          </cell>
        </row>
        <row r="449">
          <cell r="B449" t="str">
            <v>Gen.construction - access roads construction/maintenance</v>
          </cell>
        </row>
        <row r="450">
          <cell r="B450" t="str">
            <v>Gen.construction - site preparation/maintenance</v>
          </cell>
        </row>
        <row r="451">
          <cell r="B451" t="str">
            <v>Gen.construction - other</v>
          </cell>
        </row>
        <row r="452">
          <cell r="B452" t="str">
            <v>Other operating expenses</v>
          </cell>
        </row>
        <row r="453">
          <cell r="B453" t="str">
            <v>Gain on disposal of fixed asset</v>
          </cell>
        </row>
        <row r="454">
          <cell r="B454" t="str">
            <v>Gain on revaluation of fixed assets</v>
          </cell>
        </row>
        <row r="455">
          <cell r="B455" t="str">
            <v>Gain on disposal of raw materials and supplies</v>
          </cell>
        </row>
        <row r="456">
          <cell r="B456" t="str">
            <v>Debt write-offs</v>
          </cell>
        </row>
        <row r="457">
          <cell r="B457" t="str">
            <v>Income from discontinued operations</v>
          </cell>
        </row>
        <row r="458">
          <cell r="B458" t="str">
            <v>Income from associated companies</v>
          </cell>
        </row>
        <row r="459">
          <cell r="B459" t="str">
            <v>Royalty income</v>
          </cell>
        </row>
        <row r="460">
          <cell r="B460" t="str">
            <v>realized FX gain from financial operations</v>
          </cell>
        </row>
        <row r="461">
          <cell r="B461" t="str">
            <v>unrealized FX gain from financial operations</v>
          </cell>
        </row>
        <row r="462">
          <cell r="B462" t="str">
            <v>realized FX gain from other operations</v>
          </cell>
        </row>
        <row r="463">
          <cell r="B463" t="str">
            <v>unrealized FX gain from other operations</v>
          </cell>
        </row>
        <row r="464">
          <cell r="B464" t="str">
            <v>Interest income financial - external</v>
          </cell>
        </row>
        <row r="465">
          <cell r="B465" t="str">
            <v>Interest income financial - intercompany</v>
          </cell>
        </row>
        <row r="466">
          <cell r="B466" t="str">
            <v>Interest income other - external</v>
          </cell>
        </row>
        <row r="467">
          <cell r="B467" t="str">
            <v>Interest income other - intercompany</v>
          </cell>
        </row>
        <row r="468">
          <cell r="B468" t="str">
            <v>Other non-operating income</v>
          </cell>
        </row>
        <row r="469">
          <cell r="B469" t="str">
            <v>Loss on disposal of fixed asset</v>
          </cell>
        </row>
        <row r="470">
          <cell r="B470" t="str">
            <v>Loss on revaluation of fixed assets</v>
          </cell>
        </row>
        <row r="471">
          <cell r="B471" t="str">
            <v>Loss on disposal of raw materials and supplies</v>
          </cell>
        </row>
        <row r="472">
          <cell r="B472" t="str">
            <v>Bad debt write-offs</v>
          </cell>
        </row>
        <row r="473">
          <cell r="B473" t="str">
            <v>Expenses related to discontinued operations</v>
          </cell>
        </row>
        <row r="474">
          <cell r="B474" t="str">
            <v>Losses from associated companies</v>
          </cell>
        </row>
        <row r="475">
          <cell r="B475" t="str">
            <v>Royalty expenses</v>
          </cell>
        </row>
        <row r="476">
          <cell r="B476" t="str">
            <v>realized FX loss from financial operations</v>
          </cell>
        </row>
        <row r="477">
          <cell r="B477" t="str">
            <v>unrealized FX loss from financial operations</v>
          </cell>
        </row>
        <row r="478">
          <cell r="B478" t="str">
            <v>realized FX loss from other operations</v>
          </cell>
        </row>
        <row r="479">
          <cell r="B479" t="str">
            <v>unrealized FX loss from other operations</v>
          </cell>
        </row>
        <row r="480">
          <cell r="B480" t="str">
            <v>Interest expense financial - external</v>
          </cell>
        </row>
        <row r="481">
          <cell r="B481" t="str">
            <v>Interest expense financial - intercompany</v>
          </cell>
        </row>
        <row r="482">
          <cell r="B482" t="str">
            <v>Interest expense other - external</v>
          </cell>
        </row>
        <row r="483">
          <cell r="B483" t="str">
            <v>Interest expense other - intercompany</v>
          </cell>
        </row>
        <row r="484">
          <cell r="B484" t="str">
            <v>Other non-operating expenses</v>
          </cell>
        </row>
        <row r="485">
          <cell r="B485" t="str">
            <v>Dividends income - external</v>
          </cell>
        </row>
        <row r="486">
          <cell r="B486" t="str">
            <v>Dividends income - intercompany</v>
          </cell>
        </row>
        <row r="487">
          <cell r="B487" t="str">
            <v>Dividends expense - external</v>
          </cell>
        </row>
        <row r="488">
          <cell r="B488" t="str">
            <v>Dividends expense - intercompany</v>
          </cell>
        </row>
        <row r="489">
          <cell r="B489" t="str">
            <v>Minority interest</v>
          </cell>
        </row>
        <row r="490">
          <cell r="B490" t="str">
            <v>Current income tax</v>
          </cell>
        </row>
        <row r="491">
          <cell r="B491" t="str">
            <v>Deferred income tax</v>
          </cell>
        </row>
        <row r="492">
          <cell r="B492" t="str">
            <v>Income summary account</v>
          </cell>
        </row>
      </sheetData>
      <sheetData sheetId="39"/>
      <sheetData sheetId="40"/>
      <sheetData sheetId="41"/>
      <sheetData sheetId="42"/>
      <sheetData sheetId="43"/>
      <sheetData sheetId="44">
        <row r="143">
          <cell r="I143">
            <v>3498213.24</v>
          </cell>
        </row>
      </sheetData>
      <sheetData sheetId="45"/>
      <sheetData sheetId="46"/>
      <sheetData sheetId="47"/>
      <sheetData sheetId="48"/>
      <sheetData sheetId="49"/>
      <sheetData sheetId="50"/>
      <sheetData sheetId="51"/>
      <sheetData sheetId="52"/>
      <sheetData sheetId="53"/>
      <sheetData sheetId="54"/>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ification"/>
      <sheetName val="GJ"/>
      <sheetName val="GJ-test"/>
      <sheetName val="TB"/>
      <sheetName val="Assets"/>
      <sheetName val="B"/>
    </sheetNames>
    <sheetDataSet>
      <sheetData sheetId="0"/>
      <sheetData sheetId="1"/>
      <sheetData sheetId="2"/>
      <sheetData sheetId="3">
        <row r="6">
          <cell r="A6">
            <v>101000</v>
          </cell>
          <cell r="C6" t="str">
            <v>101000--Cash on hand - MNT</v>
          </cell>
        </row>
        <row r="7">
          <cell r="A7">
            <v>102000</v>
          </cell>
          <cell r="C7" t="str">
            <v>102000--Cash on hand - USD</v>
          </cell>
        </row>
        <row r="8">
          <cell r="A8">
            <v>111100</v>
          </cell>
          <cell r="C8" t="str">
            <v>111100--Cash in bank - current account MNT</v>
          </cell>
        </row>
        <row r="9">
          <cell r="A9">
            <v>111200</v>
          </cell>
          <cell r="C9" t="str">
            <v>111200--Cash in bank - current account USD</v>
          </cell>
        </row>
        <row r="10">
          <cell r="A10">
            <v>112100</v>
          </cell>
          <cell r="C10" t="str">
            <v>112100--Cash in bank - business card account MNT</v>
          </cell>
        </row>
        <row r="11">
          <cell r="A11">
            <v>112200</v>
          </cell>
          <cell r="C11" t="str">
            <v>112200--Cash in bank - business card account USD</v>
          </cell>
        </row>
        <row r="12">
          <cell r="A12">
            <v>113100</v>
          </cell>
          <cell r="C12" t="str">
            <v>113100--Cash in bank - deposits MNT</v>
          </cell>
        </row>
        <row r="13">
          <cell r="A13">
            <v>113200</v>
          </cell>
          <cell r="C13" t="str">
            <v>113200--Cash in bank - deposits USD</v>
          </cell>
        </row>
        <row r="14">
          <cell r="A14">
            <v>119100</v>
          </cell>
          <cell r="C14" t="str">
            <v>119100--Cash in transit - MNT</v>
          </cell>
        </row>
        <row r="15">
          <cell r="A15">
            <v>119200</v>
          </cell>
          <cell r="C15" t="str">
            <v>119200--Cash in transit - USD</v>
          </cell>
        </row>
        <row r="16">
          <cell r="A16">
            <v>131100</v>
          </cell>
          <cell r="C16" t="str">
            <v>131100--Short term loans receivable - external</v>
          </cell>
        </row>
        <row r="17">
          <cell r="A17">
            <v>131201</v>
          </cell>
          <cell r="C17" t="str">
            <v>131201--Short term loans receivable - intercompany - New CAML Mongolia LLC</v>
          </cell>
        </row>
        <row r="18">
          <cell r="A18">
            <v>131202</v>
          </cell>
          <cell r="C18" t="str">
            <v>131202--Short term loans receivable - intercompany - MonResources</v>
          </cell>
        </row>
        <row r="19">
          <cell r="A19">
            <v>131203</v>
          </cell>
          <cell r="C19" t="str">
            <v>131203--Short term loans receivable - intercompany - Zuunmod Uul LLC</v>
          </cell>
        </row>
        <row r="20">
          <cell r="A20">
            <v>131204</v>
          </cell>
          <cell r="C20" t="str">
            <v>131204--Short term loans receivable - intercompany - Mongolian Silver Mountain LLC</v>
          </cell>
        </row>
        <row r="21">
          <cell r="A21">
            <v>131205</v>
          </cell>
          <cell r="C21" t="str">
            <v>131205--Short term loans receivable - intercompany - Centra Asia Metals Ltd. (UK)</v>
          </cell>
        </row>
        <row r="22">
          <cell r="A22">
            <v>131206</v>
          </cell>
          <cell r="C22" t="str">
            <v>131206--Short term loans receivable - intercompany - TOO Sary Kazna</v>
          </cell>
        </row>
        <row r="23">
          <cell r="A23">
            <v>132000</v>
          </cell>
          <cell r="C23" t="str">
            <v>132000--Marketable securities</v>
          </cell>
        </row>
        <row r="24">
          <cell r="A24">
            <v>133000</v>
          </cell>
          <cell r="C24" t="str">
            <v>133000--Other short-term investments</v>
          </cell>
        </row>
        <row r="25">
          <cell r="A25">
            <v>121100</v>
          </cell>
          <cell r="C25" t="str">
            <v>121100--Trade receivables - external</v>
          </cell>
        </row>
        <row r="26">
          <cell r="A26">
            <v>121201</v>
          </cell>
          <cell r="C26" t="str">
            <v>121201--Trade receivables - intercompany - New CAML Mongolia LLC</v>
          </cell>
        </row>
        <row r="27">
          <cell r="A27">
            <v>121202</v>
          </cell>
          <cell r="C27" t="str">
            <v>121202--Trade receivables - intercompany - MonResources</v>
          </cell>
        </row>
        <row r="28">
          <cell r="A28">
            <v>121203</v>
          </cell>
          <cell r="C28" t="str">
            <v>121203--Trade receivables - intercompany - Zuunmod Uul LLC</v>
          </cell>
        </row>
        <row r="29">
          <cell r="A29">
            <v>121204</v>
          </cell>
          <cell r="C29" t="str">
            <v>121204--Trade receivables - intercompany - Mongolian Silver Mountain LLC</v>
          </cell>
        </row>
        <row r="30">
          <cell r="A30">
            <v>121205</v>
          </cell>
          <cell r="C30" t="str">
            <v>121205--Trade receivables - intercompany - Centra Asia Metals Ltd. (UK)</v>
          </cell>
        </row>
        <row r="31">
          <cell r="A31">
            <v>121206</v>
          </cell>
          <cell r="C31" t="str">
            <v>121206--Trade receivables - intercompany - TOO Sary Kazna</v>
          </cell>
        </row>
        <row r="32">
          <cell r="A32">
            <v>122100</v>
          </cell>
          <cell r="C32" t="str">
            <v>122100--Employee expense advances</v>
          </cell>
        </row>
        <row r="33">
          <cell r="A33">
            <v>122200</v>
          </cell>
          <cell r="C33" t="str">
            <v>122200--Employee short-term loans</v>
          </cell>
        </row>
        <row r="34">
          <cell r="A34">
            <v>122300</v>
          </cell>
          <cell r="C34" t="str">
            <v>122300--Wage and salary advances</v>
          </cell>
        </row>
        <row r="35">
          <cell r="A35">
            <v>122900</v>
          </cell>
          <cell r="C35" t="str">
            <v>122900--Other receivables from individuals</v>
          </cell>
        </row>
        <row r="36">
          <cell r="A36">
            <v>123100</v>
          </cell>
          <cell r="C36" t="str">
            <v>123100--VAT receivable</v>
          </cell>
        </row>
        <row r="37">
          <cell r="A37">
            <v>123200</v>
          </cell>
          <cell r="C37" t="str">
            <v>123200--Corporate income tax receivable</v>
          </cell>
        </row>
        <row r="38">
          <cell r="A38">
            <v>123300</v>
          </cell>
          <cell r="C38" t="str">
            <v>123300--Social and health insurance receivable</v>
          </cell>
        </row>
        <row r="39">
          <cell r="A39">
            <v>123400</v>
          </cell>
          <cell r="C39" t="str">
            <v>123400--Individual income tax receivable</v>
          </cell>
        </row>
        <row r="40">
          <cell r="A40">
            <v>123500</v>
          </cell>
          <cell r="C40" t="str">
            <v>123500--Vehicle tax receivable</v>
          </cell>
        </row>
        <row r="41">
          <cell r="A41">
            <v>123600</v>
          </cell>
          <cell r="C41" t="str">
            <v>123600--Property tax - real estate - receivable</v>
          </cell>
        </row>
        <row r="42">
          <cell r="A42">
            <v>123900</v>
          </cell>
          <cell r="C42" t="str">
            <v>123900--Other taxes receivable</v>
          </cell>
        </row>
        <row r="43">
          <cell r="A43">
            <v>124100</v>
          </cell>
          <cell r="C43" t="str">
            <v>124100--Short-term advances paid - external</v>
          </cell>
        </row>
        <row r="44">
          <cell r="A44">
            <v>124201</v>
          </cell>
          <cell r="C44" t="str">
            <v>124201--Short-term advances paid - intercompany - New CAML Mongolia LLC</v>
          </cell>
        </row>
        <row r="45">
          <cell r="A45">
            <v>124202</v>
          </cell>
          <cell r="C45" t="str">
            <v>124202--Short-term advances paid - intercompany - MonResources</v>
          </cell>
        </row>
        <row r="46">
          <cell r="A46">
            <v>124203</v>
          </cell>
          <cell r="C46" t="str">
            <v>124203--Short-term advances paid - intercompany - Zuunmod Uul LLC</v>
          </cell>
        </row>
        <row r="47">
          <cell r="A47">
            <v>124204</v>
          </cell>
          <cell r="C47" t="str">
            <v>124204--Short-term advances paid - intercompany - Mongolian Silver Mountain LLC</v>
          </cell>
        </row>
        <row r="48">
          <cell r="A48">
            <v>124205</v>
          </cell>
          <cell r="C48" t="str">
            <v>124205--Short-term advances paid - intercompany - Centra Asia Metals Ltd. (UK)</v>
          </cell>
        </row>
        <row r="49">
          <cell r="A49">
            <v>124206</v>
          </cell>
          <cell r="C49" t="str">
            <v>124206--Short-term advances paid - intercompany - TOO Sary Kazna</v>
          </cell>
        </row>
        <row r="50">
          <cell r="A50">
            <v>125100</v>
          </cell>
          <cell r="C50" t="str">
            <v>125100--Supplier returns receivable</v>
          </cell>
        </row>
        <row r="51">
          <cell r="A51">
            <v>125200</v>
          </cell>
          <cell r="C51" t="str">
            <v>125200--Claims receivable</v>
          </cell>
        </row>
        <row r="52">
          <cell r="A52">
            <v>125900</v>
          </cell>
          <cell r="C52" t="str">
            <v>125900--Other short-term receivables</v>
          </cell>
        </row>
        <row r="53">
          <cell r="A53">
            <v>126000</v>
          </cell>
          <cell r="C53" t="str">
            <v>126000--Allowance for doubtful receivables</v>
          </cell>
        </row>
        <row r="54">
          <cell r="A54">
            <v>141000</v>
          </cell>
          <cell r="C54" t="str">
            <v>141000--Raw materials</v>
          </cell>
        </row>
        <row r="55">
          <cell r="A55">
            <v>142100</v>
          </cell>
          <cell r="C55" t="str">
            <v>142100--Work in process - major production</v>
          </cell>
        </row>
        <row r="56">
          <cell r="A56">
            <v>142200</v>
          </cell>
          <cell r="C56" t="str">
            <v>142200--Work in process - in-house semi-production</v>
          </cell>
        </row>
        <row r="57">
          <cell r="A57">
            <v>142300</v>
          </cell>
          <cell r="C57" t="str">
            <v>142300--Work in process - auxiliary production</v>
          </cell>
        </row>
        <row r="58">
          <cell r="A58">
            <v>151000</v>
          </cell>
          <cell r="C58" t="str">
            <v>151000--Finished goods - own manufactured</v>
          </cell>
        </row>
        <row r="59">
          <cell r="A59">
            <v>152000</v>
          </cell>
          <cell r="C59" t="str">
            <v>152000--Finished goods - purchased</v>
          </cell>
        </row>
        <row r="60">
          <cell r="A60">
            <v>153000</v>
          </cell>
          <cell r="C60" t="str">
            <v>153000--Materials and packages</v>
          </cell>
        </row>
        <row r="61">
          <cell r="A61">
            <v>154100</v>
          </cell>
          <cell r="C61" t="str">
            <v>154100--Fuel, oil and lubricats</v>
          </cell>
        </row>
        <row r="62">
          <cell r="A62">
            <v>154200</v>
          </cell>
          <cell r="C62" t="str">
            <v>154200--Spare parts</v>
          </cell>
        </row>
        <row r="63">
          <cell r="A63">
            <v>154900</v>
          </cell>
          <cell r="C63" t="str">
            <v>154900--Other supplies</v>
          </cell>
        </row>
        <row r="64">
          <cell r="A64">
            <v>155000</v>
          </cell>
          <cell r="C64" t="str">
            <v>155000--Livestock</v>
          </cell>
        </row>
        <row r="65">
          <cell r="A65">
            <v>156000</v>
          </cell>
          <cell r="C65" t="str">
            <v>156000--Uniforms and similar</v>
          </cell>
        </row>
        <row r="66">
          <cell r="A66">
            <v>157000</v>
          </cell>
          <cell r="C66" t="str">
            <v>157000--Food</v>
          </cell>
        </row>
        <row r="67">
          <cell r="A67">
            <v>159000</v>
          </cell>
          <cell r="C67" t="str">
            <v>159000--Other inventory</v>
          </cell>
        </row>
        <row r="68">
          <cell r="A68">
            <v>161000</v>
          </cell>
          <cell r="C68" t="str">
            <v>161000--Inventory provision - raw materials</v>
          </cell>
        </row>
        <row r="69">
          <cell r="A69">
            <v>162000</v>
          </cell>
          <cell r="C69" t="str">
            <v>162000--Inventory provision - own manufactured goods</v>
          </cell>
        </row>
        <row r="70">
          <cell r="A70">
            <v>163000</v>
          </cell>
          <cell r="C70" t="str">
            <v>163000--Inventory provision - purchased goods</v>
          </cell>
        </row>
        <row r="71">
          <cell r="A71">
            <v>164000</v>
          </cell>
          <cell r="C71" t="str">
            <v>164000--Inventory provision - supplies</v>
          </cell>
        </row>
        <row r="72">
          <cell r="A72">
            <v>169000</v>
          </cell>
          <cell r="C72" t="str">
            <v>169000--Inventory provision - other</v>
          </cell>
        </row>
        <row r="73">
          <cell r="A73">
            <v>180000</v>
          </cell>
          <cell r="C73" t="str">
            <v>180000--Prepaid expenses</v>
          </cell>
        </row>
        <row r="74">
          <cell r="A74">
            <v>201100</v>
          </cell>
          <cell r="C74" t="str">
            <v>201100--Land</v>
          </cell>
        </row>
        <row r="75">
          <cell r="A75">
            <v>201200</v>
          </cell>
          <cell r="C75" t="str">
            <v>201200--Buildings</v>
          </cell>
        </row>
        <row r="76">
          <cell r="A76">
            <v>201301</v>
          </cell>
          <cell r="C76" t="str">
            <v>201301--Plant &amp; equipment - Exploration Equipment</v>
          </cell>
        </row>
        <row r="77">
          <cell r="A77">
            <v>201302</v>
          </cell>
          <cell r="C77" t="str">
            <v>201302--Plant &amp; equipment - Mancamp construction</v>
          </cell>
        </row>
        <row r="78">
          <cell r="A78">
            <v>201303</v>
          </cell>
          <cell r="C78" t="str">
            <v>201303--Plant &amp; equipment - Core Lab/Storage</v>
          </cell>
        </row>
        <row r="79">
          <cell r="A79">
            <v>201304</v>
          </cell>
          <cell r="C79" t="str">
            <v>201304--Plant &amp; equipment - Metallurgical Lab</v>
          </cell>
        </row>
        <row r="80">
          <cell r="A80">
            <v>201305</v>
          </cell>
          <cell r="C80" t="str">
            <v>201305--Plant &amp; equipment - Access roads / Site preparation</v>
          </cell>
        </row>
        <row r="81">
          <cell r="A81">
            <v>201306</v>
          </cell>
          <cell r="C81" t="str">
            <v>201306--Plant &amp; equipment - Power facilities</v>
          </cell>
        </row>
        <row r="82">
          <cell r="A82">
            <v>201307</v>
          </cell>
          <cell r="C82" t="str">
            <v>201307--Plant &amp; equipment - Water Supply</v>
          </cell>
        </row>
        <row r="83">
          <cell r="A83">
            <v>201400</v>
          </cell>
          <cell r="C83" t="str">
            <v>201400--Motor vehicles</v>
          </cell>
        </row>
        <row r="84">
          <cell r="A84">
            <v>201500</v>
          </cell>
          <cell r="C84" t="str">
            <v>201500--Furniture &amp; fixtures</v>
          </cell>
        </row>
        <row r="85">
          <cell r="A85">
            <v>201601</v>
          </cell>
          <cell r="C85" t="str">
            <v>201601--Computer/Communications equipment - Computers</v>
          </cell>
        </row>
        <row r="86">
          <cell r="A86">
            <v>201602</v>
          </cell>
          <cell r="C86" t="str">
            <v>201602--Computer/Communications equipment - Network/Communications</v>
          </cell>
        </row>
        <row r="87">
          <cell r="A87">
            <v>201603</v>
          </cell>
          <cell r="C87" t="str">
            <v>201603--Computer/Communications equipment - Printers/Scanners etc.</v>
          </cell>
        </row>
        <row r="88">
          <cell r="A88">
            <v>201700</v>
          </cell>
          <cell r="C88" t="str">
            <v>201700--Assets under construction</v>
          </cell>
        </row>
        <row r="89">
          <cell r="A89">
            <v>201800</v>
          </cell>
          <cell r="C89" t="str">
            <v>201800--Mining development</v>
          </cell>
        </row>
        <row r="90">
          <cell r="A90">
            <v>201900</v>
          </cell>
          <cell r="C90" t="str">
            <v>201900--Other</v>
          </cell>
        </row>
        <row r="91">
          <cell r="A91">
            <v>202100</v>
          </cell>
          <cell r="C91" t="str">
            <v>202100--Accumulated depreciation - Land</v>
          </cell>
        </row>
        <row r="92">
          <cell r="A92">
            <v>202200</v>
          </cell>
          <cell r="C92" t="str">
            <v>202200--Accumulated depreciation - Buildings</v>
          </cell>
        </row>
        <row r="93">
          <cell r="A93">
            <v>202301</v>
          </cell>
          <cell r="C93" t="str">
            <v>202301--Accumulated depreciation - Plant &amp; equipment - Exploration Equipment</v>
          </cell>
        </row>
        <row r="94">
          <cell r="A94">
            <v>202302</v>
          </cell>
          <cell r="C94" t="str">
            <v>202302--Accumulated depreciation - Plant &amp; equipment - Mancamp construction</v>
          </cell>
        </row>
        <row r="95">
          <cell r="A95">
            <v>202303</v>
          </cell>
          <cell r="C95" t="str">
            <v>202303--Accumulated depreciation - Plant &amp; equipment - Core Lab/Storage</v>
          </cell>
        </row>
        <row r="96">
          <cell r="A96">
            <v>202304</v>
          </cell>
          <cell r="C96" t="str">
            <v>202304--Accumulated depreciation - Plant &amp; equipment - Metallurgical Lab</v>
          </cell>
        </row>
        <row r="97">
          <cell r="A97">
            <v>202305</v>
          </cell>
          <cell r="C97" t="str">
            <v>202305--Accumulated depreciation - Plant &amp; equipment - Access roads / Site preparation</v>
          </cell>
        </row>
        <row r="98">
          <cell r="A98">
            <v>202306</v>
          </cell>
          <cell r="C98" t="str">
            <v>202306--Accumulated depreciation - Plant &amp; equipment - Power facilities</v>
          </cell>
        </row>
        <row r="99">
          <cell r="A99">
            <v>202307</v>
          </cell>
          <cell r="C99" t="str">
            <v>202307--Accumulated depreciation - Plant &amp; equipment - Water Supply</v>
          </cell>
        </row>
        <row r="100">
          <cell r="A100">
            <v>202400</v>
          </cell>
          <cell r="C100" t="str">
            <v>202400--Accumulated depreciation - Motor vehicles</v>
          </cell>
        </row>
        <row r="101">
          <cell r="A101">
            <v>202500</v>
          </cell>
          <cell r="C101" t="str">
            <v>202500--Accumulated depreciation - Furniture &amp; fixtures</v>
          </cell>
        </row>
        <row r="102">
          <cell r="A102">
            <v>202601</v>
          </cell>
          <cell r="C102" t="str">
            <v>202601--Computer/Communications equipment - Computers</v>
          </cell>
        </row>
        <row r="103">
          <cell r="A103">
            <v>202602</v>
          </cell>
          <cell r="C103" t="str">
            <v>202602--Computer/Communications equipment - Network/Communications</v>
          </cell>
        </row>
        <row r="104">
          <cell r="A104">
            <v>202603</v>
          </cell>
          <cell r="C104" t="str">
            <v>202603--Computer/Communications equipment - Printers/Scanners etc.</v>
          </cell>
        </row>
        <row r="105">
          <cell r="A105">
            <v>202700</v>
          </cell>
          <cell r="C105" t="str">
            <v>202700--Accumulated depreciation - Assets under construction</v>
          </cell>
        </row>
        <row r="106">
          <cell r="A106">
            <v>202800</v>
          </cell>
          <cell r="C106" t="str">
            <v>202800--Accumulated depreciation - Mining development</v>
          </cell>
        </row>
        <row r="107">
          <cell r="A107">
            <v>202900</v>
          </cell>
          <cell r="C107" t="str">
            <v>202900--Accumulated depreciation - Other</v>
          </cell>
        </row>
        <row r="108">
          <cell r="A108">
            <v>211100</v>
          </cell>
          <cell r="C108" t="str">
            <v>211100--Goodwill</v>
          </cell>
        </row>
        <row r="109">
          <cell r="A109">
            <v>211200</v>
          </cell>
          <cell r="C109" t="str">
            <v>211200--Exploration and mining licenses</v>
          </cell>
        </row>
        <row r="110">
          <cell r="A110">
            <v>211300</v>
          </cell>
          <cell r="C110" t="str">
            <v>211300--Software</v>
          </cell>
        </row>
        <row r="111">
          <cell r="A111">
            <v>211400</v>
          </cell>
          <cell r="C111" t="str">
            <v>211400--Geological data</v>
          </cell>
        </row>
        <row r="112">
          <cell r="A112">
            <v>212900</v>
          </cell>
          <cell r="C112" t="str">
            <v>212900--Other intangibles</v>
          </cell>
        </row>
        <row r="113">
          <cell r="A113">
            <v>212100</v>
          </cell>
          <cell r="C113" t="str">
            <v>212100--Accumulated amortization - Goodwill</v>
          </cell>
        </row>
        <row r="114">
          <cell r="A114">
            <v>212200</v>
          </cell>
          <cell r="C114" t="str">
            <v>212200--Accumulated amortization - Exploration and mining licenses</v>
          </cell>
        </row>
        <row r="115">
          <cell r="A115">
            <v>212300</v>
          </cell>
          <cell r="C115" t="str">
            <v>212300--Accumulated amortization - Software</v>
          </cell>
        </row>
        <row r="116">
          <cell r="A116">
            <v>212400</v>
          </cell>
          <cell r="C116" t="str">
            <v>212400--Accumulated amortization - Geological data</v>
          </cell>
        </row>
        <row r="117">
          <cell r="A117">
            <v>212900</v>
          </cell>
          <cell r="C117" t="str">
            <v>212900--Accumulated amortization - Other intangibles</v>
          </cell>
        </row>
        <row r="118">
          <cell r="A118">
            <v>221000</v>
          </cell>
          <cell r="C118" t="str">
            <v>221000--LT Investments in associates</v>
          </cell>
        </row>
        <row r="119">
          <cell r="A119">
            <v>222000</v>
          </cell>
          <cell r="C119" t="str">
            <v>222000--LT Investments in subsidiaries</v>
          </cell>
        </row>
        <row r="120">
          <cell r="A120">
            <v>223000</v>
          </cell>
          <cell r="C120" t="str">
            <v>223000--LT Investments in real estate</v>
          </cell>
        </row>
        <row r="121">
          <cell r="A121">
            <v>224000</v>
          </cell>
          <cell r="C121" t="str">
            <v>224000--LT Financial investments</v>
          </cell>
        </row>
        <row r="122">
          <cell r="A122">
            <v>229000</v>
          </cell>
          <cell r="C122" t="str">
            <v>229000--Other LT investments</v>
          </cell>
        </row>
        <row r="123">
          <cell r="A123">
            <v>231100</v>
          </cell>
          <cell r="C123" t="str">
            <v>231100--LT Accounts receivable - external</v>
          </cell>
        </row>
        <row r="124">
          <cell r="A124">
            <v>231201</v>
          </cell>
          <cell r="C124" t="str">
            <v>231201--LT Accounts receivable - intercompany - New CAML Mongolia LLC</v>
          </cell>
        </row>
        <row r="125">
          <cell r="A125">
            <v>231202</v>
          </cell>
          <cell r="C125" t="str">
            <v>231202--LT Accounts receivable - intercompany - MonResources</v>
          </cell>
        </row>
        <row r="126">
          <cell r="A126">
            <v>231203</v>
          </cell>
          <cell r="C126" t="str">
            <v>231203--LT Accounts receivable - intercompany - Zuunmod Uul LLC</v>
          </cell>
        </row>
        <row r="127">
          <cell r="A127">
            <v>231204</v>
          </cell>
          <cell r="C127" t="str">
            <v>231204--LT Accounts receivable - intercompany - Mongolian Silver Mountain LLC</v>
          </cell>
        </row>
        <row r="128">
          <cell r="A128">
            <v>231205</v>
          </cell>
          <cell r="C128" t="str">
            <v>231205--LT Accounts receivable - intercompany - Centra Asia Metals Ltd. (UK)</v>
          </cell>
        </row>
        <row r="129">
          <cell r="A129">
            <v>231206</v>
          </cell>
          <cell r="C129" t="str">
            <v>231206--LT Accounts receivable - intercompany - TOO Sary Kazna</v>
          </cell>
        </row>
        <row r="130">
          <cell r="A130">
            <v>232100</v>
          </cell>
          <cell r="C130" t="str">
            <v>232100--LT Employee loans</v>
          </cell>
        </row>
        <row r="131">
          <cell r="A131">
            <v>232200</v>
          </cell>
          <cell r="C131" t="str">
            <v>232200--LT Wage and salary advances</v>
          </cell>
        </row>
        <row r="132">
          <cell r="A132">
            <v>232900</v>
          </cell>
          <cell r="C132" t="str">
            <v>232900--LT Other receivables from individuals</v>
          </cell>
        </row>
        <row r="133">
          <cell r="A133">
            <v>233100</v>
          </cell>
          <cell r="C133" t="str">
            <v>233100--Long-term advances paid - external</v>
          </cell>
        </row>
        <row r="134">
          <cell r="A134">
            <v>233201</v>
          </cell>
          <cell r="C134" t="str">
            <v>233201--Long-term advances paid - intercompany - New CAML Mongolia LLC</v>
          </cell>
        </row>
        <row r="135">
          <cell r="A135">
            <v>233202</v>
          </cell>
          <cell r="C135" t="str">
            <v>233202--Long-term advances paid - intercompany - MonResources</v>
          </cell>
        </row>
        <row r="136">
          <cell r="A136">
            <v>233203</v>
          </cell>
          <cell r="C136" t="str">
            <v>233203--Long-term advances paid - intercompany - Zuunmod Uul LLC</v>
          </cell>
        </row>
        <row r="137">
          <cell r="A137">
            <v>233204</v>
          </cell>
          <cell r="C137" t="str">
            <v>233204--Long-term advances paid - intercompany - Mongolian Silver Mountain LLC</v>
          </cell>
        </row>
        <row r="138">
          <cell r="A138">
            <v>233205</v>
          </cell>
          <cell r="C138" t="str">
            <v>233205--Long-term advances paid - intercompany - Centra Asia Metals Ltd. (UK)</v>
          </cell>
        </row>
        <row r="139">
          <cell r="A139">
            <v>233206</v>
          </cell>
          <cell r="C139" t="str">
            <v>233206--Long-term advances paid - intercompany - TOO Sary Kazna</v>
          </cell>
        </row>
        <row r="140">
          <cell r="A140">
            <v>234100</v>
          </cell>
          <cell r="C140" t="str">
            <v>234100--Supplier receivables</v>
          </cell>
        </row>
        <row r="141">
          <cell r="A141">
            <v>234200</v>
          </cell>
          <cell r="C141" t="str">
            <v>234200--Claims receivable</v>
          </cell>
        </row>
        <row r="142">
          <cell r="A142">
            <v>234900</v>
          </cell>
          <cell r="C142" t="str">
            <v>234900--Other long-term receivables</v>
          </cell>
        </row>
        <row r="143">
          <cell r="A143">
            <v>240101</v>
          </cell>
          <cell r="C143" t="str">
            <v>240101--Direct labor - Gross Salary - Regular</v>
          </cell>
        </row>
        <row r="144">
          <cell r="A144">
            <v>240102</v>
          </cell>
          <cell r="C144" t="str">
            <v>240102--Direct labor - Gross Salary - Bonus</v>
          </cell>
        </row>
        <row r="145">
          <cell r="A145">
            <v>240103</v>
          </cell>
          <cell r="C145" t="str">
            <v>240103--Direct labor - Social Insurance - corporate</v>
          </cell>
        </row>
        <row r="146">
          <cell r="A146">
            <v>240104</v>
          </cell>
          <cell r="C146" t="str">
            <v>240104--Direct labor - Medical Insurance</v>
          </cell>
        </row>
        <row r="147">
          <cell r="A147">
            <v>240105</v>
          </cell>
          <cell r="C147" t="str">
            <v>240105--Direct labor - Recruitment expenses</v>
          </cell>
        </row>
        <row r="148">
          <cell r="A148">
            <v>240106</v>
          </cell>
          <cell r="C148" t="str">
            <v>240106--Direct labor - Relocation expenses</v>
          </cell>
        </row>
        <row r="149">
          <cell r="A149">
            <v>240107</v>
          </cell>
          <cell r="C149" t="str">
            <v>240107--Direct labor - Education expenses</v>
          </cell>
        </row>
        <row r="150">
          <cell r="A150">
            <v>240108</v>
          </cell>
          <cell r="C150" t="str">
            <v>240108--Direct labor - Contracted labor</v>
          </cell>
        </row>
        <row r="151">
          <cell r="A151">
            <v>240201</v>
          </cell>
          <cell r="C151" t="str">
            <v>240201--Mobilisation &amp; Travelling - Mobilisation</v>
          </cell>
        </row>
        <row r="152">
          <cell r="A152">
            <v>240202</v>
          </cell>
          <cell r="C152" t="str">
            <v>240202--Mobilisation &amp; Travelling - Tickets</v>
          </cell>
        </row>
        <row r="153">
          <cell r="A153">
            <v>240203</v>
          </cell>
          <cell r="C153" t="str">
            <v>240203--Mobilisation &amp; Travelling - Accommodation</v>
          </cell>
        </row>
        <row r="154">
          <cell r="A154">
            <v>240204</v>
          </cell>
          <cell r="C154" t="str">
            <v>240204--Mobilisation &amp; Travelling - Per Diem</v>
          </cell>
        </row>
        <row r="155">
          <cell r="A155">
            <v>240301</v>
          </cell>
          <cell r="C155" t="str">
            <v>240301--Supplies/Material/Maintenance - Fuel</v>
          </cell>
        </row>
        <row r="156">
          <cell r="A156">
            <v>240302</v>
          </cell>
          <cell r="C156" t="str">
            <v>240302--Supplies/Material/Maintenance - Oil/Lubricants</v>
          </cell>
        </row>
        <row r="157">
          <cell r="A157">
            <v>240303</v>
          </cell>
          <cell r="C157" t="str">
            <v>240303--Supplies/Material/Maintenance - Spare parts</v>
          </cell>
        </row>
        <row r="158">
          <cell r="A158">
            <v>240304</v>
          </cell>
          <cell r="C158" t="str">
            <v>240304--Supplies/Material/Maintenance - Tools</v>
          </cell>
        </row>
        <row r="159">
          <cell r="A159">
            <v>240305</v>
          </cell>
          <cell r="C159" t="str">
            <v>240305--Supplies/Material/Maintenance - Food/Catering</v>
          </cell>
        </row>
        <row r="160">
          <cell r="A160">
            <v>240306</v>
          </cell>
          <cell r="C160" t="str">
            <v>240306--Supplies/Material/Maintenance - Contracted Service - Vehicles</v>
          </cell>
        </row>
        <row r="161">
          <cell r="A161">
            <v>240307</v>
          </cell>
          <cell r="C161" t="str">
            <v>240307--Supplies/Material/Maintenance - Contracted Service - Other</v>
          </cell>
        </row>
        <row r="162">
          <cell r="A162">
            <v>240308</v>
          </cell>
          <cell r="C162" t="str">
            <v>240308--Supplies/Material/Maintenance - Office Supplies</v>
          </cell>
        </row>
        <row r="163">
          <cell r="A163">
            <v>240401</v>
          </cell>
          <cell r="C163" t="str">
            <v>240401--Communications/Internet - Fixed/Landlines</v>
          </cell>
        </row>
        <row r="164">
          <cell r="A164">
            <v>240402</v>
          </cell>
          <cell r="C164" t="str">
            <v>240402--Communications/Internet - Mobile communications</v>
          </cell>
        </row>
        <row r="165">
          <cell r="A165">
            <v>240403</v>
          </cell>
          <cell r="C165" t="str">
            <v>240403--Communications/Internet - Satellite communications</v>
          </cell>
        </row>
        <row r="166">
          <cell r="A166">
            <v>240404</v>
          </cell>
          <cell r="C166" t="str">
            <v>240404--Communications/Internet - Internet</v>
          </cell>
        </row>
        <row r="167">
          <cell r="A167">
            <v>240500</v>
          </cell>
          <cell r="C167" t="str">
            <v>240500--Trenching</v>
          </cell>
        </row>
        <row r="168">
          <cell r="A168">
            <v>240600</v>
          </cell>
          <cell r="C168" t="str">
            <v>240600--Topography/GIS/Geodetic</v>
          </cell>
        </row>
        <row r="169">
          <cell r="A169">
            <v>240700</v>
          </cell>
          <cell r="C169" t="str">
            <v>240700--Geophysics</v>
          </cell>
        </row>
        <row r="170">
          <cell r="A170">
            <v>240800</v>
          </cell>
          <cell r="C170" t="str">
            <v>240800--Drilling</v>
          </cell>
        </row>
        <row r="171">
          <cell r="A171">
            <v>240901</v>
          </cell>
          <cell r="C171" t="str">
            <v>240901--Sampling &amp; Assaying - Soil sampling</v>
          </cell>
        </row>
        <row r="172">
          <cell r="A172">
            <v>240902</v>
          </cell>
          <cell r="C172" t="str">
            <v>240902--Sampling &amp; Assaying - Core sampling</v>
          </cell>
        </row>
        <row r="173">
          <cell r="A173">
            <v>240903</v>
          </cell>
          <cell r="C173" t="str">
            <v>240903--Sampling &amp; Assaying - Assaying</v>
          </cell>
        </row>
        <row r="174">
          <cell r="A174">
            <v>241001</v>
          </cell>
          <cell r="C174" t="str">
            <v>241001--Lab tests - Metallurgical tests</v>
          </cell>
        </row>
        <row r="175">
          <cell r="A175">
            <v>241002</v>
          </cell>
          <cell r="C175" t="str">
            <v>241002--Lab tests - Other chemical tests</v>
          </cell>
        </row>
        <row r="176">
          <cell r="A176">
            <v>241003</v>
          </cell>
          <cell r="C176" t="str">
            <v>241003--Lab tests - Other lab tests</v>
          </cell>
        </row>
        <row r="177">
          <cell r="A177">
            <v>241101</v>
          </cell>
          <cell r="C177" t="str">
            <v>241101--Engineering/Geology - Engineering</v>
          </cell>
        </row>
        <row r="178">
          <cell r="A178">
            <v>241102</v>
          </cell>
          <cell r="C178" t="str">
            <v>241102--Engineering/Geology - Geology</v>
          </cell>
        </row>
        <row r="179">
          <cell r="A179">
            <v>241103</v>
          </cell>
          <cell r="C179" t="str">
            <v>241103--Engineering/Geology - Hidrology</v>
          </cell>
        </row>
        <row r="180">
          <cell r="A180">
            <v>241104</v>
          </cell>
          <cell r="C180" t="str">
            <v>241104--Engineering/Geology - Mineralogy</v>
          </cell>
        </row>
        <row r="181">
          <cell r="A181">
            <v>241200</v>
          </cell>
          <cell r="C181" t="str">
            <v>241200--Safety</v>
          </cell>
        </row>
        <row r="182">
          <cell r="A182">
            <v>241300</v>
          </cell>
          <cell r="C182" t="str">
            <v>241300--Environmental</v>
          </cell>
        </row>
        <row r="183">
          <cell r="A183">
            <v>241401</v>
          </cell>
          <cell r="C183" t="str">
            <v>241401--Other - Fees &amp; Licenses</v>
          </cell>
        </row>
        <row r="184">
          <cell r="A184">
            <v>241402</v>
          </cell>
          <cell r="C184" t="str">
            <v>241402--Other - Transportation</v>
          </cell>
        </row>
        <row r="185">
          <cell r="A185">
            <v>241403</v>
          </cell>
          <cell r="C185" t="str">
            <v>241403--Other - Hiring &amp; Leasing costs</v>
          </cell>
        </row>
        <row r="186">
          <cell r="A186">
            <v>241404</v>
          </cell>
          <cell r="C186" t="str">
            <v>241404--Other - Consultancy</v>
          </cell>
        </row>
        <row r="187">
          <cell r="A187">
            <v>241405</v>
          </cell>
          <cell r="C187" t="str">
            <v>241405--Other - Reserve Certification by State Cttee</v>
          </cell>
        </row>
        <row r="188">
          <cell r="A188">
            <v>241406</v>
          </cell>
          <cell r="C188" t="str">
            <v>241406--Other - Taxes</v>
          </cell>
        </row>
        <row r="189">
          <cell r="A189">
            <v>241407</v>
          </cell>
          <cell r="C189" t="str">
            <v>241407--Other - Other</v>
          </cell>
        </row>
        <row r="190">
          <cell r="A190" t="str">
            <v>241500</v>
          </cell>
          <cell r="C190" t="str">
            <v>241500--Geochemistry</v>
          </cell>
        </row>
        <row r="191">
          <cell r="A191">
            <v>251000</v>
          </cell>
          <cell r="C191" t="str">
            <v>251000--Deferred taxes</v>
          </cell>
        </row>
        <row r="192">
          <cell r="A192">
            <v>259000</v>
          </cell>
          <cell r="C192" t="str">
            <v>259000--Other deferred expenses</v>
          </cell>
        </row>
        <row r="193">
          <cell r="A193">
            <v>291000</v>
          </cell>
          <cell r="C193" t="str">
            <v>291000--Long-term prepaid expenses</v>
          </cell>
        </row>
        <row r="194">
          <cell r="A194">
            <v>292000</v>
          </cell>
          <cell r="C194" t="str">
            <v>292000--Assets under construction</v>
          </cell>
        </row>
        <row r="195">
          <cell r="A195">
            <v>299000</v>
          </cell>
          <cell r="C195" t="str">
            <v>299000--Other long-term assets</v>
          </cell>
        </row>
        <row r="196">
          <cell r="A196">
            <v>301000</v>
          </cell>
          <cell r="C196" t="str">
            <v>301000--Short-term bank loans</v>
          </cell>
        </row>
        <row r="197">
          <cell r="A197">
            <v>302100</v>
          </cell>
          <cell r="C197" t="str">
            <v xml:space="preserve">302100--Short-term non-bank loans - External </v>
          </cell>
        </row>
        <row r="198">
          <cell r="A198">
            <v>302201</v>
          </cell>
          <cell r="C198" t="str">
            <v>302201--Short-term non-bank loans - Intercompany - New CAML Mongolia LLC</v>
          </cell>
        </row>
        <row r="199">
          <cell r="A199">
            <v>302202</v>
          </cell>
          <cell r="C199" t="str">
            <v>302202--Short-term non-bank loans - Intercompany - MonResources</v>
          </cell>
        </row>
        <row r="200">
          <cell r="A200">
            <v>302203</v>
          </cell>
          <cell r="C200" t="str">
            <v>302203--Short-term non-bank loans - Intercompany - Zuunmod Uul LLC</v>
          </cell>
        </row>
        <row r="201">
          <cell r="A201">
            <v>302204</v>
          </cell>
          <cell r="C201" t="str">
            <v>302204--Short-term non-bank loans - Intercompany - Mongolian Silver Mountain LLC</v>
          </cell>
        </row>
        <row r="202">
          <cell r="A202">
            <v>302205</v>
          </cell>
          <cell r="C202" t="str">
            <v>302205--Short-term non-bank loans - Intercompany - Centra Asia Metals Ltd. (UK)</v>
          </cell>
        </row>
        <row r="203">
          <cell r="A203">
            <v>302206</v>
          </cell>
          <cell r="C203" t="str">
            <v>302206--Short-term non-bank loans - Intercompany - TOO Sary Kazna</v>
          </cell>
        </row>
        <row r="204">
          <cell r="A204">
            <v>303000</v>
          </cell>
          <cell r="C204" t="str">
            <v>303000--Short-term dividend payable</v>
          </cell>
        </row>
        <row r="205">
          <cell r="A205">
            <v>304000</v>
          </cell>
          <cell r="C205" t="str">
            <v>304000--Long-term financial liabilities - current element</v>
          </cell>
        </row>
        <row r="206">
          <cell r="A206">
            <v>305000</v>
          </cell>
          <cell r="C206" t="str">
            <v>305000--Other sShort-term financial liabilities</v>
          </cell>
        </row>
        <row r="207">
          <cell r="A207">
            <v>311100</v>
          </cell>
          <cell r="C207" t="str">
            <v>311100--Trade payables - external</v>
          </cell>
        </row>
        <row r="208">
          <cell r="A208">
            <v>311201</v>
          </cell>
          <cell r="C208" t="str">
            <v>311201--Trade payables - intercompany - New CAML Mongolia LLC</v>
          </cell>
        </row>
        <row r="209">
          <cell r="A209">
            <v>311202</v>
          </cell>
          <cell r="C209" t="str">
            <v>311202--Trade payables - intercompany - MonResources</v>
          </cell>
        </row>
        <row r="210">
          <cell r="A210">
            <v>311203</v>
          </cell>
          <cell r="C210" t="str">
            <v>311203--Trade payables - intercompany - Zuunmod Uul LLC</v>
          </cell>
        </row>
        <row r="211">
          <cell r="A211">
            <v>311204</v>
          </cell>
          <cell r="C211" t="str">
            <v>311204--Trade payables - intercompany - Mongolian Silver Mountain LLC</v>
          </cell>
        </row>
        <row r="212">
          <cell r="A212">
            <v>311205</v>
          </cell>
          <cell r="C212" t="str">
            <v>311205--Trade payables - intercompany - Centra Asia Metals Ltd. (UK)</v>
          </cell>
        </row>
        <row r="213">
          <cell r="A213">
            <v>311206</v>
          </cell>
          <cell r="C213" t="str">
            <v>311206--Trade payables - intercompany - TOO Sary Kazna</v>
          </cell>
        </row>
        <row r="214">
          <cell r="A214">
            <v>312100</v>
          </cell>
          <cell r="C214" t="str">
            <v>312100--Employee expense claims payable</v>
          </cell>
        </row>
        <row r="215">
          <cell r="A215">
            <v>312200</v>
          </cell>
          <cell r="C215" t="str">
            <v>312200--Payables to individual contractors</v>
          </cell>
        </row>
        <row r="216">
          <cell r="A216">
            <v>312300</v>
          </cell>
          <cell r="C216" t="str">
            <v>312300--Employee wages and salaries payable</v>
          </cell>
        </row>
        <row r="217">
          <cell r="A217">
            <v>312900</v>
          </cell>
          <cell r="C217" t="str">
            <v>312900--Other payables to individuals</v>
          </cell>
        </row>
        <row r="218">
          <cell r="A218">
            <v>313100</v>
          </cell>
          <cell r="C218" t="str">
            <v>313100--VAT payable</v>
          </cell>
        </row>
        <row r="219">
          <cell r="A219">
            <v>313200</v>
          </cell>
          <cell r="C219" t="str">
            <v>313200--Corporate income tax payable</v>
          </cell>
        </row>
        <row r="220">
          <cell r="A220">
            <v>313300</v>
          </cell>
          <cell r="C220" t="str">
            <v>313300--Social and health insurance payable</v>
          </cell>
        </row>
        <row r="221">
          <cell r="A221">
            <v>313400</v>
          </cell>
          <cell r="C221" t="str">
            <v>313400--Individual income tax payable</v>
          </cell>
        </row>
        <row r="222">
          <cell r="A222">
            <v>313500</v>
          </cell>
          <cell r="C222" t="str">
            <v>313500--Vehicle tax payable</v>
          </cell>
        </row>
        <row r="223">
          <cell r="A223">
            <v>313600</v>
          </cell>
          <cell r="C223" t="str">
            <v>313600--Property tax - real estate - payable</v>
          </cell>
        </row>
        <row r="224">
          <cell r="A224">
            <v>313900</v>
          </cell>
          <cell r="C224" t="str">
            <v>313900--Other taxes payable</v>
          </cell>
        </row>
        <row r="225">
          <cell r="A225">
            <v>314100</v>
          </cell>
          <cell r="C225" t="str">
            <v>314100--Short-term advances received - external</v>
          </cell>
        </row>
        <row r="226">
          <cell r="A226">
            <v>314201</v>
          </cell>
          <cell r="C226" t="str">
            <v>314201--Short-term advances received - intercompany - New CAML Mongolia LLC</v>
          </cell>
        </row>
        <row r="227">
          <cell r="A227">
            <v>314202</v>
          </cell>
          <cell r="C227" t="str">
            <v>314202--Short-term advances received - intercompany - MonResources</v>
          </cell>
        </row>
        <row r="228">
          <cell r="A228">
            <v>314203</v>
          </cell>
          <cell r="C228" t="str">
            <v>314203--Short-term advances received - intercompany - Zuunmod Uul LLC</v>
          </cell>
        </row>
        <row r="229">
          <cell r="A229">
            <v>314204</v>
          </cell>
          <cell r="C229" t="str">
            <v>314204--Short-term advances received - intercompany - Mongolian Silver Mountain LLC</v>
          </cell>
        </row>
        <row r="230">
          <cell r="A230">
            <v>314205</v>
          </cell>
          <cell r="C230" t="str">
            <v>314205--Short-term advances received - intercompany - Centra Asia Metals Ltd. (UK)</v>
          </cell>
        </row>
        <row r="231">
          <cell r="A231">
            <v>314206</v>
          </cell>
          <cell r="C231" t="str">
            <v>314206--Short-term advances received - intercompany - TOO Sary Kazna</v>
          </cell>
        </row>
        <row r="232">
          <cell r="A232">
            <v>315100</v>
          </cell>
          <cell r="C232" t="str">
            <v>315100--Customer returns payable</v>
          </cell>
        </row>
        <row r="233">
          <cell r="A233">
            <v>315200</v>
          </cell>
          <cell r="C233" t="str">
            <v>315200--Claims payable</v>
          </cell>
        </row>
        <row r="234">
          <cell r="A234">
            <v>315900</v>
          </cell>
          <cell r="C234" t="str">
            <v>315900--Other short-term payables</v>
          </cell>
        </row>
        <row r="235">
          <cell r="A235">
            <v>320000</v>
          </cell>
          <cell r="C235" t="str">
            <v>320000--Unearned income</v>
          </cell>
        </row>
        <row r="236">
          <cell r="A236">
            <v>331000</v>
          </cell>
          <cell r="C236" t="str">
            <v>331000--Provisions - Short-term waranty liabilities</v>
          </cell>
        </row>
        <row r="237">
          <cell r="A237">
            <v>332000</v>
          </cell>
          <cell r="C237" t="str">
            <v>332000--Provision for legal claims</v>
          </cell>
        </row>
        <row r="238">
          <cell r="A238">
            <v>339000</v>
          </cell>
          <cell r="C238" t="str">
            <v>339000--Other provisions</v>
          </cell>
        </row>
        <row r="239">
          <cell r="A239">
            <v>341000</v>
          </cell>
          <cell r="C239" t="str">
            <v>341000--Deferred income</v>
          </cell>
        </row>
        <row r="240">
          <cell r="A240">
            <v>342000</v>
          </cell>
          <cell r="C240" t="str">
            <v>342000--Accruals</v>
          </cell>
        </row>
        <row r="241">
          <cell r="A241">
            <v>349000</v>
          </cell>
          <cell r="C241" t="str">
            <v>349000--Other short-term liabilities</v>
          </cell>
        </row>
        <row r="242">
          <cell r="A242">
            <v>351000</v>
          </cell>
          <cell r="C242" t="str">
            <v>351000--Long-term bank loans</v>
          </cell>
        </row>
        <row r="243">
          <cell r="A243">
            <v>352100</v>
          </cell>
          <cell r="C243" t="str">
            <v>352100--Long-term non-bank loans - external</v>
          </cell>
        </row>
        <row r="244">
          <cell r="A244">
            <v>352201</v>
          </cell>
          <cell r="C244" t="str">
            <v>352201--Long-term non-bank loans - intercompany - New CAML Mongolia LLC</v>
          </cell>
        </row>
        <row r="245">
          <cell r="A245">
            <v>352202</v>
          </cell>
          <cell r="C245" t="str">
            <v>352202--Long-term non-bank loans - intercompany - MonResources</v>
          </cell>
        </row>
        <row r="246">
          <cell r="A246">
            <v>352203</v>
          </cell>
          <cell r="C246" t="str">
            <v>352203--Long-term non-bank loans - intercompany - Zuunmod Uul LLC</v>
          </cell>
        </row>
        <row r="247">
          <cell r="A247">
            <v>352204</v>
          </cell>
          <cell r="C247" t="str">
            <v>352204--Long-term non-bank loans - intercompany - Mongolian Silver Mountain LLC</v>
          </cell>
        </row>
        <row r="248">
          <cell r="A248">
            <v>352205</v>
          </cell>
          <cell r="C248" t="str">
            <v>352205--Long-term non-bank loans - intercompany - Centra Asia Metals Ltd. (UK)</v>
          </cell>
        </row>
        <row r="249">
          <cell r="A249">
            <v>352206</v>
          </cell>
          <cell r="C249" t="str">
            <v>352206--Long-term non-bank loans - intercompany - TOO Sary Kazna</v>
          </cell>
        </row>
        <row r="250">
          <cell r="A250">
            <v>359000</v>
          </cell>
          <cell r="C250" t="str">
            <v>359000--Other long-term financial liability</v>
          </cell>
        </row>
        <row r="251">
          <cell r="A251">
            <v>361100</v>
          </cell>
          <cell r="C251" t="str">
            <v>361100--Long-term accounts payable - external</v>
          </cell>
        </row>
        <row r="252">
          <cell r="A252">
            <v>361201</v>
          </cell>
          <cell r="C252" t="str">
            <v>361201--Long-term accounts payable - intercompany - New CAML Mongolia LLC</v>
          </cell>
        </row>
        <row r="253">
          <cell r="A253">
            <v>361202</v>
          </cell>
          <cell r="C253" t="str">
            <v>361202--Long-term accounts payable - intercompany - MonResources</v>
          </cell>
        </row>
        <row r="254">
          <cell r="A254">
            <v>361203</v>
          </cell>
          <cell r="C254" t="str">
            <v>361203--Long-term accounts payable - intercompany - Zuunmod Uul LLC</v>
          </cell>
        </row>
        <row r="255">
          <cell r="A255">
            <v>361204</v>
          </cell>
          <cell r="C255" t="str">
            <v>361204--Long-term accounts payable - intercompany - Mongolian Silver Mountain LLC</v>
          </cell>
        </row>
        <row r="256">
          <cell r="A256">
            <v>361205</v>
          </cell>
          <cell r="C256" t="str">
            <v>361205--Long-term accounts payable - intercompany - Centra Asia Metals Ltd. (UK)</v>
          </cell>
        </row>
        <row r="257">
          <cell r="A257">
            <v>361206</v>
          </cell>
          <cell r="C257" t="str">
            <v>361206--Long-term accounts payable - intercompany - TOO Sary Kazna</v>
          </cell>
        </row>
        <row r="258">
          <cell r="A258">
            <v>362000</v>
          </cell>
          <cell r="C258" t="str">
            <v>362000--LT Employee and other individual payables</v>
          </cell>
        </row>
        <row r="259">
          <cell r="A259">
            <v>363000</v>
          </cell>
          <cell r="C259" t="str">
            <v>363000--Long-term taxes payable</v>
          </cell>
        </row>
        <row r="260">
          <cell r="A260">
            <v>364100</v>
          </cell>
          <cell r="C260" t="str">
            <v>364100--Long-term advances - external</v>
          </cell>
        </row>
        <row r="261">
          <cell r="A261">
            <v>364201</v>
          </cell>
          <cell r="C261" t="str">
            <v>364201--Long-term advances - intercompany - New CAML Mongolia LLC</v>
          </cell>
        </row>
        <row r="262">
          <cell r="A262">
            <v>364202</v>
          </cell>
          <cell r="C262" t="str">
            <v>364202--Long-term advances - intercompany - MonResources</v>
          </cell>
        </row>
        <row r="263">
          <cell r="A263">
            <v>364203</v>
          </cell>
          <cell r="C263" t="str">
            <v>364203--Long-term advances - intercompany - Zuunmod Uul LLC</v>
          </cell>
        </row>
        <row r="264">
          <cell r="A264">
            <v>364204</v>
          </cell>
          <cell r="C264" t="str">
            <v>364204--Long-term advances - intercompany - Mongolian Silver Mountain LLC</v>
          </cell>
        </row>
        <row r="265">
          <cell r="A265">
            <v>364205</v>
          </cell>
          <cell r="C265" t="str">
            <v>364205--Long-term advances - intercompany - Centra Asia Metals Ltd. (UK)</v>
          </cell>
        </row>
        <row r="266">
          <cell r="A266">
            <v>364206</v>
          </cell>
          <cell r="C266" t="str">
            <v>364206--Long-term advances - intercompany - TOO Sary Kazna</v>
          </cell>
        </row>
        <row r="267">
          <cell r="A267">
            <v>369100</v>
          </cell>
          <cell r="C267" t="str">
            <v>369100--LT Customer returns payable</v>
          </cell>
        </row>
        <row r="268">
          <cell r="A268">
            <v>369200</v>
          </cell>
          <cell r="C268" t="str">
            <v>369200--LT Claims payable</v>
          </cell>
        </row>
        <row r="269">
          <cell r="A269">
            <v>369900</v>
          </cell>
          <cell r="C269" t="str">
            <v>369900--Other long-term payables</v>
          </cell>
        </row>
        <row r="270">
          <cell r="A270">
            <v>371000</v>
          </cell>
          <cell r="C270" t="str">
            <v>371000--Long-term provision</v>
          </cell>
        </row>
        <row r="271">
          <cell r="A271">
            <v>372000</v>
          </cell>
          <cell r="C271" t="str">
            <v>372000--Long-term accruals</v>
          </cell>
        </row>
        <row r="272">
          <cell r="A272">
            <v>381000</v>
          </cell>
          <cell r="C272" t="str">
            <v>381000--Long-term deferred income</v>
          </cell>
        </row>
        <row r="273">
          <cell r="A273">
            <v>389000</v>
          </cell>
          <cell r="C273" t="str">
            <v>389000--Other long-term liabilities</v>
          </cell>
        </row>
        <row r="274">
          <cell r="A274">
            <v>390000</v>
          </cell>
          <cell r="C274" t="str">
            <v>390000--Minority interest payable</v>
          </cell>
        </row>
        <row r="275">
          <cell r="A275">
            <v>411100</v>
          </cell>
          <cell r="C275" t="str">
            <v>411100--Share capital - charter - paid</v>
          </cell>
        </row>
        <row r="276">
          <cell r="A276">
            <v>411200</v>
          </cell>
          <cell r="C276" t="str">
            <v>411200--Share capital - charter - owed</v>
          </cell>
        </row>
        <row r="277">
          <cell r="A277">
            <v>412000</v>
          </cell>
          <cell r="C277" t="str">
            <v>412000--Share premium</v>
          </cell>
        </row>
        <row r="278">
          <cell r="A278">
            <v>413100</v>
          </cell>
          <cell r="C278" t="str">
            <v>413100--profit - current year</v>
          </cell>
        </row>
        <row r="279">
          <cell r="A279">
            <v>413200</v>
          </cell>
          <cell r="C279" t="str">
            <v>413200--profit - adjustment due to change of a/c policy</v>
          </cell>
        </row>
        <row r="280">
          <cell r="A280">
            <v>413300</v>
          </cell>
          <cell r="C280" t="str">
            <v>413300--profit - brought forward</v>
          </cell>
        </row>
        <row r="281">
          <cell r="A281">
            <v>414000</v>
          </cell>
          <cell r="C281" t="str">
            <v>414000--Dividends</v>
          </cell>
        </row>
        <row r="282">
          <cell r="A282">
            <v>415000</v>
          </cell>
          <cell r="C282" t="str">
            <v>415000--Restricted reserves</v>
          </cell>
        </row>
        <row r="283">
          <cell r="A283">
            <v>416000</v>
          </cell>
          <cell r="C283" t="str">
            <v>416000--Cumulative Translation Adjustment (CTA)</v>
          </cell>
        </row>
        <row r="284">
          <cell r="A284">
            <v>417000</v>
          </cell>
          <cell r="C284" t="str">
            <v>417000--Revaluation surplus</v>
          </cell>
        </row>
        <row r="285">
          <cell r="A285">
            <v>511100</v>
          </cell>
          <cell r="C285" t="str">
            <v>511100--External sales - Sales of gold</v>
          </cell>
        </row>
        <row r="286">
          <cell r="A286">
            <v>511200</v>
          </cell>
          <cell r="C286" t="str">
            <v>511200--External sales - Sales of copper</v>
          </cell>
        </row>
        <row r="287">
          <cell r="A287">
            <v>511300</v>
          </cell>
          <cell r="C287" t="str">
            <v>511300--External sales - Sales of molibdenum</v>
          </cell>
        </row>
        <row r="288">
          <cell r="A288">
            <v>511400</v>
          </cell>
          <cell r="C288" t="str">
            <v>511400--External sales - Sales of silver</v>
          </cell>
        </row>
        <row r="289">
          <cell r="A289">
            <v>511900</v>
          </cell>
          <cell r="C289" t="str">
            <v>511900--External sales - Other</v>
          </cell>
        </row>
        <row r="290">
          <cell r="A290">
            <v>512100</v>
          </cell>
          <cell r="C290" t="str">
            <v>512100--IC sales - Sales of gold</v>
          </cell>
        </row>
        <row r="291">
          <cell r="A291">
            <v>512200</v>
          </cell>
          <cell r="C291" t="str">
            <v>512200--IC sales - Sales of copper</v>
          </cell>
        </row>
        <row r="292">
          <cell r="A292">
            <v>512300</v>
          </cell>
          <cell r="C292" t="str">
            <v>512300--IC sales - Sales of molibdenum</v>
          </cell>
        </row>
        <row r="293">
          <cell r="A293">
            <v>512400</v>
          </cell>
          <cell r="C293" t="str">
            <v>512400--IC sales - Sales of silver</v>
          </cell>
        </row>
        <row r="294">
          <cell r="A294">
            <v>512900</v>
          </cell>
          <cell r="C294" t="str">
            <v>512900--IC sales - Other</v>
          </cell>
        </row>
        <row r="295">
          <cell r="A295">
            <v>521100</v>
          </cell>
          <cell r="C295" t="str">
            <v>521100--Sales deduction - Sales of gold</v>
          </cell>
        </row>
        <row r="296">
          <cell r="A296">
            <v>521200</v>
          </cell>
          <cell r="C296" t="str">
            <v>521200--Sales deduction - Sales of copper</v>
          </cell>
        </row>
        <row r="297">
          <cell r="A297">
            <v>521300</v>
          </cell>
          <cell r="C297" t="str">
            <v>521300--Sales deduction - Sales of molibdenum</v>
          </cell>
        </row>
        <row r="298">
          <cell r="A298">
            <v>521400</v>
          </cell>
          <cell r="C298" t="str">
            <v>521400--Sales deduction - Sales of silver</v>
          </cell>
        </row>
        <row r="299">
          <cell r="A299">
            <v>521900</v>
          </cell>
          <cell r="C299" t="str">
            <v>521900--Sales deduction - Other</v>
          </cell>
        </row>
        <row r="300">
          <cell r="A300">
            <v>522100</v>
          </cell>
          <cell r="C300" t="str">
            <v>522100--Sales discounts - Sales of gold</v>
          </cell>
        </row>
        <row r="301">
          <cell r="A301">
            <v>522200</v>
          </cell>
          <cell r="C301" t="str">
            <v>522200--Sales discounts - Sales of copper</v>
          </cell>
        </row>
        <row r="302">
          <cell r="A302">
            <v>522300</v>
          </cell>
          <cell r="C302" t="str">
            <v>522300--Sales discounts - Sales of molibdenum</v>
          </cell>
        </row>
        <row r="303">
          <cell r="A303">
            <v>522400</v>
          </cell>
          <cell r="C303" t="str">
            <v>522400--Sales discounts - Sales of silver</v>
          </cell>
        </row>
        <row r="304">
          <cell r="A304">
            <v>522900</v>
          </cell>
          <cell r="C304" t="str">
            <v>522900--Sales discounts - Other</v>
          </cell>
        </row>
        <row r="305">
          <cell r="A305">
            <v>531000</v>
          </cell>
          <cell r="C305" t="str">
            <v>531000--Smelting and refining costs - Transportation</v>
          </cell>
        </row>
        <row r="306">
          <cell r="A306">
            <v>532000</v>
          </cell>
          <cell r="C306" t="str">
            <v>532000--Smelting and refining costs - Treatment charges</v>
          </cell>
        </row>
        <row r="307">
          <cell r="A307">
            <v>533000</v>
          </cell>
          <cell r="C307" t="str">
            <v>533000--Smelting and refining costs - Refining costs</v>
          </cell>
        </row>
        <row r="308">
          <cell r="A308">
            <v>534000</v>
          </cell>
          <cell r="C308" t="str">
            <v>534000--Smelting and refining costs - insurance</v>
          </cell>
        </row>
        <row r="309">
          <cell r="A309">
            <v>535000</v>
          </cell>
          <cell r="C309" t="str">
            <v>535000--Smelting and refining costs - Smelter return</v>
          </cell>
        </row>
        <row r="310">
          <cell r="A310">
            <v>539000</v>
          </cell>
          <cell r="C310" t="str">
            <v>539000--Smelting and refining costs - Other</v>
          </cell>
        </row>
        <row r="311">
          <cell r="A311">
            <v>611000</v>
          </cell>
          <cell r="C311" t="str">
            <v>611000--Cost of goods sold - Mining</v>
          </cell>
        </row>
        <row r="312">
          <cell r="A312">
            <v>612000</v>
          </cell>
          <cell r="C312" t="str">
            <v>612000--Cost of goods sold - Processing</v>
          </cell>
        </row>
        <row r="313">
          <cell r="A313">
            <v>613000</v>
          </cell>
          <cell r="C313" t="str">
            <v>613000--Cost of goods sold - By-product credit</v>
          </cell>
        </row>
        <row r="314">
          <cell r="A314">
            <v>618000</v>
          </cell>
          <cell r="C314" t="str">
            <v>618000--Cost of goods sold - Cost of purchased goods sold</v>
          </cell>
        </row>
        <row r="315">
          <cell r="A315">
            <v>619000</v>
          </cell>
          <cell r="C315" t="str">
            <v>619000--Cost of goods sold - Other</v>
          </cell>
        </row>
        <row r="316">
          <cell r="A316">
            <v>700101</v>
          </cell>
          <cell r="C316" t="str">
            <v>700101--Labor - Gross Salary - Regular</v>
          </cell>
        </row>
        <row r="317">
          <cell r="A317">
            <v>700102</v>
          </cell>
          <cell r="C317" t="str">
            <v>700102--Labor - Gross Salary - Bonus</v>
          </cell>
        </row>
        <row r="318">
          <cell r="A318">
            <v>700103</v>
          </cell>
          <cell r="C318" t="str">
            <v>700103--Labor - Social Insurance - corporate</v>
          </cell>
        </row>
        <row r="319">
          <cell r="A319">
            <v>700104</v>
          </cell>
          <cell r="C319" t="str">
            <v>700104--Labor - Medical Insurance</v>
          </cell>
        </row>
        <row r="320">
          <cell r="A320">
            <v>700105</v>
          </cell>
          <cell r="C320" t="str">
            <v>700105--Labor - Recruitment expenses</v>
          </cell>
        </row>
        <row r="321">
          <cell r="A321">
            <v>700106</v>
          </cell>
          <cell r="C321" t="str">
            <v>700106--Labor - Relocation expenses</v>
          </cell>
        </row>
        <row r="322">
          <cell r="A322">
            <v>700107</v>
          </cell>
          <cell r="C322" t="str">
            <v>700107--Labor - Education expenses</v>
          </cell>
        </row>
        <row r="323">
          <cell r="A323">
            <v>700108</v>
          </cell>
          <cell r="C323" t="str">
            <v>700108--Labor - Contracted labor</v>
          </cell>
        </row>
        <row r="324">
          <cell r="A324">
            <v>700201</v>
          </cell>
          <cell r="C324" t="str">
            <v>700201--Traveling - Tickets</v>
          </cell>
        </row>
        <row r="325">
          <cell r="A325">
            <v>700202</v>
          </cell>
          <cell r="C325" t="str">
            <v>700202--Traveling - Accommodation</v>
          </cell>
        </row>
        <row r="326">
          <cell r="A326">
            <v>700203</v>
          </cell>
          <cell r="C326" t="str">
            <v>700203--Traveling - Per Diem</v>
          </cell>
        </row>
        <row r="327">
          <cell r="A327">
            <v>700301</v>
          </cell>
          <cell r="C327" t="str">
            <v>700301--Supplies/Material/Maintenance - Fuel</v>
          </cell>
        </row>
        <row r="328">
          <cell r="A328">
            <v>700302</v>
          </cell>
          <cell r="C328" t="str">
            <v>700302--Supplies/Material/Maintenance - Oil/Lubricants</v>
          </cell>
        </row>
        <row r="329">
          <cell r="A329">
            <v>700303</v>
          </cell>
          <cell r="C329" t="str">
            <v>700303--Supplies/Material/Maintenance - Spare parts</v>
          </cell>
        </row>
        <row r="330">
          <cell r="A330">
            <v>700304</v>
          </cell>
          <cell r="C330" t="str">
            <v>700304--Supplies/Material/Maintenance - Tools</v>
          </cell>
        </row>
        <row r="331">
          <cell r="A331">
            <v>700305</v>
          </cell>
          <cell r="C331" t="str">
            <v>700305--Supplies/Material/Maintenance - Food/Catering</v>
          </cell>
        </row>
        <row r="332">
          <cell r="A332">
            <v>700306</v>
          </cell>
          <cell r="C332" t="str">
            <v>700306--Supplies/Material/Maintenance - Contracted Service - Vehicles</v>
          </cell>
        </row>
        <row r="333">
          <cell r="A333">
            <v>700307</v>
          </cell>
          <cell r="C333" t="str">
            <v>700307--Supplies/Material/Maintenance - Contracted Service - Other</v>
          </cell>
        </row>
        <row r="334">
          <cell r="A334">
            <v>700308</v>
          </cell>
          <cell r="C334" t="str">
            <v>700308--Supplies/Material/Maintenance - Office Supplies</v>
          </cell>
        </row>
        <row r="335">
          <cell r="A335">
            <v>700401</v>
          </cell>
          <cell r="C335" t="str">
            <v>700401--Rent/Power/Utilities - Office</v>
          </cell>
        </row>
        <row r="336">
          <cell r="A336">
            <v>700402</v>
          </cell>
          <cell r="C336" t="str">
            <v>700402--Rent/Power/Utilities - Apartment</v>
          </cell>
        </row>
        <row r="337">
          <cell r="A337">
            <v>700403</v>
          </cell>
          <cell r="C337" t="str">
            <v>700403--Rent/Power/Utilities - Vehicles</v>
          </cell>
        </row>
        <row r="338">
          <cell r="A338">
            <v>700501</v>
          </cell>
          <cell r="C338" t="str">
            <v>700501--Consulting/Legal/Audit/Accounting - Legal</v>
          </cell>
        </row>
        <row r="339">
          <cell r="A339">
            <v>700502</v>
          </cell>
          <cell r="C339" t="str">
            <v>700502--Consulting/Legal/Audit/Accounting - Audit</v>
          </cell>
        </row>
        <row r="340">
          <cell r="A340">
            <v>700503</v>
          </cell>
          <cell r="C340" t="str">
            <v>700503--Consulting/Legal/Audit/Accounting - Accounting</v>
          </cell>
        </row>
        <row r="341">
          <cell r="A341">
            <v>700601</v>
          </cell>
          <cell r="C341" t="str">
            <v>700601--Communications/Internet - Fixed/Landlines</v>
          </cell>
        </row>
        <row r="342">
          <cell r="A342">
            <v>700602</v>
          </cell>
          <cell r="C342" t="str">
            <v>700602--Communications/Internet - Mobile communications</v>
          </cell>
        </row>
        <row r="343">
          <cell r="A343">
            <v>700603</v>
          </cell>
          <cell r="C343" t="str">
            <v>700603--Communications/Internet - Satellite communications</v>
          </cell>
        </row>
        <row r="344">
          <cell r="A344">
            <v>700604</v>
          </cell>
          <cell r="C344" t="str">
            <v>700604--Communications/Internet - Internet</v>
          </cell>
        </row>
        <row r="345">
          <cell r="A345">
            <v>700700</v>
          </cell>
          <cell r="C345" t="str">
            <v>700700--Printing/Reproduction</v>
          </cell>
        </row>
        <row r="346">
          <cell r="A346">
            <v>700800</v>
          </cell>
          <cell r="C346" t="str">
            <v>700800--Books/Subscription</v>
          </cell>
        </row>
        <row r="347">
          <cell r="A347">
            <v>700901</v>
          </cell>
          <cell r="C347" t="str">
            <v>700901--Marketing/Representation - Marketing and Events</v>
          </cell>
        </row>
        <row r="348">
          <cell r="A348">
            <v>700902</v>
          </cell>
          <cell r="C348" t="str">
            <v>700902--Marketing/Representation - Meals/Entertainment</v>
          </cell>
        </row>
        <row r="349">
          <cell r="A349">
            <v>700903</v>
          </cell>
          <cell r="C349" t="str">
            <v>700903--Marketing/Representation - Gifts/Gratuities</v>
          </cell>
        </row>
        <row r="350">
          <cell r="A350">
            <v>701000</v>
          </cell>
          <cell r="C350" t="str">
            <v>701000--Postage/Courier</v>
          </cell>
        </row>
        <row r="351">
          <cell r="A351">
            <v>701100</v>
          </cell>
          <cell r="C351" t="str">
            <v>701100--Bank charges</v>
          </cell>
        </row>
        <row r="352">
          <cell r="A352">
            <v>701200</v>
          </cell>
          <cell r="C352" t="str">
            <v>701200--Licenses/Permits</v>
          </cell>
        </row>
        <row r="353">
          <cell r="A353">
            <v>701300</v>
          </cell>
          <cell r="C353" t="str">
            <v>701300--Depreciation and amortization</v>
          </cell>
        </row>
        <row r="354">
          <cell r="A354">
            <v>701400</v>
          </cell>
          <cell r="C354" t="str">
            <v>701400--Management fees</v>
          </cell>
        </row>
        <row r="355">
          <cell r="A355">
            <v>701500</v>
          </cell>
          <cell r="C355" t="str">
            <v>701500--Taxes</v>
          </cell>
        </row>
        <row r="356">
          <cell r="A356">
            <v>701600</v>
          </cell>
          <cell r="C356" t="str">
            <v>701600--Other</v>
          </cell>
        </row>
        <row r="357">
          <cell r="A357">
            <v>710101</v>
          </cell>
          <cell r="C357" t="str">
            <v>710101--Labor - Gross Salary - Regular</v>
          </cell>
        </row>
        <row r="358">
          <cell r="A358">
            <v>710102</v>
          </cell>
          <cell r="C358" t="str">
            <v>710102--Labor - Gross Salary - Bonus</v>
          </cell>
        </row>
        <row r="359">
          <cell r="A359">
            <v>710103</v>
          </cell>
          <cell r="C359" t="str">
            <v>710103--Labor - Social Insurance - corporate</v>
          </cell>
        </row>
        <row r="360">
          <cell r="A360">
            <v>710104</v>
          </cell>
          <cell r="C360" t="str">
            <v>710104--Labor - Medical Insurance</v>
          </cell>
        </row>
        <row r="361">
          <cell r="A361">
            <v>710105</v>
          </cell>
          <cell r="C361" t="str">
            <v>710105--Labor - Recruitment expenses</v>
          </cell>
        </row>
        <row r="362">
          <cell r="A362">
            <v>710106</v>
          </cell>
          <cell r="C362" t="str">
            <v>710106--Labor - Relocation expenses</v>
          </cell>
        </row>
        <row r="363">
          <cell r="A363">
            <v>710107</v>
          </cell>
          <cell r="C363" t="str">
            <v>710107--Labor - Education expenses</v>
          </cell>
        </row>
        <row r="364">
          <cell r="A364">
            <v>710108</v>
          </cell>
          <cell r="C364" t="str">
            <v>710108--Labor - Contracted labor</v>
          </cell>
        </row>
        <row r="365">
          <cell r="A365">
            <v>710201</v>
          </cell>
          <cell r="C365" t="str">
            <v>710201--Traveling - Tickets</v>
          </cell>
        </row>
        <row r="366">
          <cell r="A366">
            <v>710202</v>
          </cell>
          <cell r="C366" t="str">
            <v>710202--Traveling - Accommodation</v>
          </cell>
        </row>
        <row r="367">
          <cell r="A367">
            <v>710203</v>
          </cell>
          <cell r="C367" t="str">
            <v>710203--Traveling - Per Diem</v>
          </cell>
        </row>
        <row r="368">
          <cell r="A368">
            <v>710301</v>
          </cell>
          <cell r="C368" t="str">
            <v>710301--Supplies/Material/Maintenance - Fuel</v>
          </cell>
        </row>
        <row r="369">
          <cell r="A369">
            <v>710302</v>
          </cell>
          <cell r="C369" t="str">
            <v>710302--Supplies/Material/Maintenance - Oil/Lubricants</v>
          </cell>
        </row>
        <row r="370">
          <cell r="A370">
            <v>710303</v>
          </cell>
          <cell r="C370" t="str">
            <v>710303--Supplies/Material/Maintenance - Spare parts</v>
          </cell>
        </row>
        <row r="371">
          <cell r="A371">
            <v>710304</v>
          </cell>
          <cell r="C371" t="str">
            <v>710304--Supplies/Material/Maintenance - Tools</v>
          </cell>
        </row>
        <row r="372">
          <cell r="A372">
            <v>710305</v>
          </cell>
          <cell r="C372" t="str">
            <v>710305--Supplies/Material/Maintenance - Food/Catering</v>
          </cell>
        </row>
        <row r="373">
          <cell r="A373">
            <v>710306</v>
          </cell>
          <cell r="C373" t="str">
            <v>710306--Supplies/Material/Maintenance - Contracted Service - Vehicles</v>
          </cell>
        </row>
        <row r="374">
          <cell r="A374">
            <v>710307</v>
          </cell>
          <cell r="C374" t="str">
            <v>710307--Supplies/Material/Maintenance - Contracted Service - Other</v>
          </cell>
        </row>
        <row r="375">
          <cell r="A375">
            <v>710308</v>
          </cell>
          <cell r="C375" t="str">
            <v>710308--Supplies/Material/Maintenance - Office Supplies</v>
          </cell>
        </row>
        <row r="376">
          <cell r="A376">
            <v>710401</v>
          </cell>
          <cell r="C376" t="str">
            <v>710401--Rent/Power/Utilities - Office</v>
          </cell>
        </row>
        <row r="377">
          <cell r="A377">
            <v>710402</v>
          </cell>
          <cell r="C377" t="str">
            <v>710402--Rent/Power/Utilities - Apartment</v>
          </cell>
        </row>
        <row r="378">
          <cell r="A378">
            <v>710403</v>
          </cell>
          <cell r="C378" t="str">
            <v>710403--Rent/Power/Utilities - Vehicles</v>
          </cell>
        </row>
        <row r="379">
          <cell r="A379">
            <v>710501</v>
          </cell>
          <cell r="C379" t="str">
            <v>710501--Consulting/Legal/Audit/Accounting - Legal</v>
          </cell>
        </row>
        <row r="380">
          <cell r="A380">
            <v>710502</v>
          </cell>
          <cell r="C380" t="str">
            <v>710502--Consulting/Legal/Audit/Accounting - Audit</v>
          </cell>
        </row>
        <row r="381">
          <cell r="A381">
            <v>710503</v>
          </cell>
          <cell r="C381" t="str">
            <v>710503--Consulting/Legal/Audit/Accounting - Accounting</v>
          </cell>
        </row>
        <row r="382">
          <cell r="A382">
            <v>710601</v>
          </cell>
          <cell r="C382" t="str">
            <v>710601--Communications/Internet - Fixed/Landlines</v>
          </cell>
        </row>
        <row r="383">
          <cell r="A383">
            <v>710602</v>
          </cell>
          <cell r="C383" t="str">
            <v>710602--Communications/Internet - Mobile communications</v>
          </cell>
        </row>
        <row r="384">
          <cell r="A384">
            <v>710603</v>
          </cell>
          <cell r="C384" t="str">
            <v>710603--Communications/Internet - Satellite communications</v>
          </cell>
        </row>
        <row r="385">
          <cell r="A385">
            <v>710604</v>
          </cell>
          <cell r="C385" t="str">
            <v>710604--Communications/Internet - Internet</v>
          </cell>
        </row>
        <row r="386">
          <cell r="A386">
            <v>710700</v>
          </cell>
          <cell r="C386" t="str">
            <v>710700--Printing/Reproduction</v>
          </cell>
        </row>
        <row r="387">
          <cell r="A387">
            <v>710800</v>
          </cell>
          <cell r="C387" t="str">
            <v>710800--Books/Subscription</v>
          </cell>
        </row>
        <row r="388">
          <cell r="A388">
            <v>710901</v>
          </cell>
          <cell r="C388" t="str">
            <v>710901--Marketing/Representation - Marketing and Events</v>
          </cell>
        </row>
        <row r="389">
          <cell r="A389">
            <v>710902</v>
          </cell>
          <cell r="C389" t="str">
            <v>710902--Marketing/Representation - Meals/Entertainment</v>
          </cell>
        </row>
        <row r="390">
          <cell r="A390">
            <v>710903</v>
          </cell>
          <cell r="C390" t="str">
            <v>710903--Marketing/Representation - Gifts/Gratuities</v>
          </cell>
        </row>
        <row r="391">
          <cell r="A391">
            <v>711000</v>
          </cell>
          <cell r="C391" t="str">
            <v>711000--Postage/Courier</v>
          </cell>
        </row>
        <row r="392">
          <cell r="A392">
            <v>711100</v>
          </cell>
          <cell r="C392" t="str">
            <v>711100--Bank charges</v>
          </cell>
        </row>
        <row r="393">
          <cell r="A393">
            <v>711200</v>
          </cell>
          <cell r="C393" t="str">
            <v>711200--Licenses/Permits</v>
          </cell>
        </row>
        <row r="394">
          <cell r="A394">
            <v>711300</v>
          </cell>
          <cell r="C394" t="str">
            <v>711300--Depreciation and amortization</v>
          </cell>
        </row>
        <row r="395">
          <cell r="A395">
            <v>711400</v>
          </cell>
          <cell r="C395" t="str">
            <v>711400--Management fees</v>
          </cell>
        </row>
        <row r="396">
          <cell r="A396">
            <v>711500</v>
          </cell>
          <cell r="C396" t="str">
            <v>711500--Taxes</v>
          </cell>
        </row>
        <row r="397">
          <cell r="A397">
            <v>711600</v>
          </cell>
          <cell r="C397" t="str">
            <v>711600--Other</v>
          </cell>
        </row>
        <row r="398">
          <cell r="A398">
            <v>720101</v>
          </cell>
          <cell r="C398" t="str">
            <v>720101--Direct labor - Gross Salary - Regular</v>
          </cell>
        </row>
        <row r="399">
          <cell r="A399">
            <v>720102</v>
          </cell>
          <cell r="C399" t="str">
            <v>720102--Direct labor - Gross Salary - Bonus</v>
          </cell>
        </row>
        <row r="400">
          <cell r="A400">
            <v>720103</v>
          </cell>
          <cell r="C400" t="str">
            <v>720103--Direct labor - Social Insurance - corporate</v>
          </cell>
        </row>
        <row r="401">
          <cell r="A401">
            <v>720104</v>
          </cell>
          <cell r="C401" t="str">
            <v>720104--Direct labor - Medical Insurance</v>
          </cell>
        </row>
        <row r="402">
          <cell r="A402">
            <v>720105</v>
          </cell>
          <cell r="C402" t="str">
            <v>720105--Direct labor - Recruitment expenses</v>
          </cell>
        </row>
        <row r="403">
          <cell r="A403">
            <v>720106</v>
          </cell>
          <cell r="C403" t="str">
            <v>720106--Direct labor - Relocation expenses</v>
          </cell>
        </row>
        <row r="404">
          <cell r="A404">
            <v>720107</v>
          </cell>
          <cell r="C404" t="str">
            <v>720107--Direct labor - Education expenses</v>
          </cell>
        </row>
        <row r="405">
          <cell r="A405">
            <v>720108</v>
          </cell>
          <cell r="C405" t="str">
            <v>720108--Direct labor - Contracted labor</v>
          </cell>
        </row>
        <row r="406">
          <cell r="A406">
            <v>720201</v>
          </cell>
          <cell r="C406" t="str">
            <v>720201--Mobilisation &amp; Travelling - Mobilisation</v>
          </cell>
        </row>
        <row r="407">
          <cell r="A407">
            <v>720202</v>
          </cell>
          <cell r="C407" t="str">
            <v>720202--Mobilisation &amp; Travelling - Tickets</v>
          </cell>
        </row>
        <row r="408">
          <cell r="A408">
            <v>720203</v>
          </cell>
          <cell r="C408" t="str">
            <v>720203--Mobilisation &amp; Travelling - Accommodation</v>
          </cell>
        </row>
        <row r="409">
          <cell r="A409">
            <v>720204</v>
          </cell>
          <cell r="C409" t="str">
            <v>720204--Mobilisation &amp; Travelling - Per Diem</v>
          </cell>
        </row>
        <row r="410">
          <cell r="A410">
            <v>720301</v>
          </cell>
          <cell r="C410" t="str">
            <v>720301--Supplies/Material/Maintenance - Fuel</v>
          </cell>
        </row>
        <row r="411">
          <cell r="A411">
            <v>720302</v>
          </cell>
          <cell r="C411" t="str">
            <v>720302--Supplies/Material/Maintenance - Oil/Lubricants</v>
          </cell>
        </row>
        <row r="412">
          <cell r="A412">
            <v>720303</v>
          </cell>
          <cell r="C412" t="str">
            <v>720303--Supplies/Material/Maintenance - Spare parts</v>
          </cell>
        </row>
        <row r="413">
          <cell r="A413">
            <v>720304</v>
          </cell>
          <cell r="C413" t="str">
            <v>720304--Supplies/Material/Maintenance - Tools</v>
          </cell>
        </row>
        <row r="414">
          <cell r="A414">
            <v>720305</v>
          </cell>
          <cell r="C414" t="str">
            <v>720305--Supplies/Material/Maintenance - Food/Catering</v>
          </cell>
        </row>
        <row r="415">
          <cell r="A415">
            <v>720306</v>
          </cell>
          <cell r="C415" t="str">
            <v>720306--Supplies/Material/Maintenance - Contracted Service - Vehicles</v>
          </cell>
        </row>
        <row r="416">
          <cell r="A416">
            <v>720307</v>
          </cell>
          <cell r="C416" t="str">
            <v>720307--Supplies/Material/Maintenance - Contracted Service - Other</v>
          </cell>
        </row>
        <row r="417">
          <cell r="A417">
            <v>720308</v>
          </cell>
          <cell r="C417" t="str">
            <v>720308--Supplies/Material/Maintenance - Office Supplies</v>
          </cell>
        </row>
        <row r="418">
          <cell r="A418">
            <v>720401</v>
          </cell>
          <cell r="C418" t="str">
            <v>720401--Communications/Internet - Fixed/Landlines</v>
          </cell>
        </row>
        <row r="419">
          <cell r="A419">
            <v>720402</v>
          </cell>
          <cell r="C419" t="str">
            <v>720402--Communications/Internet - Mobile communications</v>
          </cell>
        </row>
        <row r="420">
          <cell r="A420">
            <v>720403</v>
          </cell>
          <cell r="C420" t="str">
            <v>720403--Communications/Internet - Satellite communications</v>
          </cell>
        </row>
        <row r="421">
          <cell r="A421">
            <v>720404</v>
          </cell>
          <cell r="C421" t="str">
            <v>720404--Communications/Internet - Internet</v>
          </cell>
        </row>
        <row r="422">
          <cell r="A422">
            <v>720500</v>
          </cell>
          <cell r="C422" t="str">
            <v>720500--Trenching</v>
          </cell>
        </row>
        <row r="423">
          <cell r="A423">
            <v>720600</v>
          </cell>
          <cell r="C423" t="str">
            <v>720600--Topography/GIS/Geodetic</v>
          </cell>
        </row>
        <row r="424">
          <cell r="A424">
            <v>720700</v>
          </cell>
          <cell r="C424" t="str">
            <v>720700--Geophysics</v>
          </cell>
        </row>
        <row r="425">
          <cell r="A425">
            <v>720800</v>
          </cell>
          <cell r="C425" t="str">
            <v>720800--Drilling</v>
          </cell>
        </row>
        <row r="426">
          <cell r="A426">
            <v>720901</v>
          </cell>
          <cell r="C426" t="str">
            <v>720901--Sampling &amp; Assaying - Soil sampling</v>
          </cell>
        </row>
        <row r="427">
          <cell r="A427">
            <v>720902</v>
          </cell>
          <cell r="C427" t="str">
            <v>720902--Sampling &amp; Assaying - Core sampling</v>
          </cell>
        </row>
        <row r="428">
          <cell r="A428">
            <v>720903</v>
          </cell>
          <cell r="C428" t="str">
            <v>720903--Sampling &amp; Assaying - Assaying</v>
          </cell>
        </row>
        <row r="429">
          <cell r="A429">
            <v>721001</v>
          </cell>
          <cell r="C429" t="str">
            <v>721001--Lab tests - Metallurgical tests</v>
          </cell>
        </row>
        <row r="430">
          <cell r="A430">
            <v>721002</v>
          </cell>
          <cell r="C430" t="str">
            <v>721002--Lab tests - Other chemical tests</v>
          </cell>
        </row>
        <row r="431">
          <cell r="A431">
            <v>721003</v>
          </cell>
          <cell r="C431" t="str">
            <v>721003--Lab tests - Other lab tests</v>
          </cell>
        </row>
        <row r="432">
          <cell r="A432">
            <v>721101</v>
          </cell>
          <cell r="C432" t="str">
            <v>721101--Engineering/Geology - Engineering</v>
          </cell>
        </row>
        <row r="433">
          <cell r="A433">
            <v>721102</v>
          </cell>
          <cell r="C433" t="str">
            <v>721102--Engineering/Geology - Geology</v>
          </cell>
        </row>
        <row r="434">
          <cell r="A434">
            <v>721103</v>
          </cell>
          <cell r="C434" t="str">
            <v>721103--Engineering/Geology - Hidrology</v>
          </cell>
        </row>
        <row r="435">
          <cell r="A435">
            <v>721104</v>
          </cell>
          <cell r="C435" t="str">
            <v>721104--Engineering/Geology - Mineralogy</v>
          </cell>
        </row>
        <row r="436">
          <cell r="A436">
            <v>721200</v>
          </cell>
          <cell r="C436" t="str">
            <v>721200--Safety</v>
          </cell>
        </row>
        <row r="437">
          <cell r="A437">
            <v>721300</v>
          </cell>
          <cell r="C437" t="str">
            <v>721300--Environmental</v>
          </cell>
        </row>
        <row r="438">
          <cell r="A438">
            <v>721401</v>
          </cell>
          <cell r="C438" t="str">
            <v>721401--Other - Fees &amp; Licenses</v>
          </cell>
        </row>
        <row r="439">
          <cell r="A439">
            <v>721402</v>
          </cell>
          <cell r="C439" t="str">
            <v>721402--Other - Transportation</v>
          </cell>
        </row>
        <row r="440">
          <cell r="A440">
            <v>721403</v>
          </cell>
          <cell r="C440" t="str">
            <v>721403--Other - Hiring &amp; Leasing costs</v>
          </cell>
        </row>
        <row r="441">
          <cell r="A441">
            <v>721404</v>
          </cell>
          <cell r="C441" t="str">
            <v>721404--Other - Consultancy</v>
          </cell>
        </row>
        <row r="442">
          <cell r="A442">
            <v>721405</v>
          </cell>
          <cell r="C442" t="str">
            <v>721405--Other - Reserve Certification by State Cttee</v>
          </cell>
        </row>
        <row r="443">
          <cell r="A443">
            <v>721406</v>
          </cell>
          <cell r="C443" t="str">
            <v>721406--Other - Taxes</v>
          </cell>
        </row>
        <row r="444">
          <cell r="A444">
            <v>721407</v>
          </cell>
          <cell r="C444" t="str">
            <v>721407--Other - Other</v>
          </cell>
        </row>
        <row r="445">
          <cell r="A445" t="str">
            <v>721500</v>
          </cell>
          <cell r="C445" t="str">
            <v>721500--Geochemistry</v>
          </cell>
        </row>
        <row r="446">
          <cell r="A446">
            <v>790000</v>
          </cell>
          <cell r="C446" t="str">
            <v>790000--Other operating expenses</v>
          </cell>
        </row>
        <row r="447">
          <cell r="A447">
            <v>841100</v>
          </cell>
          <cell r="C447" t="str">
            <v>841100--Gain on disposal of fixed asset</v>
          </cell>
        </row>
        <row r="448">
          <cell r="A448">
            <v>841200</v>
          </cell>
          <cell r="C448" t="str">
            <v>841200--Gain on revaluation of fixed assets</v>
          </cell>
        </row>
        <row r="449">
          <cell r="A449">
            <v>841500</v>
          </cell>
          <cell r="C449" t="str">
            <v>841500--Gain on disposal of raw materials and supplies</v>
          </cell>
        </row>
        <row r="450">
          <cell r="A450">
            <v>842000</v>
          </cell>
          <cell r="C450" t="str">
            <v>842000--Debt write-offs</v>
          </cell>
        </row>
        <row r="451">
          <cell r="A451">
            <v>843000</v>
          </cell>
          <cell r="C451" t="str">
            <v>843000--Income from discontinued operations</v>
          </cell>
        </row>
        <row r="452">
          <cell r="A452">
            <v>844000</v>
          </cell>
          <cell r="C452" t="str">
            <v>844000--Income from associated companies</v>
          </cell>
        </row>
        <row r="453">
          <cell r="A453">
            <v>845000</v>
          </cell>
          <cell r="C453" t="str">
            <v>845000--Royalty income</v>
          </cell>
        </row>
        <row r="454">
          <cell r="A454">
            <v>846100</v>
          </cell>
          <cell r="C454" t="str">
            <v>846100--realized FX gain from financial operations</v>
          </cell>
        </row>
        <row r="455">
          <cell r="A455">
            <v>846200</v>
          </cell>
          <cell r="C455" t="str">
            <v>846200--unrealized FX gain from financial operations</v>
          </cell>
        </row>
        <row r="456">
          <cell r="A456">
            <v>846300</v>
          </cell>
          <cell r="C456" t="str">
            <v>846300--realized FX gain from other operations</v>
          </cell>
        </row>
        <row r="457">
          <cell r="A457">
            <v>846400</v>
          </cell>
          <cell r="C457" t="str">
            <v>846400--unrealized FX gain from other operations</v>
          </cell>
        </row>
        <row r="458">
          <cell r="A458">
            <v>848100</v>
          </cell>
          <cell r="C458" t="str">
            <v>848100--Interest income financial - external</v>
          </cell>
        </row>
        <row r="459">
          <cell r="A459">
            <v>848200</v>
          </cell>
          <cell r="C459" t="str">
            <v>848200--Interest income financial - intercompany</v>
          </cell>
        </row>
        <row r="460">
          <cell r="A460">
            <v>848300</v>
          </cell>
          <cell r="C460" t="str">
            <v>848300--Interest income other - external</v>
          </cell>
        </row>
        <row r="461">
          <cell r="A461">
            <v>848400</v>
          </cell>
          <cell r="C461" t="str">
            <v>848400--Interest income other - intercompany</v>
          </cell>
        </row>
        <row r="462">
          <cell r="A462">
            <v>849000</v>
          </cell>
          <cell r="C462" t="str">
            <v>849000--Other non-operating income</v>
          </cell>
        </row>
        <row r="463">
          <cell r="A463">
            <v>871100</v>
          </cell>
          <cell r="C463" t="str">
            <v>871100--Loss on disposal of fixed asset</v>
          </cell>
        </row>
        <row r="464">
          <cell r="A464">
            <v>871200</v>
          </cell>
          <cell r="C464" t="str">
            <v>871200--Loss on revaluation of fixed assets</v>
          </cell>
        </row>
        <row r="465">
          <cell r="A465">
            <v>871500</v>
          </cell>
          <cell r="C465" t="str">
            <v>871500--Loss on disposal of raw materials and supplies</v>
          </cell>
        </row>
        <row r="466">
          <cell r="A466">
            <v>872000</v>
          </cell>
          <cell r="C466" t="str">
            <v>872000--Bad debt write-offs</v>
          </cell>
        </row>
        <row r="467">
          <cell r="A467">
            <v>873000</v>
          </cell>
          <cell r="C467" t="str">
            <v>873000--Expenses related to discontinued operations</v>
          </cell>
        </row>
        <row r="468">
          <cell r="A468">
            <v>874000</v>
          </cell>
          <cell r="C468" t="str">
            <v>874000--Losses from associated companies</v>
          </cell>
        </row>
        <row r="469">
          <cell r="A469">
            <v>875000</v>
          </cell>
          <cell r="C469" t="str">
            <v>875000--Royalty expenses</v>
          </cell>
        </row>
        <row r="470">
          <cell r="A470">
            <v>876100</v>
          </cell>
          <cell r="C470" t="str">
            <v>876100--realized FX loss from financial operations</v>
          </cell>
        </row>
        <row r="471">
          <cell r="A471">
            <v>876200</v>
          </cell>
          <cell r="C471" t="str">
            <v>876200--unrealized FX loss from financial operations</v>
          </cell>
        </row>
        <row r="472">
          <cell r="A472">
            <v>876300</v>
          </cell>
          <cell r="C472" t="str">
            <v>876300--realized FX loss from other operations</v>
          </cell>
        </row>
        <row r="473">
          <cell r="A473">
            <v>876400</v>
          </cell>
          <cell r="C473" t="str">
            <v>876400--unrealized FX loss from other operations</v>
          </cell>
        </row>
        <row r="474">
          <cell r="A474">
            <v>878100</v>
          </cell>
          <cell r="C474" t="str">
            <v>878100--Interest expense financial - external</v>
          </cell>
        </row>
        <row r="475">
          <cell r="A475">
            <v>878200</v>
          </cell>
          <cell r="C475" t="str">
            <v>878200--Interest expense financial - intercompany</v>
          </cell>
        </row>
        <row r="476">
          <cell r="A476">
            <v>878300</v>
          </cell>
          <cell r="C476" t="str">
            <v>878300--Interest expense other - external</v>
          </cell>
        </row>
        <row r="477">
          <cell r="A477">
            <v>878400</v>
          </cell>
          <cell r="C477" t="str">
            <v>878400--Interest expense other - intercompany</v>
          </cell>
        </row>
        <row r="478">
          <cell r="A478">
            <v>879000</v>
          </cell>
          <cell r="C478" t="str">
            <v>879000--Other non-operating expenses</v>
          </cell>
        </row>
        <row r="479">
          <cell r="A479">
            <v>881100</v>
          </cell>
          <cell r="C479" t="str">
            <v>881100--Dividends income - external</v>
          </cell>
        </row>
        <row r="480">
          <cell r="A480">
            <v>881200</v>
          </cell>
          <cell r="C480" t="str">
            <v>881200--Dividends income - intercompany</v>
          </cell>
        </row>
        <row r="481">
          <cell r="A481">
            <v>882100</v>
          </cell>
          <cell r="C481" t="str">
            <v>882100--Dividends expense - external</v>
          </cell>
        </row>
        <row r="482">
          <cell r="A482">
            <v>882200</v>
          </cell>
          <cell r="C482" t="str">
            <v>882200--Dividends expense - intercompany</v>
          </cell>
        </row>
        <row r="483">
          <cell r="A483">
            <v>890000</v>
          </cell>
          <cell r="C483" t="str">
            <v>890000--Minority interest</v>
          </cell>
        </row>
        <row r="484">
          <cell r="A484">
            <v>911000</v>
          </cell>
          <cell r="C484" t="str">
            <v>911000--Current income tax</v>
          </cell>
        </row>
        <row r="485">
          <cell r="A485">
            <v>912000</v>
          </cell>
          <cell r="C485" t="str">
            <v>912000--Deferred income tax</v>
          </cell>
        </row>
        <row r="486">
          <cell r="A486">
            <v>920000</v>
          </cell>
          <cell r="C486" t="str">
            <v>920000--Income summary account</v>
          </cell>
        </row>
      </sheetData>
      <sheetData sheetId="4"/>
      <sheetData sheetId="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B Hierarchy"/>
      <sheetName val="Ext lookup"/>
      <sheetName val="cost centre"/>
      <sheetName val="Account"/>
      <sheetName val="FY05_ET_SCOA"/>
    </sheetNames>
    <sheetDataSet>
      <sheetData sheetId="0" refreshError="1"/>
      <sheetData sheetId="1" refreshError="1"/>
      <sheetData sheetId="2" refreshError="1">
        <row r="2">
          <cell r="A2">
            <v>0</v>
          </cell>
          <cell r="B2" t="str">
            <v>Balance Sheet</v>
          </cell>
          <cell r="C2">
            <v>999</v>
          </cell>
          <cell r="D2">
            <v>999</v>
          </cell>
          <cell r="E2">
            <v>999</v>
          </cell>
          <cell r="G2">
            <v>999</v>
          </cell>
          <cell r="H2" t="b">
            <v>1</v>
          </cell>
          <cell r="K2">
            <v>0</v>
          </cell>
          <cell r="L2" t="str">
            <v>Balance Sheet</v>
          </cell>
          <cell r="M2">
            <v>999</v>
          </cell>
          <cell r="N2">
            <v>999</v>
          </cell>
          <cell r="O2">
            <v>999</v>
          </cell>
          <cell r="P2" t="str">
            <v>Other</v>
          </cell>
        </row>
        <row r="3">
          <cell r="A3" t="str">
            <v>021A</v>
          </cell>
          <cell r="B3" t="str">
            <v>External Reclass - License</v>
          </cell>
          <cell r="C3" t="str">
            <v>E99</v>
          </cell>
          <cell r="D3">
            <v>10</v>
          </cell>
          <cell r="E3">
            <v>999</v>
          </cell>
          <cell r="G3">
            <v>10</v>
          </cell>
          <cell r="H3" t="b">
            <v>1</v>
          </cell>
          <cell r="K3" t="str">
            <v>021A</v>
          </cell>
          <cell r="L3" t="str">
            <v>External Reclass - License</v>
          </cell>
          <cell r="M3" t="str">
            <v>E99</v>
          </cell>
          <cell r="N3">
            <v>10</v>
          </cell>
          <cell r="O3">
            <v>999</v>
          </cell>
          <cell r="P3" t="str">
            <v>Other</v>
          </cell>
        </row>
        <row r="4">
          <cell r="A4" t="str">
            <v>021B</v>
          </cell>
          <cell r="B4" t="str">
            <v>External Reclass - Support</v>
          </cell>
          <cell r="C4" t="str">
            <v>F29</v>
          </cell>
          <cell r="D4">
            <v>30</v>
          </cell>
          <cell r="E4">
            <v>999</v>
          </cell>
          <cell r="G4">
            <v>30</v>
          </cell>
          <cell r="H4" t="b">
            <v>1</v>
          </cell>
          <cell r="K4" t="str">
            <v>021B</v>
          </cell>
          <cell r="L4" t="str">
            <v>External Reclass - Support</v>
          </cell>
          <cell r="M4" t="str">
            <v>F29</v>
          </cell>
          <cell r="N4">
            <v>30</v>
          </cell>
          <cell r="O4">
            <v>999</v>
          </cell>
          <cell r="P4" t="str">
            <v>Other</v>
          </cell>
        </row>
        <row r="5">
          <cell r="A5" t="str">
            <v>021C</v>
          </cell>
          <cell r="B5" t="str">
            <v>External Reclass - Education</v>
          </cell>
          <cell r="C5" t="str">
            <v>F19</v>
          </cell>
          <cell r="D5">
            <v>40</v>
          </cell>
          <cell r="E5">
            <v>999</v>
          </cell>
          <cell r="G5">
            <v>40</v>
          </cell>
          <cell r="H5" t="b">
            <v>1</v>
          </cell>
          <cell r="K5" t="str">
            <v>021C</v>
          </cell>
          <cell r="L5" t="str">
            <v>External Reclass - Education</v>
          </cell>
          <cell r="M5" t="str">
            <v>F19</v>
          </cell>
          <cell r="N5">
            <v>40</v>
          </cell>
          <cell r="O5">
            <v>999</v>
          </cell>
          <cell r="P5" t="str">
            <v>Other</v>
          </cell>
        </row>
        <row r="6">
          <cell r="A6" t="str">
            <v>021D</v>
          </cell>
          <cell r="B6" t="str">
            <v>External Reclass - Consulting</v>
          </cell>
          <cell r="C6" t="str">
            <v>F09</v>
          </cell>
          <cell r="D6">
            <v>50</v>
          </cell>
          <cell r="E6">
            <v>999</v>
          </cell>
          <cell r="G6">
            <v>50</v>
          </cell>
          <cell r="H6" t="b">
            <v>1</v>
          </cell>
          <cell r="K6" t="str">
            <v>021D</v>
          </cell>
          <cell r="L6" t="str">
            <v>External Reclass - Consulting</v>
          </cell>
          <cell r="M6" t="str">
            <v>F09</v>
          </cell>
          <cell r="N6">
            <v>50</v>
          </cell>
          <cell r="O6">
            <v>999</v>
          </cell>
          <cell r="P6" t="str">
            <v>Other</v>
          </cell>
        </row>
        <row r="7">
          <cell r="A7" t="str">
            <v>021E</v>
          </cell>
          <cell r="B7" t="str">
            <v>External Reclass - marketing</v>
          </cell>
          <cell r="C7" t="str">
            <v>T99</v>
          </cell>
          <cell r="D7">
            <v>20</v>
          </cell>
          <cell r="E7">
            <v>999</v>
          </cell>
          <cell r="G7">
            <v>20</v>
          </cell>
          <cell r="H7" t="b">
            <v>1</v>
          </cell>
          <cell r="K7" t="str">
            <v>021E</v>
          </cell>
          <cell r="L7" t="str">
            <v>External Reclass - marketing</v>
          </cell>
          <cell r="M7" t="str">
            <v>T99</v>
          </cell>
          <cell r="N7">
            <v>20</v>
          </cell>
          <cell r="O7">
            <v>999</v>
          </cell>
          <cell r="P7" t="str">
            <v>Other</v>
          </cell>
        </row>
        <row r="8">
          <cell r="A8" t="str">
            <v>021F</v>
          </cell>
          <cell r="B8" t="str">
            <v>External Reclass - R&amp;D</v>
          </cell>
          <cell r="C8" t="str">
            <v>V49</v>
          </cell>
          <cell r="D8">
            <v>60</v>
          </cell>
          <cell r="E8">
            <v>999</v>
          </cell>
          <cell r="G8">
            <v>60</v>
          </cell>
          <cell r="H8" t="b">
            <v>1</v>
          </cell>
          <cell r="K8" t="str">
            <v>021F</v>
          </cell>
          <cell r="L8" t="str">
            <v>External Reclass - R&amp;D</v>
          </cell>
          <cell r="M8" t="str">
            <v>V49</v>
          </cell>
          <cell r="N8">
            <v>60</v>
          </cell>
          <cell r="O8">
            <v>999</v>
          </cell>
          <cell r="P8" t="str">
            <v>Other</v>
          </cell>
        </row>
        <row r="9">
          <cell r="A9" t="str">
            <v>021G</v>
          </cell>
          <cell r="B9" t="str">
            <v>External Reclass - G&amp;A</v>
          </cell>
          <cell r="C9">
            <v>959</v>
          </cell>
          <cell r="D9">
            <v>70</v>
          </cell>
          <cell r="E9">
            <v>999</v>
          </cell>
          <cell r="G9">
            <v>70</v>
          </cell>
          <cell r="H9" t="b">
            <v>1</v>
          </cell>
          <cell r="K9" t="str">
            <v>021G</v>
          </cell>
          <cell r="L9" t="str">
            <v>External Reclass - G&amp;A</v>
          </cell>
          <cell r="M9">
            <v>959</v>
          </cell>
          <cell r="N9">
            <v>70</v>
          </cell>
          <cell r="O9">
            <v>999</v>
          </cell>
          <cell r="P9" t="str">
            <v>Other</v>
          </cell>
        </row>
        <row r="10">
          <cell r="A10" t="str">
            <v>021H</v>
          </cell>
          <cell r="B10" t="str">
            <v>External Reclass - Systems integration</v>
          </cell>
          <cell r="C10">
            <v>959</v>
          </cell>
          <cell r="D10">
            <v>70</v>
          </cell>
          <cell r="E10">
            <v>999</v>
          </cell>
          <cell r="G10">
            <v>70</v>
          </cell>
          <cell r="H10" t="b">
            <v>1</v>
          </cell>
          <cell r="K10" t="str">
            <v>021H</v>
          </cell>
          <cell r="L10" t="str">
            <v>External Reclass - Systems integration</v>
          </cell>
          <cell r="M10">
            <v>959</v>
          </cell>
          <cell r="N10">
            <v>70</v>
          </cell>
          <cell r="O10">
            <v>999</v>
          </cell>
          <cell r="P10" t="str">
            <v>Other</v>
          </cell>
        </row>
        <row r="11">
          <cell r="A11" t="str">
            <v>021J</v>
          </cell>
          <cell r="B11" t="str">
            <v>External Reclass - Advanced Product Services</v>
          </cell>
          <cell r="C11" t="str">
            <v>S09</v>
          </cell>
          <cell r="D11">
            <v>32</v>
          </cell>
          <cell r="E11">
            <v>999</v>
          </cell>
          <cell r="G11">
            <v>32</v>
          </cell>
          <cell r="H11" t="b">
            <v>1</v>
          </cell>
          <cell r="K11" t="str">
            <v>021J</v>
          </cell>
          <cell r="L11" t="str">
            <v>External Reclass - Advanced Product Services</v>
          </cell>
          <cell r="M11" t="str">
            <v>S09</v>
          </cell>
          <cell r="N11">
            <v>32</v>
          </cell>
          <cell r="O11">
            <v>999</v>
          </cell>
          <cell r="P11" t="str">
            <v>Other</v>
          </cell>
        </row>
        <row r="12">
          <cell r="A12" t="str">
            <v>021K</v>
          </cell>
          <cell r="B12" t="str">
            <v>External Reclass - Business online</v>
          </cell>
          <cell r="C12" t="str">
            <v>V79</v>
          </cell>
          <cell r="D12">
            <v>75</v>
          </cell>
          <cell r="E12">
            <v>999</v>
          </cell>
          <cell r="G12">
            <v>75</v>
          </cell>
          <cell r="H12" t="b">
            <v>1</v>
          </cell>
          <cell r="K12" t="str">
            <v>021K</v>
          </cell>
          <cell r="L12" t="str">
            <v>External Reclass - Business online</v>
          </cell>
          <cell r="M12" t="str">
            <v>V79</v>
          </cell>
          <cell r="N12">
            <v>75</v>
          </cell>
          <cell r="O12">
            <v>999</v>
          </cell>
          <cell r="P12" t="str">
            <v>Other</v>
          </cell>
        </row>
        <row r="13">
          <cell r="A13" t="str">
            <v>021L</v>
          </cell>
          <cell r="B13" t="str">
            <v>External Reclass - License Updates</v>
          </cell>
          <cell r="C13" t="str">
            <v>L09</v>
          </cell>
          <cell r="D13">
            <v>31</v>
          </cell>
          <cell r="E13">
            <v>999</v>
          </cell>
          <cell r="G13">
            <v>31</v>
          </cell>
          <cell r="H13" t="b">
            <v>1</v>
          </cell>
          <cell r="K13" t="str">
            <v>021L</v>
          </cell>
          <cell r="L13" t="str">
            <v>External Reclass - License Updates</v>
          </cell>
          <cell r="M13" t="str">
            <v>L09</v>
          </cell>
          <cell r="N13">
            <v>31</v>
          </cell>
          <cell r="O13">
            <v>999</v>
          </cell>
          <cell r="P13" t="str">
            <v>Other</v>
          </cell>
        </row>
        <row r="14">
          <cell r="A14">
            <v>961</v>
          </cell>
          <cell r="B14" t="str">
            <v>DXB ALLOCATION</v>
          </cell>
          <cell r="C14">
            <v>999</v>
          </cell>
          <cell r="D14">
            <v>999</v>
          </cell>
          <cell r="E14">
            <v>999</v>
          </cell>
          <cell r="G14">
            <v>999</v>
          </cell>
          <cell r="H14" t="b">
            <v>1</v>
          </cell>
          <cell r="K14">
            <v>961</v>
          </cell>
          <cell r="L14" t="str">
            <v>DXB ALLOCATION</v>
          </cell>
          <cell r="M14">
            <v>999</v>
          </cell>
          <cell r="N14">
            <v>999</v>
          </cell>
          <cell r="O14">
            <v>999</v>
          </cell>
          <cell r="P14" t="str">
            <v>Other</v>
          </cell>
        </row>
        <row r="15">
          <cell r="A15">
            <v>962</v>
          </cell>
          <cell r="B15" t="str">
            <v>AUH ALLOCATION</v>
          </cell>
          <cell r="C15">
            <v>999</v>
          </cell>
          <cell r="D15">
            <v>999</v>
          </cell>
          <cell r="E15">
            <v>999</v>
          </cell>
          <cell r="G15">
            <v>999</v>
          </cell>
          <cell r="H15" t="b">
            <v>1</v>
          </cell>
          <cell r="K15">
            <v>962</v>
          </cell>
          <cell r="L15" t="str">
            <v>AUH ALLOCATION</v>
          </cell>
          <cell r="M15">
            <v>999</v>
          </cell>
          <cell r="N15">
            <v>999</v>
          </cell>
          <cell r="O15">
            <v>999</v>
          </cell>
          <cell r="P15" t="str">
            <v>Other</v>
          </cell>
        </row>
        <row r="16">
          <cell r="A16">
            <v>963</v>
          </cell>
          <cell r="B16" t="str">
            <v>BRN ALLOCATION</v>
          </cell>
          <cell r="C16">
            <v>999</v>
          </cell>
          <cell r="D16">
            <v>999</v>
          </cell>
          <cell r="E16">
            <v>999</v>
          </cell>
          <cell r="G16">
            <v>999</v>
          </cell>
          <cell r="H16" t="b">
            <v>1</v>
          </cell>
          <cell r="K16">
            <v>963</v>
          </cell>
          <cell r="L16" t="str">
            <v>BRN ALLOCATION</v>
          </cell>
          <cell r="M16">
            <v>999</v>
          </cell>
          <cell r="N16">
            <v>999</v>
          </cell>
          <cell r="O16">
            <v>999</v>
          </cell>
          <cell r="P16" t="str">
            <v>Other</v>
          </cell>
        </row>
        <row r="17">
          <cell r="A17">
            <v>964</v>
          </cell>
          <cell r="B17" t="str">
            <v>KWT ALLOCATION</v>
          </cell>
          <cell r="C17">
            <v>999</v>
          </cell>
          <cell r="D17">
            <v>999</v>
          </cell>
          <cell r="E17">
            <v>999</v>
          </cell>
          <cell r="G17">
            <v>999</v>
          </cell>
          <cell r="H17" t="b">
            <v>1</v>
          </cell>
          <cell r="K17">
            <v>964</v>
          </cell>
          <cell r="L17" t="str">
            <v>KWT ALLOCATION</v>
          </cell>
          <cell r="M17">
            <v>999</v>
          </cell>
          <cell r="N17">
            <v>999</v>
          </cell>
          <cell r="O17">
            <v>999</v>
          </cell>
          <cell r="P17" t="str">
            <v>Other</v>
          </cell>
        </row>
        <row r="18">
          <cell r="A18" t="str">
            <v>0MS1</v>
          </cell>
          <cell r="B18" t="str">
            <v>Facility Reserves Incurred</v>
          </cell>
          <cell r="C18" t="str">
            <v>MM9</v>
          </cell>
          <cell r="D18">
            <v>70</v>
          </cell>
          <cell r="E18">
            <v>999</v>
          </cell>
          <cell r="G18">
            <v>70</v>
          </cell>
          <cell r="H18" t="b">
            <v>1</v>
          </cell>
          <cell r="K18" t="str">
            <v>0MS1</v>
          </cell>
          <cell r="L18" t="str">
            <v>Facility Reserves Incurred</v>
          </cell>
          <cell r="M18" t="str">
            <v>MM9</v>
          </cell>
          <cell r="N18">
            <v>70</v>
          </cell>
          <cell r="O18">
            <v>999</v>
          </cell>
          <cell r="P18" t="str">
            <v>Other</v>
          </cell>
        </row>
        <row r="19">
          <cell r="A19" t="str">
            <v>0MS2</v>
          </cell>
          <cell r="B19" t="str">
            <v>Facility Reserves Allocated</v>
          </cell>
          <cell r="C19" t="str">
            <v>MN9</v>
          </cell>
          <cell r="D19">
            <v>70</v>
          </cell>
          <cell r="E19">
            <v>999</v>
          </cell>
          <cell r="G19">
            <v>70</v>
          </cell>
          <cell r="H19" t="b">
            <v>1</v>
          </cell>
          <cell r="K19" t="str">
            <v>0MS2</v>
          </cell>
          <cell r="L19" t="str">
            <v>Facility Reserves Allocated</v>
          </cell>
          <cell r="M19" t="str">
            <v>MN9</v>
          </cell>
          <cell r="N19">
            <v>70</v>
          </cell>
          <cell r="O19">
            <v>999</v>
          </cell>
          <cell r="P19" t="str">
            <v>Other</v>
          </cell>
        </row>
        <row r="20">
          <cell r="A20">
            <v>1000</v>
          </cell>
          <cell r="B20" t="str">
            <v>Consulting Org Products Revenue</v>
          </cell>
          <cell r="C20">
            <v>149</v>
          </cell>
          <cell r="D20">
            <v>50</v>
          </cell>
          <cell r="E20">
            <v>999</v>
          </cell>
          <cell r="G20">
            <v>50</v>
          </cell>
          <cell r="H20" t="b">
            <v>1</v>
          </cell>
          <cell r="K20">
            <v>1000</v>
          </cell>
          <cell r="L20" t="str">
            <v>Consulting Org Products Revenue</v>
          </cell>
          <cell r="M20">
            <v>149</v>
          </cell>
          <cell r="N20">
            <v>50</v>
          </cell>
          <cell r="O20">
            <v>999</v>
          </cell>
          <cell r="P20" t="str">
            <v>Other</v>
          </cell>
        </row>
      </sheetData>
      <sheetData sheetId="3" refreshError="1">
        <row r="2">
          <cell r="A2">
            <v>10000</v>
          </cell>
          <cell r="B2" t="str">
            <v>ABN Amro Receipts Account</v>
          </cell>
          <cell r="C2" t="str">
            <v>Cash Man</v>
          </cell>
          <cell r="D2" t="str">
            <v>Asset</v>
          </cell>
          <cell r="E2" t="str">
            <v>B1 : BANK ACCOUNTS</v>
          </cell>
          <cell r="F2" t="str">
            <v>India</v>
          </cell>
          <cell r="H2">
            <v>10000</v>
          </cell>
          <cell r="I2" t="str">
            <v>ABN Amro Receipts Account</v>
          </cell>
          <cell r="J2" t="str">
            <v>Asset</v>
          </cell>
          <cell r="L2" t="str">
            <v>B1 : BANK ACCOUNTS</v>
          </cell>
          <cell r="M2" t="str">
            <v>Local</v>
          </cell>
        </row>
        <row r="3">
          <cell r="A3">
            <v>10001</v>
          </cell>
          <cell r="B3" t="str">
            <v>ABN Amro Payments Account</v>
          </cell>
          <cell r="C3" t="str">
            <v>Cash Man</v>
          </cell>
          <cell r="D3" t="str">
            <v>Asset</v>
          </cell>
          <cell r="E3" t="str">
            <v>B1 : BANK ACCOUNTS</v>
          </cell>
          <cell r="F3" t="str">
            <v>India</v>
          </cell>
          <cell r="H3">
            <v>10001</v>
          </cell>
          <cell r="I3" t="str">
            <v>ABN Amro Payments Account</v>
          </cell>
          <cell r="J3" t="str">
            <v>Asset</v>
          </cell>
          <cell r="L3" t="str">
            <v>B2 : CASH POOL</v>
          </cell>
          <cell r="M3" t="str">
            <v>SSC</v>
          </cell>
        </row>
        <row r="4">
          <cell r="A4">
            <v>10002</v>
          </cell>
          <cell r="B4" t="str">
            <v>ABN Investment Account</v>
          </cell>
          <cell r="C4" t="str">
            <v>Cash Man</v>
          </cell>
          <cell r="D4" t="str">
            <v>Asset</v>
          </cell>
          <cell r="E4" t="str">
            <v>B1 : BANK ACCOUNTS</v>
          </cell>
          <cell r="F4" t="str">
            <v>India</v>
          </cell>
          <cell r="H4">
            <v>10002</v>
          </cell>
          <cell r="I4" t="str">
            <v>ABN Investment Account</v>
          </cell>
          <cell r="J4" t="str">
            <v>Asset</v>
          </cell>
          <cell r="L4" t="str">
            <v>B3 : AR CLEARING</v>
          </cell>
          <cell r="M4" t="str">
            <v>India</v>
          </cell>
        </row>
        <row r="5">
          <cell r="A5">
            <v>10003</v>
          </cell>
          <cell r="B5" t="str">
            <v>ESPP Account</v>
          </cell>
          <cell r="C5" t="str">
            <v>Cash Man</v>
          </cell>
          <cell r="D5" t="str">
            <v>Asset</v>
          </cell>
          <cell r="E5" t="str">
            <v>B1 : BANK ACCOUNTS</v>
          </cell>
          <cell r="F5" t="str">
            <v>India</v>
          </cell>
          <cell r="H5">
            <v>10003</v>
          </cell>
          <cell r="I5" t="str">
            <v>ESPP Account</v>
          </cell>
          <cell r="J5" t="str">
            <v>Asset</v>
          </cell>
          <cell r="L5" t="str">
            <v>B4 : AP CLEARING</v>
          </cell>
          <cell r="IV5" t="str">
            <v>B4 : AP CLEARING</v>
          </cell>
        </row>
        <row r="6">
          <cell r="A6">
            <v>10004</v>
          </cell>
          <cell r="B6" t="str">
            <v>Social Fund account</v>
          </cell>
          <cell r="C6" t="str">
            <v>Cash Man</v>
          </cell>
          <cell r="D6" t="str">
            <v>Asset</v>
          </cell>
          <cell r="E6" t="str">
            <v>B1 : BANK ACCOUNTS</v>
          </cell>
          <cell r="F6" t="str">
            <v>India</v>
          </cell>
          <cell r="H6">
            <v>10004</v>
          </cell>
          <cell r="I6" t="str">
            <v>Social Fund account</v>
          </cell>
          <cell r="J6" t="str">
            <v>Asset</v>
          </cell>
          <cell r="L6" t="str">
            <v>B5 : OTHER CLEARING</v>
          </cell>
          <cell r="IV6" t="str">
            <v>B5 : OTHER CLEARING</v>
          </cell>
        </row>
        <row r="7">
          <cell r="A7">
            <v>10007</v>
          </cell>
          <cell r="B7" t="str">
            <v>Bank Charges</v>
          </cell>
          <cell r="C7" t="str">
            <v>Cash Man</v>
          </cell>
          <cell r="D7" t="str">
            <v>Asset</v>
          </cell>
          <cell r="E7" t="str">
            <v>B1 : BANK ACCOUNTS</v>
          </cell>
          <cell r="F7" t="str">
            <v>India</v>
          </cell>
          <cell r="H7">
            <v>10007</v>
          </cell>
          <cell r="I7" t="str">
            <v>Bank Charges</v>
          </cell>
          <cell r="J7" t="str">
            <v>Asset</v>
          </cell>
          <cell r="L7" t="str">
            <v>B6 : PETTY CASH</v>
          </cell>
          <cell r="IV7" t="str">
            <v>B6 : PETTY CASH</v>
          </cell>
        </row>
        <row r="8">
          <cell r="A8">
            <v>10010</v>
          </cell>
          <cell r="B8" t="str">
            <v>ABN USD Receipt Account</v>
          </cell>
          <cell r="C8" t="str">
            <v>Cash Man</v>
          </cell>
          <cell r="D8" t="str">
            <v>Asset</v>
          </cell>
          <cell r="E8" t="str">
            <v>B1 : BANK ACCOUNTS</v>
          </cell>
          <cell r="F8" t="str">
            <v>India</v>
          </cell>
          <cell r="H8">
            <v>10010</v>
          </cell>
          <cell r="I8" t="str">
            <v>ABN USD Receipt Account</v>
          </cell>
          <cell r="J8" t="str">
            <v>Asset</v>
          </cell>
          <cell r="L8" t="str">
            <v>C1 : SHORT TERM INVESTMENTS</v>
          </cell>
          <cell r="IV8" t="str">
            <v>C1 : SHORT TERM INVESTMENTS</v>
          </cell>
        </row>
        <row r="9">
          <cell r="A9">
            <v>10011</v>
          </cell>
          <cell r="B9" t="str">
            <v>ABN USD Payment Account</v>
          </cell>
          <cell r="C9" t="str">
            <v>Cash Man</v>
          </cell>
          <cell r="D9" t="str">
            <v>Asset</v>
          </cell>
          <cell r="E9" t="str">
            <v>B1 : BANK ACCOUNTS</v>
          </cell>
          <cell r="F9" t="str">
            <v>India</v>
          </cell>
          <cell r="H9">
            <v>10011</v>
          </cell>
          <cell r="I9" t="str">
            <v>ABN USD Payment Account</v>
          </cell>
          <cell r="J9" t="str">
            <v>Asset</v>
          </cell>
          <cell r="L9" t="str">
            <v>D1 : TRADE RECEIVABLES</v>
          </cell>
          <cell r="IV9" t="str">
            <v>D1 : TRADE RECEIVABLES</v>
          </cell>
        </row>
        <row r="10">
          <cell r="A10">
            <v>10012</v>
          </cell>
          <cell r="B10" t="str">
            <v>ABN USD Investment Account</v>
          </cell>
          <cell r="C10" t="str">
            <v>Cash Man</v>
          </cell>
          <cell r="D10" t="str">
            <v>Asset</v>
          </cell>
          <cell r="E10" t="str">
            <v>B1 : BANK ACCOUNTS</v>
          </cell>
          <cell r="F10" t="str">
            <v>India</v>
          </cell>
          <cell r="H10">
            <v>10012</v>
          </cell>
          <cell r="I10" t="str">
            <v>ABN USD Investment Account</v>
          </cell>
          <cell r="J10" t="str">
            <v>Asset</v>
          </cell>
          <cell r="L10" t="str">
            <v>D10 : OTHER</v>
          </cell>
          <cell r="IV10" t="str">
            <v>D10 : OTHER</v>
          </cell>
        </row>
        <row r="11">
          <cell r="A11">
            <v>10020</v>
          </cell>
          <cell r="B11" t="str">
            <v>ABN Euro Account</v>
          </cell>
          <cell r="C11" t="str">
            <v>Cash Man</v>
          </cell>
          <cell r="D11" t="str">
            <v>Asset</v>
          </cell>
          <cell r="E11" t="str">
            <v>B1 : BANK ACCOUNTS</v>
          </cell>
          <cell r="F11" t="str">
            <v>India</v>
          </cell>
          <cell r="H11">
            <v>10020</v>
          </cell>
          <cell r="I11" t="str">
            <v>ABN Euro Account</v>
          </cell>
          <cell r="J11" t="str">
            <v>Asset</v>
          </cell>
          <cell r="L11" t="str">
            <v>D10 : OTHER</v>
          </cell>
        </row>
        <row r="12">
          <cell r="A12">
            <v>10040</v>
          </cell>
          <cell r="B12" t="str">
            <v>Raiffeisen Bank Local Currency Account</v>
          </cell>
          <cell r="C12" t="str">
            <v>Cash Man</v>
          </cell>
          <cell r="D12" t="str">
            <v>Asset</v>
          </cell>
          <cell r="E12" t="str">
            <v>B1 : BANK ACCOUNTS</v>
          </cell>
          <cell r="F12" t="str">
            <v>India</v>
          </cell>
          <cell r="H12">
            <v>10040</v>
          </cell>
          <cell r="I12" t="str">
            <v>Raiffeisen Bank Local Currency Account</v>
          </cell>
          <cell r="J12" t="str">
            <v>Asset</v>
          </cell>
          <cell r="L12" t="str">
            <v>D11 : VAT &amp; SALES TAX ON REC</v>
          </cell>
          <cell r="IV12" t="str">
            <v>D11 : VAT &amp; SALES TAX ON REC</v>
          </cell>
        </row>
        <row r="13">
          <cell r="A13">
            <v>10041</v>
          </cell>
          <cell r="B13" t="str">
            <v>Raiffeisen Bank Foreign Currency Account</v>
          </cell>
          <cell r="C13" t="str">
            <v>Cash Man</v>
          </cell>
          <cell r="D13" t="str">
            <v>Asset</v>
          </cell>
          <cell r="E13" t="str">
            <v>B1 : BANK ACCOUNTS</v>
          </cell>
          <cell r="F13" t="str">
            <v>India</v>
          </cell>
          <cell r="H13">
            <v>10041</v>
          </cell>
          <cell r="I13" t="str">
            <v>Raiffeisen Bank Foreign Currency Account</v>
          </cell>
          <cell r="J13" t="str">
            <v>Asset</v>
          </cell>
          <cell r="L13" t="str">
            <v>D2 : VAT IN RECEIVABLES</v>
          </cell>
        </row>
        <row r="14">
          <cell r="A14">
            <v>10042</v>
          </cell>
          <cell r="B14" t="str">
            <v>Raiffeisen Bank EUR Account</v>
          </cell>
          <cell r="C14" t="str">
            <v>Cash Man</v>
          </cell>
          <cell r="D14" t="str">
            <v>Asset</v>
          </cell>
          <cell r="E14" t="str">
            <v>B1 : BANK ACCOUNTS</v>
          </cell>
          <cell r="F14" t="str">
            <v>India</v>
          </cell>
          <cell r="H14">
            <v>10042</v>
          </cell>
          <cell r="I14" t="str">
            <v>Raiffeisen Bank EUR Account</v>
          </cell>
          <cell r="J14" t="str">
            <v>Asset</v>
          </cell>
          <cell r="L14" t="str">
            <v>D3 : UNBILLED LICENCE</v>
          </cell>
        </row>
        <row r="15">
          <cell r="A15">
            <v>10043</v>
          </cell>
          <cell r="B15" t="str">
            <v>Raiffeisen Bank USD Account</v>
          </cell>
          <cell r="C15" t="str">
            <v>Cash Man</v>
          </cell>
          <cell r="D15" t="str">
            <v>Asset</v>
          </cell>
          <cell r="E15" t="str">
            <v>B1 : BANK ACCOUNTS</v>
          </cell>
          <cell r="F15" t="str">
            <v>India</v>
          </cell>
          <cell r="H15">
            <v>10043</v>
          </cell>
          <cell r="I15" t="str">
            <v>Raiffeisen Bank USD Account</v>
          </cell>
          <cell r="J15" t="str">
            <v>Asset</v>
          </cell>
          <cell r="L15" t="str">
            <v>D4 : UNBILLED SUPPORT</v>
          </cell>
        </row>
        <row r="16">
          <cell r="A16">
            <v>10050</v>
          </cell>
          <cell r="B16" t="str">
            <v>Citibank Beirut LBP</v>
          </cell>
          <cell r="C16" t="str">
            <v>Cash Man</v>
          </cell>
          <cell r="D16" t="str">
            <v>Asset</v>
          </cell>
          <cell r="E16" t="str">
            <v>B1 : BANK ACCOUNTS</v>
          </cell>
          <cell r="F16" t="str">
            <v>India</v>
          </cell>
          <cell r="H16">
            <v>10050</v>
          </cell>
          <cell r="I16" t="str">
            <v>Citibank Beirut LBP</v>
          </cell>
          <cell r="J16" t="str">
            <v>Asset</v>
          </cell>
          <cell r="L16" t="str">
            <v>D4 : UNBILLED SUPPORT</v>
          </cell>
        </row>
        <row r="17">
          <cell r="A17">
            <v>10100</v>
          </cell>
          <cell r="B17" t="str">
            <v>Cheques in Transit</v>
          </cell>
          <cell r="C17" t="str">
            <v>GL</v>
          </cell>
          <cell r="D17" t="str">
            <v>Asset</v>
          </cell>
          <cell r="E17" t="str">
            <v>B1 : BANK ACCOUNTS</v>
          </cell>
          <cell r="F17" t="str">
            <v>SSC</v>
          </cell>
          <cell r="H17">
            <v>10100</v>
          </cell>
          <cell r="I17" t="str">
            <v>Cheques in Transit</v>
          </cell>
          <cell r="J17" t="str">
            <v>Asset</v>
          </cell>
          <cell r="L17" t="str">
            <v>D5 : UNBILLED PREM SUPPORT</v>
          </cell>
          <cell r="IV17">
            <v>10100</v>
          </cell>
        </row>
        <row r="18">
          <cell r="A18">
            <v>10500</v>
          </cell>
          <cell r="B18" t="str">
            <v>Legacy Bank 10500-10599</v>
          </cell>
          <cell r="C18" t="str">
            <v>local</v>
          </cell>
          <cell r="D18" t="str">
            <v>Asset</v>
          </cell>
          <cell r="E18" t="str">
            <v>B1 : BANK ACCOUNTS</v>
          </cell>
          <cell r="F18" t="str">
            <v>Local</v>
          </cell>
          <cell r="H18">
            <v>10500</v>
          </cell>
          <cell r="I18" t="str">
            <v>Legacy Bank 10500-10599</v>
          </cell>
          <cell r="J18" t="str">
            <v>Asset</v>
          </cell>
          <cell r="L18" t="str">
            <v>D6 : UNBILLED CONSULTING</v>
          </cell>
        </row>
        <row r="19">
          <cell r="A19">
            <v>10501</v>
          </cell>
          <cell r="B19" t="str">
            <v>Local Currency Account</v>
          </cell>
          <cell r="C19" t="str">
            <v>local</v>
          </cell>
          <cell r="D19" t="str">
            <v>Asset</v>
          </cell>
          <cell r="E19" t="str">
            <v>B1 : BANK ACCOUNTS</v>
          </cell>
          <cell r="F19" t="str">
            <v>Local</v>
          </cell>
          <cell r="H19">
            <v>10501</v>
          </cell>
          <cell r="I19" t="str">
            <v>Local Currency Account</v>
          </cell>
          <cell r="J19" t="str">
            <v>Asset</v>
          </cell>
          <cell r="L19" t="str">
            <v>D7 : UNBILLED EDUCATION</v>
          </cell>
        </row>
        <row r="20">
          <cell r="A20">
            <v>10502</v>
          </cell>
          <cell r="B20" t="str">
            <v>USD Account</v>
          </cell>
          <cell r="C20" t="str">
            <v>local</v>
          </cell>
          <cell r="D20" t="str">
            <v>Asset</v>
          </cell>
          <cell r="E20" t="str">
            <v>B1 : BANK ACCOUNTS</v>
          </cell>
          <cell r="F20" t="str">
            <v>Local</v>
          </cell>
          <cell r="H20">
            <v>10502</v>
          </cell>
          <cell r="I20" t="str">
            <v>USD Account</v>
          </cell>
          <cell r="J20" t="str">
            <v>Asset</v>
          </cell>
          <cell r="L20" t="str">
            <v>D8 : UNEARNED IN RECEIVABLES</v>
          </cell>
        </row>
      </sheetData>
      <sheetData sheetId="4"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ube-Allocation"/>
      <sheetName val="Listing0630"/>
      <sheetName val="Plant090630-Provs (090704)"/>
      <sheetName val="PlantListing090630-Provs"/>
      <sheetName val="PlantListing090630-Deprn"/>
      <sheetName val="Plant090630-Deprn (090704)"/>
      <sheetName val="PlantListing090630-Interest"/>
      <sheetName val="090630-IntChrgs(New)"/>
      <sheetName val="ExcavatorCosts-090630"/>
      <sheetName val="ExcavatorCosts-090531"/>
      <sheetName val="Ra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6">
          <cell r="A6" t="str">
            <v>EX7</v>
          </cell>
          <cell r="B6" t="str">
            <v>Liebherr 9250 Excavator</v>
          </cell>
          <cell r="C6">
            <v>25400</v>
          </cell>
          <cell r="D6">
            <v>51.00401606425703</v>
          </cell>
          <cell r="E6">
            <v>301</v>
          </cell>
          <cell r="F6">
            <v>352.00401606425703</v>
          </cell>
          <cell r="G6">
            <v>352</v>
          </cell>
          <cell r="J6">
            <v>105.55</v>
          </cell>
          <cell r="K6">
            <v>69.5</v>
          </cell>
          <cell r="L6">
            <v>67.83</v>
          </cell>
          <cell r="M6">
            <v>32.200000000000003</v>
          </cell>
          <cell r="N6">
            <v>19.98</v>
          </cell>
          <cell r="O6">
            <v>6.9</v>
          </cell>
          <cell r="P6">
            <v>43.98</v>
          </cell>
          <cell r="Q6">
            <v>5.86</v>
          </cell>
          <cell r="R6">
            <v>351.8</v>
          </cell>
        </row>
        <row r="7">
          <cell r="A7" t="str">
            <v>EX5</v>
          </cell>
          <cell r="B7" t="str">
            <v>Liebherr 985 Excavator</v>
          </cell>
          <cell r="C7">
            <v>6971</v>
          </cell>
          <cell r="D7">
            <v>17.648101265822785</v>
          </cell>
          <cell r="E7">
            <v>141.9</v>
          </cell>
          <cell r="F7">
            <v>159.54810126582279</v>
          </cell>
          <cell r="G7">
            <v>160</v>
          </cell>
          <cell r="J7">
            <v>65.290000000000006</v>
          </cell>
          <cell r="K7">
            <v>21.3</v>
          </cell>
          <cell r="L7">
            <v>30.4</v>
          </cell>
          <cell r="M7">
            <v>12.8</v>
          </cell>
          <cell r="N7">
            <v>9.3800000000000008</v>
          </cell>
          <cell r="O7">
            <v>3.06</v>
          </cell>
          <cell r="P7">
            <v>12.07</v>
          </cell>
          <cell r="Q7">
            <v>1.61</v>
          </cell>
          <cell r="R7">
            <v>155.91000000000003</v>
          </cell>
        </row>
        <row r="8">
          <cell r="A8" t="str">
            <v>DU</v>
          </cell>
          <cell r="B8" t="str">
            <v>CAT 785C Dump Truck</v>
          </cell>
          <cell r="C8">
            <v>13761</v>
          </cell>
          <cell r="D8">
            <v>32.455188679245282</v>
          </cell>
          <cell r="E8">
            <v>143.9</v>
          </cell>
          <cell r="F8">
            <v>176.35518867924529</v>
          </cell>
          <cell r="G8">
            <v>176</v>
          </cell>
          <cell r="J8">
            <v>50.92</v>
          </cell>
          <cell r="K8">
            <v>32.4</v>
          </cell>
          <cell r="L8">
            <v>22.21</v>
          </cell>
          <cell r="M8">
            <v>25.76</v>
          </cell>
          <cell r="N8">
            <v>9.81</v>
          </cell>
          <cell r="O8">
            <v>3.47</v>
          </cell>
          <cell r="P8">
            <v>28.59</v>
          </cell>
          <cell r="Q8">
            <v>3.81</v>
          </cell>
          <cell r="R8">
            <v>176.97</v>
          </cell>
        </row>
        <row r="9">
          <cell r="A9" t="str">
            <v>TC</v>
          </cell>
          <cell r="B9" t="str">
            <v>CAT D10T Dozer</v>
          </cell>
          <cell r="C9">
            <v>5568</v>
          </cell>
          <cell r="D9">
            <v>12.34589800443459</v>
          </cell>
          <cell r="E9">
            <v>104.4</v>
          </cell>
          <cell r="F9">
            <v>116.74589800443459</v>
          </cell>
          <cell r="G9">
            <v>116</v>
          </cell>
          <cell r="J9">
            <v>40.18</v>
          </cell>
          <cell r="K9">
            <v>20.399999999999999</v>
          </cell>
          <cell r="L9">
            <v>21.8</v>
          </cell>
          <cell r="M9">
            <v>13.6</v>
          </cell>
          <cell r="N9">
            <v>6.42</v>
          </cell>
          <cell r="O9">
            <v>2.38</v>
          </cell>
          <cell r="P9">
            <v>14.46</v>
          </cell>
          <cell r="Q9">
            <v>1.93</v>
          </cell>
          <cell r="R9">
            <v>121.16999999999999</v>
          </cell>
        </row>
        <row r="10">
          <cell r="A10" t="str">
            <v>MG</v>
          </cell>
          <cell r="B10" t="str">
            <v>CAT 14M Grader</v>
          </cell>
          <cell r="C10">
            <v>2377</v>
          </cell>
          <cell r="D10">
            <v>6.5482093663911849</v>
          </cell>
          <cell r="E10">
            <v>45.5</v>
          </cell>
          <cell r="F10">
            <v>52.048209366391184</v>
          </cell>
          <cell r="G10">
            <v>52</v>
          </cell>
          <cell r="J10">
            <v>17.18</v>
          </cell>
          <cell r="K10">
            <v>8</v>
          </cell>
          <cell r="L10">
            <v>11.7</v>
          </cell>
          <cell r="M10">
            <v>3.77</v>
          </cell>
          <cell r="N10">
            <v>3.94</v>
          </cell>
          <cell r="O10">
            <v>1.03</v>
          </cell>
          <cell r="P10">
            <v>6.18</v>
          </cell>
          <cell r="Q10">
            <v>0.82</v>
          </cell>
          <cell r="R10">
            <v>52.62</v>
          </cell>
        </row>
        <row r="11">
          <cell r="A11" t="str">
            <v>WT</v>
          </cell>
          <cell r="B11" t="str">
            <v>CAT 773 Watercart</v>
          </cell>
          <cell r="C11">
            <v>3074</v>
          </cell>
          <cell r="D11">
            <v>8.132275132275133</v>
          </cell>
          <cell r="E11">
            <v>56.5</v>
          </cell>
          <cell r="F11">
            <v>64.63227513227514</v>
          </cell>
          <cell r="G11">
            <v>64</v>
          </cell>
          <cell r="J11">
            <v>18.649999999999999</v>
          </cell>
          <cell r="K11">
            <v>10.6</v>
          </cell>
          <cell r="L11">
            <v>11.55</v>
          </cell>
          <cell r="M11">
            <v>9.18</v>
          </cell>
          <cell r="N11">
            <v>5.45</v>
          </cell>
          <cell r="O11">
            <v>1.25</v>
          </cell>
          <cell r="P11">
            <v>6.39</v>
          </cell>
          <cell r="Q11">
            <v>0.85</v>
          </cell>
          <cell r="R11">
            <v>63.92</v>
          </cell>
        </row>
        <row r="12">
          <cell r="A12" t="str">
            <v>LW7</v>
          </cell>
          <cell r="B12" t="str">
            <v>CAT 988 Front End Loader</v>
          </cell>
          <cell r="C12">
            <v>10632</v>
          </cell>
          <cell r="D12">
            <v>42.527999999999999</v>
          </cell>
          <cell r="E12">
            <v>35.159999999999997</v>
          </cell>
          <cell r="F12">
            <v>77.687999999999988</v>
          </cell>
          <cell r="G12">
            <v>79</v>
          </cell>
          <cell r="Q12">
            <v>0.37</v>
          </cell>
          <cell r="R12">
            <v>0.37</v>
          </cell>
        </row>
        <row r="13">
          <cell r="A13" t="str">
            <v>LP</v>
          </cell>
          <cell r="B13" t="str">
            <v>Lighting Tower</v>
          </cell>
          <cell r="H13">
            <v>2401</v>
          </cell>
          <cell r="R13">
            <v>0</v>
          </cell>
        </row>
        <row r="14">
          <cell r="A14" t="str">
            <v>VL5</v>
          </cell>
          <cell r="B14" t="str">
            <v>Nissan Dual Cab 4x4 UTE</v>
          </cell>
          <cell r="H14">
            <v>1400</v>
          </cell>
          <cell r="R14">
            <v>0</v>
          </cell>
        </row>
        <row r="15">
          <cell r="A15" t="str">
            <v>VL7</v>
          </cell>
          <cell r="B15" t="str">
            <v>Toyota 4x4 UTE</v>
          </cell>
          <cell r="H15">
            <v>1400</v>
          </cell>
          <cell r="R15">
            <v>0</v>
          </cell>
        </row>
        <row r="16">
          <cell r="A16" t="str">
            <v>VC6</v>
          </cell>
          <cell r="B16" t="str">
            <v>Nissan Patrol 4x4 Wagon</v>
          </cell>
          <cell r="H16">
            <v>1600</v>
          </cell>
          <cell r="R16">
            <v>0</v>
          </cell>
        </row>
        <row r="17">
          <cell r="A17" t="str">
            <v>CO</v>
          </cell>
          <cell r="B17" t="str">
            <v>Compressor - Sullair</v>
          </cell>
          <cell r="H17">
            <v>850</v>
          </cell>
          <cell r="R17">
            <v>0</v>
          </cell>
        </row>
        <row r="18">
          <cell r="A18" t="str">
            <v>WD</v>
          </cell>
          <cell r="B18" t="str">
            <v>Welding Plant - Miller</v>
          </cell>
          <cell r="H18">
            <v>1200</v>
          </cell>
          <cell r="R18">
            <v>0</v>
          </cell>
        </row>
        <row r="19">
          <cell r="A19" t="str">
            <v>PP</v>
          </cell>
          <cell r="B19" t="str">
            <v>Power Plant - MQ Power</v>
          </cell>
          <cell r="H19" t="str">
            <v>?</v>
          </cell>
          <cell r="R19">
            <v>0</v>
          </cell>
        </row>
        <row r="20">
          <cell r="A20" t="str">
            <v>WP</v>
          </cell>
          <cell r="B20" t="str">
            <v>Water Pump - Godwin HL80</v>
          </cell>
          <cell r="H20" t="str">
            <v>?</v>
          </cell>
          <cell r="R20">
            <v>0</v>
          </cell>
        </row>
        <row r="21">
          <cell r="A21" t="str">
            <v>CA</v>
          </cell>
          <cell r="B21" t="str">
            <v>Grove AT745 Mobile Crane</v>
          </cell>
          <cell r="H21" t="str">
            <v>?</v>
          </cell>
          <cell r="R21">
            <v>0</v>
          </cell>
        </row>
        <row r="22">
          <cell r="A22" t="str">
            <v>LW1</v>
          </cell>
          <cell r="B22" t="str">
            <v>Bobcat S220 Skid Steer Loader</v>
          </cell>
          <cell r="H22" t="str">
            <v>?</v>
          </cell>
          <cell r="R22">
            <v>0</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 Codes"/>
      <sheetName val="July"/>
      <sheetName val="August"/>
      <sheetName val="September"/>
      <sheetName val="October"/>
      <sheetName val="November"/>
      <sheetName val="December"/>
      <sheetName val="January"/>
      <sheetName val="February"/>
      <sheetName val="March"/>
      <sheetName val="April"/>
      <sheetName val="May"/>
      <sheetName val="Analysi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ow r="5">
          <cell r="I5" t="str">
            <v>AUD/USD</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LBEG uildver"/>
      <sheetName val="SELBEG tsahilgaan"/>
      <sheetName val="SELBEG santehnik"/>
      <sheetName val="BARILGIIN material"/>
      <sheetName val="TUSLAH MATERIAL"/>
      <sheetName val="HIMIIN material"/>
    </sheetNames>
    <sheetDataSet>
      <sheetData sheetId="0">
        <row r="5109">
          <cell r="F5109">
            <v>1068861792.6349995</v>
          </cell>
        </row>
      </sheetData>
      <sheetData sheetId="1">
        <row r="693">
          <cell r="F693">
            <v>42878430.340900011</v>
          </cell>
        </row>
      </sheetData>
      <sheetData sheetId="2">
        <row r="7">
          <cell r="A7" t="str">
            <v>67100740</v>
          </cell>
        </row>
        <row r="8">
          <cell r="A8" t="str">
            <v>67101000</v>
          </cell>
        </row>
        <row r="9">
          <cell r="A9" t="str">
            <v>67101004</v>
          </cell>
        </row>
        <row r="10">
          <cell r="A10" t="str">
            <v>67101012</v>
          </cell>
        </row>
        <row r="11">
          <cell r="A11" t="str">
            <v>67101025</v>
          </cell>
        </row>
        <row r="12">
          <cell r="A12" t="str">
            <v>67101027</v>
          </cell>
        </row>
        <row r="13">
          <cell r="A13" t="str">
            <v>67101030</v>
          </cell>
        </row>
        <row r="14">
          <cell r="A14" t="str">
            <v>67101032</v>
          </cell>
        </row>
        <row r="15">
          <cell r="A15" t="str">
            <v>67101034</v>
          </cell>
        </row>
        <row r="16">
          <cell r="A16" t="str">
            <v>67101035</v>
          </cell>
        </row>
        <row r="17">
          <cell r="A17" t="str">
            <v>67101036</v>
          </cell>
        </row>
        <row r="18">
          <cell r="A18" t="str">
            <v>67101037</v>
          </cell>
        </row>
        <row r="19">
          <cell r="A19" t="str">
            <v>67101039</v>
          </cell>
        </row>
        <row r="20">
          <cell r="A20" t="str">
            <v>67102001</v>
          </cell>
        </row>
        <row r="21">
          <cell r="A21" t="str">
            <v>67102003</v>
          </cell>
        </row>
        <row r="22">
          <cell r="A22" t="str">
            <v>67102004</v>
          </cell>
        </row>
        <row r="23">
          <cell r="A23" t="str">
            <v>67102005</v>
          </cell>
        </row>
        <row r="24">
          <cell r="A24" t="str">
            <v>67102006</v>
          </cell>
        </row>
        <row r="25">
          <cell r="A25" t="str">
            <v>67102007</v>
          </cell>
        </row>
        <row r="26">
          <cell r="A26" t="str">
            <v>67102009</v>
          </cell>
        </row>
        <row r="27">
          <cell r="A27" t="str">
            <v>67102016</v>
          </cell>
        </row>
        <row r="28">
          <cell r="A28" t="str">
            <v>67102022</v>
          </cell>
        </row>
        <row r="29">
          <cell r="A29" t="str">
            <v>67102024</v>
          </cell>
        </row>
        <row r="30">
          <cell r="A30" t="str">
            <v>67102209</v>
          </cell>
        </row>
        <row r="31">
          <cell r="A31" t="str">
            <v>67102214</v>
          </cell>
        </row>
        <row r="32">
          <cell r="A32" t="str">
            <v>67102218</v>
          </cell>
        </row>
        <row r="33">
          <cell r="A33" t="str">
            <v>67102222</v>
          </cell>
        </row>
        <row r="34">
          <cell r="A34" t="str">
            <v>67102224</v>
          </cell>
        </row>
        <row r="35">
          <cell r="A35" t="str">
            <v>67102226</v>
          </cell>
        </row>
        <row r="36">
          <cell r="A36" t="str">
            <v>67102612</v>
          </cell>
        </row>
        <row r="37">
          <cell r="A37" t="str">
            <v>67102676</v>
          </cell>
        </row>
        <row r="38">
          <cell r="A38" t="str">
            <v>67102680</v>
          </cell>
        </row>
        <row r="39">
          <cell r="A39" t="str">
            <v>67102685</v>
          </cell>
        </row>
        <row r="40">
          <cell r="A40" t="str">
            <v>67102686</v>
          </cell>
        </row>
        <row r="41">
          <cell r="A41" t="str">
            <v>67102687</v>
          </cell>
        </row>
        <row r="42">
          <cell r="A42" t="str">
            <v>67102689</v>
          </cell>
        </row>
        <row r="43">
          <cell r="A43" t="str">
            <v>67102802</v>
          </cell>
        </row>
        <row r="44">
          <cell r="A44" t="str">
            <v>67102805</v>
          </cell>
        </row>
        <row r="45">
          <cell r="A45" t="str">
            <v>67102806</v>
          </cell>
        </row>
        <row r="46">
          <cell r="A46" t="str">
            <v>67102808</v>
          </cell>
        </row>
        <row r="47">
          <cell r="A47" t="str">
            <v>67102823</v>
          </cell>
        </row>
        <row r="48">
          <cell r="A48" t="str">
            <v>67102931</v>
          </cell>
        </row>
        <row r="49">
          <cell r="A49" t="str">
            <v>67103101</v>
          </cell>
        </row>
        <row r="50">
          <cell r="A50" t="str">
            <v>67103113</v>
          </cell>
        </row>
        <row r="51">
          <cell r="A51" t="str">
            <v>67103116</v>
          </cell>
        </row>
        <row r="52">
          <cell r="A52" t="str">
            <v>67103120</v>
          </cell>
        </row>
        <row r="53">
          <cell r="A53" t="str">
            <v>67103122</v>
          </cell>
        </row>
        <row r="54">
          <cell r="A54" t="str">
            <v>67103124</v>
          </cell>
        </row>
        <row r="55">
          <cell r="A55" t="str">
            <v>67103125</v>
          </cell>
        </row>
        <row r="56">
          <cell r="A56" t="str">
            <v>67103130</v>
          </cell>
        </row>
        <row r="57">
          <cell r="A57" t="str">
            <v>67103131</v>
          </cell>
        </row>
        <row r="58">
          <cell r="A58" t="str">
            <v>67103140</v>
          </cell>
        </row>
        <row r="59">
          <cell r="A59" t="str">
            <v>67103141</v>
          </cell>
        </row>
        <row r="60">
          <cell r="A60" t="str">
            <v>67103142</v>
          </cell>
        </row>
        <row r="61">
          <cell r="A61" t="str">
            <v>67103143</v>
          </cell>
        </row>
        <row r="62">
          <cell r="A62" t="str">
            <v>67103146</v>
          </cell>
        </row>
        <row r="63">
          <cell r="A63" t="str">
            <v>67103148</v>
          </cell>
        </row>
        <row r="64">
          <cell r="A64" t="str">
            <v>67103149</v>
          </cell>
        </row>
        <row r="65">
          <cell r="A65" t="str">
            <v>67103151</v>
          </cell>
        </row>
        <row r="66">
          <cell r="A66" t="str">
            <v>67103154</v>
          </cell>
        </row>
        <row r="67">
          <cell r="A67" t="str">
            <v>67103164</v>
          </cell>
        </row>
        <row r="68">
          <cell r="A68" t="str">
            <v>67103167</v>
          </cell>
        </row>
        <row r="69">
          <cell r="A69" t="str">
            <v>67103168</v>
          </cell>
        </row>
        <row r="70">
          <cell r="A70" t="str">
            <v>67103169</v>
          </cell>
        </row>
        <row r="71">
          <cell r="A71" t="str">
            <v>67103201</v>
          </cell>
        </row>
        <row r="72">
          <cell r="A72" t="str">
            <v>67103202</v>
          </cell>
        </row>
        <row r="73">
          <cell r="A73" t="str">
            <v>67103203</v>
          </cell>
        </row>
        <row r="74">
          <cell r="A74" t="str">
            <v>67103204</v>
          </cell>
        </row>
        <row r="75">
          <cell r="A75" t="str">
            <v>67103214</v>
          </cell>
        </row>
        <row r="76">
          <cell r="A76" t="str">
            <v>67103218</v>
          </cell>
        </row>
        <row r="77">
          <cell r="A77" t="str">
            <v>67103233</v>
          </cell>
        </row>
        <row r="78">
          <cell r="A78" t="str">
            <v>67103238</v>
          </cell>
        </row>
        <row r="79">
          <cell r="A79" t="str">
            <v>67103239</v>
          </cell>
        </row>
        <row r="80">
          <cell r="A80" t="str">
            <v>67103240</v>
          </cell>
        </row>
        <row r="81">
          <cell r="A81" t="str">
            <v>67103241</v>
          </cell>
        </row>
        <row r="82">
          <cell r="A82" t="str">
            <v>67103242</v>
          </cell>
        </row>
        <row r="83">
          <cell r="A83" t="str">
            <v>67103243</v>
          </cell>
        </row>
        <row r="84">
          <cell r="A84" t="str">
            <v>67103244</v>
          </cell>
        </row>
        <row r="85">
          <cell r="A85" t="str">
            <v>67103303</v>
          </cell>
        </row>
        <row r="86">
          <cell r="A86" t="str">
            <v>67103309</v>
          </cell>
        </row>
        <row r="87">
          <cell r="A87" t="str">
            <v>67103310</v>
          </cell>
        </row>
        <row r="88">
          <cell r="A88" t="str">
            <v>67103320</v>
          </cell>
        </row>
        <row r="89">
          <cell r="A89" t="str">
            <v>67103401</v>
          </cell>
        </row>
        <row r="90">
          <cell r="A90" t="str">
            <v>67103409</v>
          </cell>
        </row>
        <row r="91">
          <cell r="A91" t="str">
            <v>67103433</v>
          </cell>
        </row>
        <row r="92">
          <cell r="A92" t="str">
            <v>67103434</v>
          </cell>
        </row>
        <row r="93">
          <cell r="A93" t="str">
            <v>67103435</v>
          </cell>
        </row>
        <row r="94">
          <cell r="A94" t="str">
            <v>67103443</v>
          </cell>
        </row>
        <row r="95">
          <cell r="A95" t="str">
            <v>67103463</v>
          </cell>
        </row>
        <row r="96">
          <cell r="A96" t="str">
            <v>67103464</v>
          </cell>
        </row>
        <row r="97">
          <cell r="A97" t="str">
            <v>67103520</v>
          </cell>
        </row>
        <row r="98">
          <cell r="A98" t="str">
            <v>67103521</v>
          </cell>
        </row>
        <row r="99">
          <cell r="A99" t="str">
            <v>67103526</v>
          </cell>
        </row>
        <row r="100">
          <cell r="A100" t="str">
            <v>67104101</v>
          </cell>
        </row>
        <row r="101">
          <cell r="A101" t="str">
            <v>67104116</v>
          </cell>
        </row>
        <row r="102">
          <cell r="A102" t="str">
            <v>67104201</v>
          </cell>
        </row>
        <row r="103">
          <cell r="A103" t="str">
            <v>67104212</v>
          </cell>
        </row>
        <row r="104">
          <cell r="A104" t="str">
            <v>67104213</v>
          </cell>
        </row>
        <row r="105">
          <cell r="A105" t="str">
            <v>67104215</v>
          </cell>
        </row>
        <row r="106">
          <cell r="A106" t="str">
            <v>67104404</v>
          </cell>
        </row>
        <row r="107">
          <cell r="A107" t="str">
            <v>67104408</v>
          </cell>
        </row>
        <row r="108">
          <cell r="A108" t="str">
            <v>67104410</v>
          </cell>
        </row>
        <row r="109">
          <cell r="A109" t="str">
            <v>67104412</v>
          </cell>
        </row>
        <row r="110">
          <cell r="A110" t="str">
            <v>67104413</v>
          </cell>
        </row>
        <row r="111">
          <cell r="A111" t="str">
            <v>67104602</v>
          </cell>
        </row>
        <row r="112">
          <cell r="A112" t="str">
            <v>67104605</v>
          </cell>
        </row>
        <row r="113">
          <cell r="A113" t="str">
            <v>67104606</v>
          </cell>
        </row>
        <row r="114">
          <cell r="A114" t="str">
            <v>67104607</v>
          </cell>
        </row>
        <row r="115">
          <cell r="A115" t="str">
            <v>67104621</v>
          </cell>
        </row>
        <row r="116">
          <cell r="A116" t="str">
            <v>67104622</v>
          </cell>
        </row>
        <row r="117">
          <cell r="A117" t="str">
            <v>67104623</v>
          </cell>
        </row>
        <row r="118">
          <cell r="A118" t="str">
            <v>67104624</v>
          </cell>
        </row>
        <row r="119">
          <cell r="A119" t="str">
            <v>67104627</v>
          </cell>
        </row>
        <row r="120">
          <cell r="A120" t="str">
            <v>67104628</v>
          </cell>
        </row>
        <row r="121">
          <cell r="A121" t="str">
            <v>67104629</v>
          </cell>
        </row>
        <row r="122">
          <cell r="A122" t="str">
            <v>67104631</v>
          </cell>
        </row>
        <row r="123">
          <cell r="A123" t="str">
            <v>67104632</v>
          </cell>
        </row>
        <row r="124">
          <cell r="A124" t="str">
            <v>67104633</v>
          </cell>
        </row>
        <row r="125">
          <cell r="A125" t="str">
            <v>67104642</v>
          </cell>
        </row>
        <row r="126">
          <cell r="A126" t="str">
            <v>67104644</v>
          </cell>
        </row>
        <row r="127">
          <cell r="A127" t="str">
            <v>67104645</v>
          </cell>
        </row>
        <row r="128">
          <cell r="A128" t="str">
            <v>67104646</v>
          </cell>
        </row>
        <row r="129">
          <cell r="A129" t="str">
            <v>67104647</v>
          </cell>
        </row>
        <row r="130">
          <cell r="A130" t="str">
            <v>67104649</v>
          </cell>
        </row>
        <row r="131">
          <cell r="A131" t="str">
            <v>67104650</v>
          </cell>
        </row>
        <row r="132">
          <cell r="A132" t="str">
            <v>67104651</v>
          </cell>
        </row>
        <row r="133">
          <cell r="A133" t="str">
            <v>67104653</v>
          </cell>
        </row>
        <row r="134">
          <cell r="A134" t="str">
            <v>67104654</v>
          </cell>
        </row>
        <row r="135">
          <cell r="A135" t="str">
            <v>67104655</v>
          </cell>
        </row>
        <row r="136">
          <cell r="A136" t="str">
            <v>67104657</v>
          </cell>
        </row>
        <row r="137">
          <cell r="A137" t="str">
            <v>67104658</v>
          </cell>
        </row>
        <row r="138">
          <cell r="A138" t="str">
            <v>67104662</v>
          </cell>
        </row>
        <row r="139">
          <cell r="A139" t="str">
            <v>67104663</v>
          </cell>
        </row>
        <row r="140">
          <cell r="A140" t="str">
            <v>67104664</v>
          </cell>
        </row>
        <row r="141">
          <cell r="A141" t="str">
            <v>67104665</v>
          </cell>
        </row>
        <row r="142">
          <cell r="A142" t="str">
            <v>67104666</v>
          </cell>
        </row>
        <row r="143">
          <cell r="A143" t="str">
            <v>67104668</v>
          </cell>
        </row>
        <row r="144">
          <cell r="A144" t="str">
            <v>67104669</v>
          </cell>
        </row>
        <row r="145">
          <cell r="A145" t="str">
            <v>67104672</v>
          </cell>
        </row>
        <row r="146">
          <cell r="A146" t="str">
            <v>67104673</v>
          </cell>
        </row>
        <row r="147">
          <cell r="A147" t="str">
            <v>67104674</v>
          </cell>
        </row>
        <row r="148">
          <cell r="A148" t="str">
            <v>67104678</v>
          </cell>
        </row>
        <row r="149">
          <cell r="A149" t="str">
            <v>67104681</v>
          </cell>
        </row>
        <row r="150">
          <cell r="A150" t="str">
            <v>67104682</v>
          </cell>
        </row>
        <row r="151">
          <cell r="A151" t="str">
            <v>67104683</v>
          </cell>
        </row>
        <row r="152">
          <cell r="A152" t="str">
            <v>67104684</v>
          </cell>
        </row>
        <row r="153">
          <cell r="A153" t="str">
            <v>67104685</v>
          </cell>
        </row>
        <row r="154">
          <cell r="A154" t="str">
            <v>67104687</v>
          </cell>
        </row>
        <row r="155">
          <cell r="A155" t="str">
            <v>67104690</v>
          </cell>
        </row>
        <row r="156">
          <cell r="A156" t="str">
            <v>67104691</v>
          </cell>
        </row>
        <row r="157">
          <cell r="A157" t="str">
            <v>67104692</v>
          </cell>
        </row>
        <row r="158">
          <cell r="A158" t="str">
            <v>67104693</v>
          </cell>
        </row>
        <row r="159">
          <cell r="A159" t="str">
            <v>67105007</v>
          </cell>
        </row>
        <row r="160">
          <cell r="A160" t="str">
            <v>67105009</v>
          </cell>
        </row>
        <row r="161">
          <cell r="A161" t="str">
            <v>67105010</v>
          </cell>
        </row>
        <row r="162">
          <cell r="A162" t="str">
            <v>67105013</v>
          </cell>
        </row>
        <row r="163">
          <cell r="A163" t="str">
            <v>67105014</v>
          </cell>
        </row>
        <row r="164">
          <cell r="A164" t="str">
            <v>67105015</v>
          </cell>
        </row>
        <row r="165">
          <cell r="A165" t="str">
            <v>67105016</v>
          </cell>
        </row>
        <row r="166">
          <cell r="A166" t="str">
            <v>67105017</v>
          </cell>
        </row>
        <row r="167">
          <cell r="A167" t="str">
            <v>67105019</v>
          </cell>
        </row>
        <row r="168">
          <cell r="A168" t="str">
            <v>67105020</v>
          </cell>
        </row>
        <row r="169">
          <cell r="A169" t="str">
            <v>67105101</v>
          </cell>
        </row>
        <row r="170">
          <cell r="A170" t="str">
            <v>67105102</v>
          </cell>
        </row>
        <row r="171">
          <cell r="A171" t="str">
            <v>67105103</v>
          </cell>
        </row>
        <row r="172">
          <cell r="A172" t="str">
            <v>67105104</v>
          </cell>
        </row>
        <row r="173">
          <cell r="A173" t="str">
            <v>67105105</v>
          </cell>
        </row>
        <row r="174">
          <cell r="A174" t="str">
            <v>67105107</v>
          </cell>
        </row>
        <row r="175">
          <cell r="A175" t="str">
            <v>67105108</v>
          </cell>
        </row>
        <row r="176">
          <cell r="A176" t="str">
            <v>67105109</v>
          </cell>
        </row>
        <row r="177">
          <cell r="A177" t="str">
            <v>67105110</v>
          </cell>
        </row>
        <row r="178">
          <cell r="A178" t="str">
            <v>67105111</v>
          </cell>
        </row>
        <row r="179">
          <cell r="A179" t="str">
            <v>67105112</v>
          </cell>
        </row>
        <row r="180">
          <cell r="A180" t="str">
            <v>67105113</v>
          </cell>
        </row>
        <row r="181">
          <cell r="A181" t="str">
            <v>67105117</v>
          </cell>
        </row>
        <row r="182">
          <cell r="A182" t="str">
            <v>67105118</v>
          </cell>
        </row>
        <row r="183">
          <cell r="A183" t="str">
            <v>67105119</v>
          </cell>
        </row>
        <row r="184">
          <cell r="A184" t="str">
            <v>67105120</v>
          </cell>
        </row>
        <row r="185">
          <cell r="A185" t="str">
            <v>67105121</v>
          </cell>
        </row>
        <row r="186">
          <cell r="A186" t="str">
            <v>67105122</v>
          </cell>
        </row>
        <row r="187">
          <cell r="A187" t="str">
            <v>67105123</v>
          </cell>
        </row>
        <row r="188">
          <cell r="A188" t="str">
            <v>67105124</v>
          </cell>
        </row>
        <row r="189">
          <cell r="A189" t="str">
            <v>67105126</v>
          </cell>
        </row>
        <row r="190">
          <cell r="A190" t="str">
            <v>67105127</v>
          </cell>
        </row>
        <row r="191">
          <cell r="A191" t="str">
            <v>67105128</v>
          </cell>
        </row>
        <row r="192">
          <cell r="A192" t="str">
            <v>67105130</v>
          </cell>
        </row>
        <row r="193">
          <cell r="A193" t="str">
            <v>67105131</v>
          </cell>
        </row>
        <row r="194">
          <cell r="A194" t="str">
            <v>67105132</v>
          </cell>
        </row>
        <row r="195">
          <cell r="A195" t="str">
            <v>67105133</v>
          </cell>
        </row>
        <row r="196">
          <cell r="A196" t="str">
            <v>67105134</v>
          </cell>
        </row>
        <row r="197">
          <cell r="A197" t="str">
            <v>67105135</v>
          </cell>
        </row>
        <row r="198">
          <cell r="A198" t="str">
            <v>67105136</v>
          </cell>
        </row>
        <row r="199">
          <cell r="A199" t="str">
            <v>67105137</v>
          </cell>
        </row>
        <row r="200">
          <cell r="A200" t="str">
            <v>67105144</v>
          </cell>
        </row>
        <row r="201">
          <cell r="A201" t="str">
            <v>67107201</v>
          </cell>
        </row>
        <row r="202">
          <cell r="A202" t="str">
            <v>67107204</v>
          </cell>
        </row>
        <row r="203">
          <cell r="A203" t="str">
            <v>67107205</v>
          </cell>
        </row>
        <row r="204">
          <cell r="A204" t="str">
            <v>67107208</v>
          </cell>
        </row>
        <row r="205">
          <cell r="A205" t="str">
            <v>67107210</v>
          </cell>
        </row>
        <row r="206">
          <cell r="A206" t="str">
            <v>67107211</v>
          </cell>
        </row>
        <row r="207">
          <cell r="A207" t="str">
            <v>67107242</v>
          </cell>
        </row>
        <row r="208">
          <cell r="A208" t="str">
            <v>67107243</v>
          </cell>
        </row>
        <row r="209">
          <cell r="A209" t="str">
            <v>67107246</v>
          </cell>
        </row>
        <row r="210">
          <cell r="A210" t="str">
            <v>67107248</v>
          </cell>
        </row>
        <row r="211">
          <cell r="A211" t="str">
            <v>67107306</v>
          </cell>
        </row>
        <row r="212">
          <cell r="A212" t="str">
            <v>67107311</v>
          </cell>
        </row>
        <row r="213">
          <cell r="A213" t="str">
            <v>67190301</v>
          </cell>
        </row>
        <row r="214">
          <cell r="A214" t="str">
            <v>68100960</v>
          </cell>
        </row>
        <row r="215">
          <cell r="A215" t="str">
            <v>68100980</v>
          </cell>
        </row>
        <row r="216">
          <cell r="A216" t="str">
            <v>68101000</v>
          </cell>
        </row>
        <row r="217">
          <cell r="A217" t="str">
            <v>68101010</v>
          </cell>
        </row>
        <row r="218">
          <cell r="A218" t="str">
            <v>68101020</v>
          </cell>
        </row>
        <row r="219">
          <cell r="A219" t="str">
            <v>68101050</v>
          </cell>
        </row>
        <row r="220">
          <cell r="A220" t="str">
            <v>68101060</v>
          </cell>
        </row>
        <row r="221">
          <cell r="A221" t="str">
            <v>68101110</v>
          </cell>
        </row>
        <row r="222">
          <cell r="A222" t="str">
            <v>68101120</v>
          </cell>
        </row>
        <row r="223">
          <cell r="A223" t="str">
            <v>68101180</v>
          </cell>
        </row>
        <row r="224">
          <cell r="A224" t="str">
            <v>69007472</v>
          </cell>
        </row>
        <row r="225">
          <cell r="A225" t="str">
            <v>69007553</v>
          </cell>
        </row>
        <row r="226">
          <cell r="A226" t="str">
            <v>69007554</v>
          </cell>
        </row>
        <row r="227">
          <cell r="A227" t="str">
            <v>69008002</v>
          </cell>
        </row>
        <row r="228">
          <cell r="A228" t="str">
            <v>69009909</v>
          </cell>
        </row>
        <row r="229">
          <cell r="A229" t="str">
            <v>69009920</v>
          </cell>
        </row>
        <row r="230">
          <cell r="A230" t="str">
            <v>69009930</v>
          </cell>
        </row>
        <row r="231">
          <cell r="A231" t="str">
            <v>69009946</v>
          </cell>
        </row>
        <row r="232">
          <cell r="A232" t="str">
            <v>69009951</v>
          </cell>
        </row>
        <row r="233">
          <cell r="A233" t="str">
            <v>69009965</v>
          </cell>
        </row>
        <row r="234">
          <cell r="A234" t="str">
            <v>69010050</v>
          </cell>
        </row>
        <row r="235">
          <cell r="A235" t="str">
            <v>69010051</v>
          </cell>
        </row>
        <row r="236">
          <cell r="A236" t="str">
            <v>69010107</v>
          </cell>
        </row>
        <row r="237">
          <cell r="A237" t="str">
            <v>69010110</v>
          </cell>
        </row>
        <row r="238">
          <cell r="A238" t="str">
            <v>69010111</v>
          </cell>
        </row>
        <row r="239">
          <cell r="A239" t="str">
            <v>69010112</v>
          </cell>
        </row>
        <row r="240">
          <cell r="A240" t="str">
            <v>69010113</v>
          </cell>
        </row>
        <row r="241">
          <cell r="A241" t="str">
            <v>69010115</v>
          </cell>
        </row>
        <row r="242">
          <cell r="A242" t="str">
            <v>69010142</v>
          </cell>
        </row>
        <row r="243">
          <cell r="A243" t="str">
            <v>69010154</v>
          </cell>
        </row>
        <row r="244">
          <cell r="A244" t="str">
            <v>69010155</v>
          </cell>
        </row>
        <row r="245">
          <cell r="A245" t="str">
            <v>69010156</v>
          </cell>
        </row>
        <row r="246">
          <cell r="A246" t="str">
            <v>69010199</v>
          </cell>
        </row>
        <row r="247">
          <cell r="A247" t="str">
            <v>69010200</v>
          </cell>
        </row>
        <row r="248">
          <cell r="A248" t="str">
            <v>69010202</v>
          </cell>
        </row>
        <row r="249">
          <cell r="A249" t="str">
            <v>69010203</v>
          </cell>
        </row>
        <row r="250">
          <cell r="A250" t="str">
            <v>69010204</v>
          </cell>
        </row>
        <row r="251">
          <cell r="A251" t="str">
            <v>9310080</v>
          </cell>
        </row>
        <row r="252">
          <cell r="A252" t="str">
            <v>9310298</v>
          </cell>
        </row>
        <row r="253">
          <cell r="A253" t="str">
            <v>9310463</v>
          </cell>
        </row>
        <row r="254">
          <cell r="A254" t="str">
            <v>9310469</v>
          </cell>
        </row>
        <row r="255">
          <cell r="A255" t="str">
            <v>9410194</v>
          </cell>
        </row>
        <row r="256">
          <cell r="A256" t="str">
            <v>9410195</v>
          </cell>
        </row>
        <row r="257">
          <cell r="A257" t="str">
            <v>9410200</v>
          </cell>
        </row>
        <row r="258">
          <cell r="A258" t="str">
            <v>9410203</v>
          </cell>
        </row>
        <row r="259">
          <cell r="A259" t="str">
            <v>9410204</v>
          </cell>
        </row>
        <row r="260">
          <cell r="A260" t="str">
            <v>9410206</v>
          </cell>
        </row>
        <row r="261">
          <cell r="A261" t="str">
            <v>9410207</v>
          </cell>
        </row>
        <row r="262">
          <cell r="A262" t="str">
            <v>9410208</v>
          </cell>
        </row>
        <row r="263">
          <cell r="A263" t="str">
            <v>9410209</v>
          </cell>
        </row>
        <row r="264">
          <cell r="A264" t="str">
            <v>9410214</v>
          </cell>
        </row>
        <row r="265">
          <cell r="A265" t="str">
            <v>9410217</v>
          </cell>
        </row>
        <row r="266">
          <cell r="A266" t="str">
            <v>9410219</v>
          </cell>
        </row>
        <row r="267">
          <cell r="A267" t="str">
            <v>9410220</v>
          </cell>
        </row>
        <row r="268">
          <cell r="A268" t="str">
            <v>9410221</v>
          </cell>
        </row>
        <row r="269">
          <cell r="A269" t="str">
            <v>9410222</v>
          </cell>
        </row>
        <row r="270">
          <cell r="A270" t="str">
            <v>9410223</v>
          </cell>
        </row>
        <row r="271">
          <cell r="A271" t="str">
            <v>9410224</v>
          </cell>
        </row>
        <row r="272">
          <cell r="A272" t="str">
            <v>9410225</v>
          </cell>
        </row>
        <row r="273">
          <cell r="A273" t="str">
            <v>9410226</v>
          </cell>
        </row>
        <row r="274">
          <cell r="A274" t="str">
            <v>9410227</v>
          </cell>
        </row>
        <row r="275">
          <cell r="A275" t="str">
            <v>9410228</v>
          </cell>
        </row>
        <row r="276">
          <cell r="A276" t="str">
            <v>9410229</v>
          </cell>
        </row>
        <row r="277">
          <cell r="A277" t="str">
            <v>9410232</v>
          </cell>
        </row>
        <row r="278">
          <cell r="A278" t="str">
            <v>9410233</v>
          </cell>
        </row>
        <row r="279">
          <cell r="A279" t="str">
            <v>9410234</v>
          </cell>
        </row>
        <row r="280">
          <cell r="A280" t="str">
            <v>9410235</v>
          </cell>
        </row>
        <row r="281">
          <cell r="A281" t="str">
            <v>9410236</v>
          </cell>
        </row>
        <row r="282">
          <cell r="A282" t="str">
            <v>9410239</v>
          </cell>
        </row>
        <row r="283">
          <cell r="A283" t="str">
            <v>9410241</v>
          </cell>
        </row>
        <row r="284">
          <cell r="A284" t="str">
            <v>9410242</v>
          </cell>
        </row>
        <row r="285">
          <cell r="A285" t="str">
            <v>9410246</v>
          </cell>
        </row>
        <row r="286">
          <cell r="A286" t="str">
            <v>9410247</v>
          </cell>
        </row>
        <row r="287">
          <cell r="A287" t="str">
            <v>9410248</v>
          </cell>
        </row>
        <row r="288">
          <cell r="A288" t="str">
            <v>9410251</v>
          </cell>
        </row>
        <row r="289">
          <cell r="A289" t="str">
            <v>9410252</v>
          </cell>
        </row>
        <row r="290">
          <cell r="A290" t="str">
            <v>9410255</v>
          </cell>
        </row>
        <row r="291">
          <cell r="A291" t="str">
            <v>9410256</v>
          </cell>
        </row>
        <row r="292">
          <cell r="A292" t="str">
            <v>9410257</v>
          </cell>
        </row>
        <row r="293">
          <cell r="A293" t="str">
            <v>9410258</v>
          </cell>
        </row>
        <row r="294">
          <cell r="A294" t="str">
            <v>9410259</v>
          </cell>
        </row>
        <row r="295">
          <cell r="A295" t="str">
            <v>9410260</v>
          </cell>
        </row>
        <row r="296">
          <cell r="A296" t="str">
            <v>9410261</v>
          </cell>
        </row>
        <row r="297">
          <cell r="A297" t="str">
            <v>9410263</v>
          </cell>
        </row>
        <row r="298">
          <cell r="A298" t="str">
            <v>9410267</v>
          </cell>
        </row>
        <row r="299">
          <cell r="A299" t="str">
            <v>9410303</v>
          </cell>
        </row>
        <row r="300">
          <cell r="A300" t="str">
            <v>9410304</v>
          </cell>
        </row>
        <row r="301">
          <cell r="A301" t="str">
            <v>9410479</v>
          </cell>
        </row>
        <row r="302">
          <cell r="A302" t="str">
            <v>9410480</v>
          </cell>
        </row>
        <row r="303">
          <cell r="A303" t="str">
            <v>9410481</v>
          </cell>
        </row>
        <row r="304">
          <cell r="A304" t="str">
            <v>9410482</v>
          </cell>
        </row>
        <row r="305">
          <cell r="A305" t="str">
            <v>9410483</v>
          </cell>
        </row>
        <row r="306">
          <cell r="A306" t="str">
            <v>9410484</v>
          </cell>
        </row>
        <row r="307">
          <cell r="A307" t="str">
            <v>9410485</v>
          </cell>
        </row>
        <row r="308">
          <cell r="A308" t="str">
            <v>9411230</v>
          </cell>
        </row>
        <row r="309">
          <cell r="A309" t="str">
            <v>9411231</v>
          </cell>
        </row>
        <row r="310">
          <cell r="A310" t="str">
            <v>9411232</v>
          </cell>
        </row>
        <row r="311">
          <cell r="A311" t="str">
            <v>9411233</v>
          </cell>
        </row>
        <row r="312">
          <cell r="A312" t="str">
            <v>9411237</v>
          </cell>
        </row>
        <row r="313">
          <cell r="A313" t="str">
            <v>9411238</v>
          </cell>
        </row>
        <row r="314">
          <cell r="A314" t="str">
            <v>9411239</v>
          </cell>
        </row>
        <row r="315">
          <cell r="A315" t="str">
            <v>9411241</v>
          </cell>
        </row>
        <row r="316">
          <cell r="A316" t="str">
            <v>9411245</v>
          </cell>
        </row>
        <row r="317">
          <cell r="A317" t="str">
            <v>9411253</v>
          </cell>
        </row>
        <row r="318">
          <cell r="A318" t="str">
            <v>9410642</v>
          </cell>
        </row>
        <row r="319">
          <cell r="A319" t="str">
            <v>9410680</v>
          </cell>
        </row>
        <row r="320">
          <cell r="A320" t="str">
            <v>9410681</v>
          </cell>
        </row>
        <row r="321">
          <cell r="A321" t="str">
            <v>9410682</v>
          </cell>
        </row>
        <row r="322">
          <cell r="A322" t="str">
            <v>9410683</v>
          </cell>
        </row>
        <row r="323">
          <cell r="A323" t="str">
            <v>9410684</v>
          </cell>
        </row>
        <row r="324">
          <cell r="A324" t="str">
            <v>9410685</v>
          </cell>
        </row>
        <row r="325">
          <cell r="A325" t="str">
            <v>9410686</v>
          </cell>
        </row>
        <row r="326">
          <cell r="A326" t="str">
            <v>9410687</v>
          </cell>
        </row>
        <row r="327">
          <cell r="A327" t="str">
            <v>9410688</v>
          </cell>
        </row>
        <row r="328">
          <cell r="A328" t="str">
            <v>9410689</v>
          </cell>
        </row>
        <row r="329">
          <cell r="A329" t="str">
            <v>9410690</v>
          </cell>
        </row>
        <row r="330">
          <cell r="A330" t="str">
            <v>9410691</v>
          </cell>
        </row>
        <row r="331">
          <cell r="A331" t="str">
            <v>9410692</v>
          </cell>
        </row>
        <row r="332">
          <cell r="A332" t="str">
            <v>9410693</v>
          </cell>
        </row>
        <row r="333">
          <cell r="A333" t="str">
            <v>9410694</v>
          </cell>
        </row>
        <row r="334">
          <cell r="A334" t="str">
            <v>9410695</v>
          </cell>
        </row>
        <row r="335">
          <cell r="A335" t="str">
            <v>9410696</v>
          </cell>
        </row>
        <row r="336">
          <cell r="A336" t="str">
            <v>9410697</v>
          </cell>
        </row>
        <row r="337">
          <cell r="A337" t="str">
            <v>9410698</v>
          </cell>
        </row>
        <row r="338">
          <cell r="A338" t="str">
            <v>9410699</v>
          </cell>
        </row>
        <row r="339">
          <cell r="A339" t="str">
            <v>9410700</v>
          </cell>
        </row>
        <row r="340">
          <cell r="A340" t="str">
            <v>9410701</v>
          </cell>
        </row>
        <row r="341">
          <cell r="A341" t="str">
            <v>9410702</v>
          </cell>
        </row>
        <row r="342">
          <cell r="A342" t="str">
            <v>9410703</v>
          </cell>
        </row>
        <row r="343">
          <cell r="A343" t="str">
            <v>9410704</v>
          </cell>
        </row>
        <row r="344">
          <cell r="A344" t="str">
            <v>9410705</v>
          </cell>
        </row>
        <row r="345">
          <cell r="A345" t="str">
            <v>9410706</v>
          </cell>
        </row>
        <row r="346">
          <cell r="A346" t="str">
            <v>9410707</v>
          </cell>
        </row>
        <row r="347">
          <cell r="A347" t="str">
            <v>9410708</v>
          </cell>
        </row>
        <row r="348">
          <cell r="A348" t="str">
            <v>9410709</v>
          </cell>
        </row>
        <row r="349">
          <cell r="A349" t="str">
            <v>9410710</v>
          </cell>
        </row>
        <row r="350">
          <cell r="A350" t="str">
            <v>9410711</v>
          </cell>
        </row>
        <row r="351">
          <cell r="A351" t="str">
            <v>9410712</v>
          </cell>
        </row>
        <row r="352">
          <cell r="A352" t="str">
            <v>9410713</v>
          </cell>
        </row>
        <row r="353">
          <cell r="A353" t="str">
            <v>9410714</v>
          </cell>
        </row>
        <row r="354">
          <cell r="A354" t="str">
            <v>9410715</v>
          </cell>
        </row>
        <row r="355">
          <cell r="A355" t="str">
            <v>9410716</v>
          </cell>
        </row>
        <row r="356">
          <cell r="A356" t="str">
            <v>9410718</v>
          </cell>
        </row>
        <row r="357">
          <cell r="A357" t="str">
            <v>9410719</v>
          </cell>
        </row>
        <row r="358">
          <cell r="A358" t="str">
            <v>9410720</v>
          </cell>
        </row>
        <row r="359">
          <cell r="A359" t="str">
            <v>9410721</v>
          </cell>
        </row>
        <row r="360">
          <cell r="A360" t="str">
            <v>9410722</v>
          </cell>
        </row>
        <row r="361">
          <cell r="A361" t="str">
            <v>9410723</v>
          </cell>
        </row>
        <row r="362">
          <cell r="A362" t="str">
            <v>9410724</v>
          </cell>
        </row>
        <row r="363">
          <cell r="A363" t="str">
            <v>9410725</v>
          </cell>
        </row>
        <row r="364">
          <cell r="A364" t="str">
            <v>9410726</v>
          </cell>
        </row>
        <row r="365">
          <cell r="A365" t="str">
            <v>9410727</v>
          </cell>
        </row>
        <row r="366">
          <cell r="A366" t="str">
            <v>9410728</v>
          </cell>
        </row>
        <row r="367">
          <cell r="A367" t="str">
            <v>9410729</v>
          </cell>
        </row>
        <row r="368">
          <cell r="A368" t="str">
            <v>9410730</v>
          </cell>
        </row>
        <row r="369">
          <cell r="A369" t="str">
            <v>9410731</v>
          </cell>
        </row>
        <row r="370">
          <cell r="A370" t="str">
            <v>9410732</v>
          </cell>
        </row>
        <row r="371">
          <cell r="A371" t="str">
            <v>9410733</v>
          </cell>
        </row>
        <row r="372">
          <cell r="A372" t="str">
            <v>9410734</v>
          </cell>
        </row>
        <row r="373">
          <cell r="A373" t="str">
            <v>9410735</v>
          </cell>
        </row>
        <row r="374">
          <cell r="A374" t="str">
            <v>9410736</v>
          </cell>
        </row>
        <row r="375">
          <cell r="A375" t="str">
            <v>9410737</v>
          </cell>
        </row>
        <row r="376">
          <cell r="A376" t="str">
            <v>9410738</v>
          </cell>
        </row>
        <row r="377">
          <cell r="A377" t="str">
            <v>9410739</v>
          </cell>
        </row>
        <row r="378">
          <cell r="A378" t="str">
            <v>9410740</v>
          </cell>
        </row>
        <row r="379">
          <cell r="A379" t="str">
            <v>9410741</v>
          </cell>
        </row>
        <row r="380">
          <cell r="A380" t="str">
            <v>9410742</v>
          </cell>
        </row>
        <row r="381">
          <cell r="A381" t="str">
            <v>9410743</v>
          </cell>
        </row>
        <row r="382">
          <cell r="A382" t="str">
            <v>9410744</v>
          </cell>
        </row>
        <row r="383">
          <cell r="A383" t="str">
            <v>9410745</v>
          </cell>
        </row>
        <row r="384">
          <cell r="A384" t="str">
            <v>9410758</v>
          </cell>
        </row>
        <row r="385">
          <cell r="A385" t="str">
            <v>9410759</v>
          </cell>
        </row>
        <row r="386">
          <cell r="A386" t="str">
            <v>9410760</v>
          </cell>
        </row>
        <row r="387">
          <cell r="A387" t="str">
            <v>9417017</v>
          </cell>
        </row>
        <row r="388">
          <cell r="A388" t="str">
            <v>9410761</v>
          </cell>
        </row>
        <row r="389">
          <cell r="A389" t="str">
            <v>9410765</v>
          </cell>
        </row>
        <row r="390">
          <cell r="A390" t="str">
            <v>9410769</v>
          </cell>
        </row>
        <row r="391">
          <cell r="A391" t="str">
            <v>9410767</v>
          </cell>
        </row>
        <row r="392">
          <cell r="A392" t="str">
            <v>9410773</v>
          </cell>
        </row>
        <row r="393">
          <cell r="A393" t="str">
            <v>9410772</v>
          </cell>
        </row>
        <row r="394">
          <cell r="A394" t="str">
            <v>9410771</v>
          </cell>
        </row>
        <row r="395">
          <cell r="A395" t="str">
            <v>9410766</v>
          </cell>
        </row>
        <row r="396">
          <cell r="A396" t="str">
            <v>9410775</v>
          </cell>
        </row>
        <row r="397">
          <cell r="A397" t="str">
            <v>9410774</v>
          </cell>
        </row>
        <row r="398">
          <cell r="A398" t="str">
            <v>9410764</v>
          </cell>
        </row>
        <row r="399">
          <cell r="A399" t="str">
            <v>9410770</v>
          </cell>
        </row>
        <row r="400">
          <cell r="A400" t="str">
            <v>9410776</v>
          </cell>
        </row>
        <row r="401">
          <cell r="A401" t="str">
            <v>9410768</v>
          </cell>
        </row>
        <row r="402">
          <cell r="A402" t="str">
            <v>9410783</v>
          </cell>
        </row>
        <row r="403">
          <cell r="A403" t="str">
            <v>9410781</v>
          </cell>
        </row>
        <row r="404">
          <cell r="A404" t="str">
            <v>9410782</v>
          </cell>
        </row>
        <row r="405">
          <cell r="A405" t="str">
            <v>9410785</v>
          </cell>
        </row>
        <row r="406">
          <cell r="A406" t="str">
            <v>9410779</v>
          </cell>
        </row>
        <row r="407">
          <cell r="A407" t="str">
            <v>9410786</v>
          </cell>
        </row>
        <row r="408">
          <cell r="A408" t="str">
            <v>9410778</v>
          </cell>
        </row>
        <row r="409">
          <cell r="A409" t="str">
            <v>9410777</v>
          </cell>
        </row>
        <row r="410">
          <cell r="A410" t="str">
            <v>9410780</v>
          </cell>
        </row>
        <row r="411">
          <cell r="A411" t="str">
            <v>9410784</v>
          </cell>
        </row>
        <row r="412">
          <cell r="A412" t="str">
            <v>9410787</v>
          </cell>
        </row>
        <row r="413">
          <cell r="A413" t="str">
            <v>9410788</v>
          </cell>
        </row>
        <row r="414">
          <cell r="A414" t="str">
            <v>9410791</v>
          </cell>
        </row>
        <row r="415">
          <cell r="A415" t="str">
            <v>9410789</v>
          </cell>
        </row>
        <row r="416">
          <cell r="A416" t="str">
            <v>9410792</v>
          </cell>
        </row>
        <row r="417">
          <cell r="A417" t="str">
            <v>9410793</v>
          </cell>
        </row>
        <row r="418">
          <cell r="A418" t="str">
            <v>9410794</v>
          </cell>
        </row>
        <row r="419">
          <cell r="A419" t="str">
            <v>9410790</v>
          </cell>
        </row>
        <row r="420">
          <cell r="A420" t="str">
            <v>9410795</v>
          </cell>
        </row>
        <row r="421">
          <cell r="A421" t="str">
            <v>9410796</v>
          </cell>
        </row>
        <row r="422">
          <cell r="A422" t="str">
            <v>9410797</v>
          </cell>
        </row>
        <row r="423">
          <cell r="A423" t="str">
            <v>9410798</v>
          </cell>
        </row>
        <row r="424">
          <cell r="A424" t="str">
            <v>9410799</v>
          </cell>
        </row>
        <row r="425">
          <cell r="A425" t="str">
            <v>9410800</v>
          </cell>
        </row>
        <row r="426">
          <cell r="A426" t="str">
            <v>9410801</v>
          </cell>
        </row>
        <row r="427">
          <cell r="A427" t="str">
            <v>9410802</v>
          </cell>
        </row>
        <row r="428">
          <cell r="A428" t="str">
            <v>9410803</v>
          </cell>
        </row>
        <row r="429">
          <cell r="A429" t="str">
            <v>9410804</v>
          </cell>
        </row>
        <row r="430">
          <cell r="A430" t="str">
            <v>9410805</v>
          </cell>
        </row>
        <row r="431">
          <cell r="A431" t="str">
            <v>9410806</v>
          </cell>
        </row>
        <row r="432">
          <cell r="A432" t="str">
            <v>9410807</v>
          </cell>
        </row>
        <row r="433">
          <cell r="A433" t="str">
            <v>9410809</v>
          </cell>
        </row>
        <row r="434">
          <cell r="A434" t="str">
            <v>9410810</v>
          </cell>
        </row>
        <row r="435">
          <cell r="A435" t="str">
            <v>9410811</v>
          </cell>
        </row>
        <row r="436">
          <cell r="A436" t="str">
            <v>9410812</v>
          </cell>
        </row>
        <row r="437">
          <cell r="A437" t="str">
            <v>9410813</v>
          </cell>
        </row>
        <row r="438">
          <cell r="A438" t="str">
            <v>9410814</v>
          </cell>
        </row>
        <row r="439">
          <cell r="A439" t="str">
            <v>9410815</v>
          </cell>
        </row>
        <row r="440">
          <cell r="A440" t="str">
            <v>9410816</v>
          </cell>
        </row>
        <row r="441">
          <cell r="A441" t="str">
            <v>9410817</v>
          </cell>
        </row>
        <row r="442">
          <cell r="A442" t="str">
            <v>9410818</v>
          </cell>
        </row>
        <row r="443">
          <cell r="A443" t="str">
            <v>9410819</v>
          </cell>
        </row>
        <row r="444">
          <cell r="A444" t="str">
            <v>9410820</v>
          </cell>
        </row>
        <row r="445">
          <cell r="A445" t="str">
            <v>9410821</v>
          </cell>
        </row>
        <row r="446">
          <cell r="A446" t="str">
            <v>9410822</v>
          </cell>
        </row>
        <row r="447">
          <cell r="A447" t="str">
            <v>9410823</v>
          </cell>
        </row>
        <row r="448">
          <cell r="A448" t="str">
            <v>9410824</v>
          </cell>
        </row>
        <row r="449">
          <cell r="A449" t="str">
            <v>9410825</v>
          </cell>
        </row>
        <row r="450">
          <cell r="A450" t="str">
            <v>9410826</v>
          </cell>
        </row>
        <row r="451">
          <cell r="A451" t="str">
            <v>9410827</v>
          </cell>
        </row>
        <row r="452">
          <cell r="A452" t="str">
            <v>9410828</v>
          </cell>
        </row>
        <row r="453">
          <cell r="A453" t="str">
            <v>9410829</v>
          </cell>
        </row>
        <row r="454">
          <cell r="A454" t="str">
            <v>9410830</v>
          </cell>
        </row>
        <row r="455">
          <cell r="A455" t="str">
            <v>9410831</v>
          </cell>
        </row>
        <row r="456">
          <cell r="A456" t="str">
            <v>9410832</v>
          </cell>
        </row>
        <row r="457">
          <cell r="A457" t="str">
            <v>9410833</v>
          </cell>
        </row>
        <row r="458">
          <cell r="A458" t="str">
            <v>9410834</v>
          </cell>
        </row>
        <row r="459">
          <cell r="A459" t="str">
            <v>9410835</v>
          </cell>
        </row>
        <row r="460">
          <cell r="A460" t="str">
            <v>9410836</v>
          </cell>
        </row>
        <row r="461">
          <cell r="A461" t="str">
            <v>9410837</v>
          </cell>
        </row>
        <row r="462">
          <cell r="A462" t="str">
            <v>9410838</v>
          </cell>
        </row>
        <row r="463">
          <cell r="A463" t="str">
            <v>9410839</v>
          </cell>
        </row>
        <row r="464">
          <cell r="A464" t="str">
            <v>9410840</v>
          </cell>
        </row>
        <row r="465">
          <cell r="A465" t="str">
            <v>9410841</v>
          </cell>
        </row>
        <row r="466">
          <cell r="A466" t="str">
            <v>9410842</v>
          </cell>
        </row>
        <row r="467">
          <cell r="A467" t="str">
            <v>9410843</v>
          </cell>
        </row>
        <row r="468">
          <cell r="A468" t="str">
            <v>9410844</v>
          </cell>
        </row>
        <row r="469">
          <cell r="A469" t="str">
            <v>9410845</v>
          </cell>
        </row>
        <row r="470">
          <cell r="A470" t="str">
            <v>9410846</v>
          </cell>
        </row>
        <row r="471">
          <cell r="A471" t="str">
            <v>9410847</v>
          </cell>
        </row>
        <row r="472">
          <cell r="A472" t="str">
            <v>9410848</v>
          </cell>
        </row>
        <row r="473">
          <cell r="A473" t="str">
            <v>9410849</v>
          </cell>
        </row>
        <row r="474">
          <cell r="A474" t="str">
            <v>9410850</v>
          </cell>
        </row>
        <row r="475">
          <cell r="A475" t="str">
            <v>9410851</v>
          </cell>
        </row>
        <row r="476">
          <cell r="A476" t="str">
            <v>9410852</v>
          </cell>
        </row>
        <row r="477">
          <cell r="A477" t="str">
            <v>9410853</v>
          </cell>
        </row>
        <row r="478">
          <cell r="A478" t="str">
            <v>9410854</v>
          </cell>
        </row>
        <row r="479">
          <cell r="A479" t="str">
            <v>9410855</v>
          </cell>
        </row>
        <row r="480">
          <cell r="A480" t="str">
            <v>9410856</v>
          </cell>
        </row>
        <row r="481">
          <cell r="A481" t="str">
            <v>9410857</v>
          </cell>
        </row>
        <row r="482">
          <cell r="A482" t="str">
            <v>9410858</v>
          </cell>
        </row>
        <row r="483">
          <cell r="A483" t="str">
            <v>9410859</v>
          </cell>
        </row>
        <row r="484">
          <cell r="A484" t="str">
            <v>9410860</v>
          </cell>
        </row>
        <row r="485">
          <cell r="A485" t="str">
            <v>9410861</v>
          </cell>
        </row>
        <row r="486">
          <cell r="A486" t="str">
            <v>9410862</v>
          </cell>
        </row>
        <row r="487">
          <cell r="A487" t="str">
            <v>9410863</v>
          </cell>
        </row>
        <row r="488">
          <cell r="A488" t="str">
            <v>9410864</v>
          </cell>
        </row>
        <row r="489">
          <cell r="A489" t="str">
            <v>9410865</v>
          </cell>
        </row>
        <row r="490">
          <cell r="A490" t="str">
            <v>9410866</v>
          </cell>
        </row>
        <row r="491">
          <cell r="A491" t="str">
            <v>9410867</v>
          </cell>
        </row>
        <row r="492">
          <cell r="A492" t="str">
            <v>9410868</v>
          </cell>
        </row>
        <row r="493">
          <cell r="A493" t="str">
            <v>9410869</v>
          </cell>
        </row>
        <row r="494">
          <cell r="A494" t="str">
            <v>9410870</v>
          </cell>
        </row>
        <row r="495">
          <cell r="A495" t="str">
            <v>9410871</v>
          </cell>
        </row>
        <row r="496">
          <cell r="A496" t="str">
            <v>9410872</v>
          </cell>
        </row>
        <row r="497">
          <cell r="A497" t="str">
            <v>9410873</v>
          </cell>
        </row>
        <row r="498">
          <cell r="A498" t="str">
            <v>9410874</v>
          </cell>
        </row>
        <row r="499">
          <cell r="A499" t="str">
            <v>9410875</v>
          </cell>
        </row>
        <row r="500">
          <cell r="A500" t="str">
            <v>9410876</v>
          </cell>
        </row>
        <row r="501">
          <cell r="A501" t="str">
            <v>9410877</v>
          </cell>
        </row>
        <row r="502">
          <cell r="A502" t="str">
            <v>9410878</v>
          </cell>
        </row>
        <row r="503">
          <cell r="A503" t="str">
            <v>9410879</v>
          </cell>
        </row>
        <row r="504">
          <cell r="A504" t="str">
            <v>9410880</v>
          </cell>
        </row>
        <row r="505">
          <cell r="A505" t="str">
            <v>9410881</v>
          </cell>
        </row>
        <row r="506">
          <cell r="A506" t="str">
            <v>9410882</v>
          </cell>
        </row>
        <row r="507">
          <cell r="A507" t="str">
            <v>9410883</v>
          </cell>
        </row>
        <row r="508">
          <cell r="A508" t="str">
            <v>9410884</v>
          </cell>
        </row>
        <row r="509">
          <cell r="A509" t="str">
            <v>9410885</v>
          </cell>
        </row>
        <row r="510">
          <cell r="A510" t="str">
            <v>9410886</v>
          </cell>
        </row>
        <row r="511">
          <cell r="A511" t="str">
            <v>9410887</v>
          </cell>
        </row>
        <row r="512">
          <cell r="A512" t="str">
            <v>9410888</v>
          </cell>
        </row>
        <row r="513">
          <cell r="A513" t="str">
            <v>9410889</v>
          </cell>
        </row>
        <row r="514">
          <cell r="A514" t="str">
            <v>9410890</v>
          </cell>
        </row>
        <row r="515">
          <cell r="A515" t="str">
            <v>9410891</v>
          </cell>
        </row>
        <row r="516">
          <cell r="A516" t="str">
            <v>9410892</v>
          </cell>
        </row>
        <row r="517">
          <cell r="A517" t="str">
            <v>9410893</v>
          </cell>
        </row>
        <row r="518">
          <cell r="A518" t="str">
            <v>9410894</v>
          </cell>
        </row>
        <row r="519">
          <cell r="A519" t="str">
            <v>9410895</v>
          </cell>
        </row>
        <row r="520">
          <cell r="A520" t="str">
            <v>9410896</v>
          </cell>
        </row>
        <row r="521">
          <cell r="A521" t="str">
            <v>9410897</v>
          </cell>
        </row>
        <row r="522">
          <cell r="A522" t="str">
            <v>9410898</v>
          </cell>
        </row>
        <row r="523">
          <cell r="A523" t="str">
            <v>9410899</v>
          </cell>
        </row>
        <row r="524">
          <cell r="A524" t="str">
            <v>9410900</v>
          </cell>
        </row>
        <row r="525">
          <cell r="A525" t="str">
            <v>9410901</v>
          </cell>
        </row>
        <row r="526">
          <cell r="A526" t="str">
            <v>9410902</v>
          </cell>
        </row>
        <row r="527">
          <cell r="A527" t="str">
            <v>9410902</v>
          </cell>
        </row>
        <row r="528">
          <cell r="A528" t="str">
            <v>9410903</v>
          </cell>
        </row>
        <row r="529">
          <cell r="A529" t="str">
            <v>9410904</v>
          </cell>
        </row>
        <row r="530">
          <cell r="A530" t="str">
            <v>9410904</v>
          </cell>
        </row>
        <row r="531">
          <cell r="A531" t="str">
            <v>9410905</v>
          </cell>
        </row>
        <row r="532">
          <cell r="A532" t="str">
            <v>9410906</v>
          </cell>
        </row>
        <row r="533">
          <cell r="A533" t="str">
            <v>9410907</v>
          </cell>
        </row>
        <row r="534">
          <cell r="A534" t="str">
            <v>9410908</v>
          </cell>
        </row>
        <row r="535">
          <cell r="A535" t="str">
            <v>9410909</v>
          </cell>
        </row>
        <row r="536">
          <cell r="A536" t="str">
            <v>9410910</v>
          </cell>
        </row>
        <row r="537">
          <cell r="A537" t="str">
            <v>9410911</v>
          </cell>
        </row>
        <row r="538">
          <cell r="A538" t="str">
            <v>9410912</v>
          </cell>
        </row>
        <row r="539">
          <cell r="A539" t="str">
            <v>9410913</v>
          </cell>
        </row>
        <row r="540">
          <cell r="A540" t="str">
            <v>9410914</v>
          </cell>
        </row>
        <row r="541">
          <cell r="A541" t="str">
            <v>9410915</v>
          </cell>
        </row>
        <row r="542">
          <cell r="A542" t="str">
            <v>9410916</v>
          </cell>
        </row>
        <row r="543">
          <cell r="A543" t="str">
            <v>9410917</v>
          </cell>
        </row>
        <row r="544">
          <cell r="A544" t="str">
            <v>9410918</v>
          </cell>
        </row>
        <row r="545">
          <cell r="A545" t="str">
            <v>9410919</v>
          </cell>
        </row>
        <row r="546">
          <cell r="A546" t="str">
            <v>9410920</v>
          </cell>
        </row>
        <row r="547">
          <cell r="A547" t="str">
            <v>9410921</v>
          </cell>
        </row>
        <row r="548">
          <cell r="A548" t="str">
            <v>9410922</v>
          </cell>
        </row>
        <row r="549">
          <cell r="A549" t="str">
            <v>9410923</v>
          </cell>
        </row>
        <row r="550">
          <cell r="A550" t="str">
            <v>9410924</v>
          </cell>
        </row>
        <row r="551">
          <cell r="A551" t="str">
            <v>9410925</v>
          </cell>
        </row>
        <row r="552">
          <cell r="A552" t="str">
            <v>9410926</v>
          </cell>
        </row>
        <row r="553">
          <cell r="A553" t="str">
            <v>9410927</v>
          </cell>
        </row>
        <row r="554">
          <cell r="A554" t="str">
            <v>9410928</v>
          </cell>
        </row>
        <row r="555">
          <cell r="A555" t="str">
            <v>9410929</v>
          </cell>
        </row>
        <row r="556">
          <cell r="A556" t="str">
            <v>9410930</v>
          </cell>
        </row>
        <row r="557">
          <cell r="A557" t="str">
            <v>9410931</v>
          </cell>
        </row>
        <row r="558">
          <cell r="A558" t="str">
            <v>9410932</v>
          </cell>
        </row>
        <row r="559">
          <cell r="A559" t="str">
            <v>9410933</v>
          </cell>
        </row>
        <row r="560">
          <cell r="A560" t="str">
            <v>9410934</v>
          </cell>
        </row>
        <row r="561">
          <cell r="A561" t="str">
            <v>9410935</v>
          </cell>
        </row>
        <row r="562">
          <cell r="A562" t="str">
            <v>9410936</v>
          </cell>
        </row>
        <row r="563">
          <cell r="A563" t="str">
            <v>9410937</v>
          </cell>
        </row>
        <row r="564">
          <cell r="A564" t="str">
            <v>9410938</v>
          </cell>
        </row>
        <row r="565">
          <cell r="A565" t="str">
            <v>9410939</v>
          </cell>
        </row>
        <row r="566">
          <cell r="A566" t="str">
            <v>9410941</v>
          </cell>
        </row>
        <row r="567">
          <cell r="A567" t="str">
            <v>9410942</v>
          </cell>
        </row>
        <row r="568">
          <cell r="A568" t="str">
            <v>9410943</v>
          </cell>
        </row>
        <row r="569">
          <cell r="A569" t="str">
            <v>9410944</v>
          </cell>
        </row>
        <row r="570">
          <cell r="A570" t="str">
            <v>9410945</v>
          </cell>
        </row>
        <row r="571">
          <cell r="A571" t="str">
            <v>9410946</v>
          </cell>
        </row>
        <row r="572">
          <cell r="A572" t="str">
            <v>9410947</v>
          </cell>
        </row>
        <row r="573">
          <cell r="A573" t="str">
            <v>9410948</v>
          </cell>
        </row>
        <row r="574">
          <cell r="A574" t="str">
            <v>9410949</v>
          </cell>
        </row>
        <row r="575">
          <cell r="A575" t="str">
            <v>9410950</v>
          </cell>
        </row>
        <row r="576">
          <cell r="A576" t="str">
            <v>9410951</v>
          </cell>
        </row>
        <row r="577">
          <cell r="A577" t="str">
            <v>9410952</v>
          </cell>
        </row>
        <row r="578">
          <cell r="A578" t="str">
            <v>9410953</v>
          </cell>
        </row>
        <row r="579">
          <cell r="A579" t="str">
            <v>9410954</v>
          </cell>
        </row>
        <row r="580">
          <cell r="A580" t="str">
            <v>9410955</v>
          </cell>
        </row>
        <row r="581">
          <cell r="A581" t="str">
            <v>9410956</v>
          </cell>
        </row>
        <row r="582">
          <cell r="A582" t="str">
            <v>9410957</v>
          </cell>
        </row>
        <row r="583">
          <cell r="A583" t="str">
            <v>9410958</v>
          </cell>
        </row>
        <row r="584">
          <cell r="A584" t="str">
            <v>9410959</v>
          </cell>
        </row>
        <row r="585">
          <cell r="A585" t="str">
            <v>9410960</v>
          </cell>
        </row>
        <row r="586">
          <cell r="A586" t="str">
            <v>9410961</v>
          </cell>
        </row>
        <row r="587">
          <cell r="A587" t="str">
            <v>9410962</v>
          </cell>
        </row>
        <row r="588">
          <cell r="A588" t="str">
            <v>9410963</v>
          </cell>
        </row>
        <row r="589">
          <cell r="A589" t="str">
            <v>9410964</v>
          </cell>
        </row>
        <row r="590">
          <cell r="A590" t="str">
            <v>9410965</v>
          </cell>
        </row>
        <row r="591">
          <cell r="A591" t="str">
            <v>9410966</v>
          </cell>
        </row>
        <row r="592">
          <cell r="A592" t="str">
            <v>9410967</v>
          </cell>
        </row>
        <row r="593">
          <cell r="A593" t="str">
            <v>9410968</v>
          </cell>
        </row>
        <row r="594">
          <cell r="A594" t="str">
            <v>9410969</v>
          </cell>
        </row>
        <row r="595">
          <cell r="A595" t="str">
            <v>9410970</v>
          </cell>
        </row>
        <row r="596">
          <cell r="A596" t="str">
            <v>9410971</v>
          </cell>
        </row>
        <row r="597">
          <cell r="A597" t="str">
            <v>9410972</v>
          </cell>
        </row>
        <row r="598">
          <cell r="A598" t="str">
            <v>9410973</v>
          </cell>
        </row>
        <row r="599">
          <cell r="A599" t="str">
            <v>9410974</v>
          </cell>
        </row>
        <row r="600">
          <cell r="A600" t="str">
            <v>9410975</v>
          </cell>
        </row>
        <row r="601">
          <cell r="A601" t="str">
            <v>9410976</v>
          </cell>
        </row>
        <row r="602">
          <cell r="A602" t="str">
            <v>9410977</v>
          </cell>
        </row>
        <row r="603">
          <cell r="A603" t="str">
            <v>9410978</v>
          </cell>
        </row>
        <row r="604">
          <cell r="A604" t="str">
            <v>9410979</v>
          </cell>
        </row>
        <row r="605">
          <cell r="A605" t="str">
            <v>9410980</v>
          </cell>
        </row>
        <row r="606">
          <cell r="A606" t="str">
            <v>9410981</v>
          </cell>
        </row>
        <row r="607">
          <cell r="A607" t="str">
            <v>9410982</v>
          </cell>
        </row>
        <row r="608">
          <cell r="A608" t="str">
            <v>9410983</v>
          </cell>
        </row>
        <row r="609">
          <cell r="A609" t="str">
            <v>9410984</v>
          </cell>
        </row>
        <row r="610">
          <cell r="A610" t="str">
            <v>9410985</v>
          </cell>
        </row>
        <row r="611">
          <cell r="A611" t="str">
            <v>9410986</v>
          </cell>
        </row>
        <row r="612">
          <cell r="A612" t="str">
            <v>9410987</v>
          </cell>
        </row>
        <row r="613">
          <cell r="A613" t="str">
            <v>9410988</v>
          </cell>
        </row>
        <row r="614">
          <cell r="A614" t="str">
            <v>9410989</v>
          </cell>
        </row>
        <row r="615">
          <cell r="A615" t="str">
            <v>9410990</v>
          </cell>
        </row>
        <row r="616">
          <cell r="A616" t="str">
            <v>9410991</v>
          </cell>
        </row>
        <row r="617">
          <cell r="A617" t="str">
            <v>9410992</v>
          </cell>
        </row>
        <row r="618">
          <cell r="A618" t="str">
            <v>9410993</v>
          </cell>
        </row>
        <row r="619">
          <cell r="A619" t="str">
            <v>9410994</v>
          </cell>
        </row>
        <row r="620">
          <cell r="A620" t="str">
            <v>9410995</v>
          </cell>
        </row>
        <row r="621">
          <cell r="A621" t="str">
            <v>9410996</v>
          </cell>
        </row>
        <row r="622">
          <cell r="A622" t="str">
            <v>9410997</v>
          </cell>
        </row>
        <row r="623">
          <cell r="A623" t="str">
            <v>9410998</v>
          </cell>
        </row>
        <row r="624">
          <cell r="A624" t="str">
            <v>9410999</v>
          </cell>
        </row>
        <row r="625">
          <cell r="A625" t="str">
            <v>9411000</v>
          </cell>
        </row>
        <row r="626">
          <cell r="A626" t="str">
            <v>9411001</v>
          </cell>
        </row>
        <row r="627">
          <cell r="A627" t="str">
            <v>9411002</v>
          </cell>
        </row>
        <row r="628">
          <cell r="A628" t="str">
            <v>9411003</v>
          </cell>
        </row>
        <row r="629">
          <cell r="A629" t="str">
            <v>9411004</v>
          </cell>
        </row>
        <row r="630">
          <cell r="A630" t="str">
            <v>9411005</v>
          </cell>
        </row>
        <row r="631">
          <cell r="A631" t="str">
            <v>9411006</v>
          </cell>
        </row>
        <row r="632">
          <cell r="A632" t="str">
            <v>9411007</v>
          </cell>
        </row>
        <row r="633">
          <cell r="A633" t="str">
            <v>9410238</v>
          </cell>
        </row>
        <row r="634">
          <cell r="A634" t="str">
            <v>9410333</v>
          </cell>
        </row>
        <row r="635">
          <cell r="A635" t="str">
            <v>9411008</v>
          </cell>
        </row>
        <row r="636">
          <cell r="A636" t="str">
            <v>9411009</v>
          </cell>
        </row>
        <row r="637">
          <cell r="A637" t="str">
            <v>9411012</v>
          </cell>
        </row>
        <row r="638">
          <cell r="A638" t="str">
            <v>9411013</v>
          </cell>
        </row>
        <row r="639">
          <cell r="A639" t="str">
            <v>9411014</v>
          </cell>
        </row>
        <row r="640">
          <cell r="A640" t="str">
            <v>9411015</v>
          </cell>
        </row>
        <row r="641">
          <cell r="A641" t="str">
            <v>9411016</v>
          </cell>
        </row>
        <row r="642">
          <cell r="A642" t="str">
            <v>9411017</v>
          </cell>
        </row>
        <row r="643">
          <cell r="A643" t="str">
            <v>9411018</v>
          </cell>
        </row>
        <row r="644">
          <cell r="A644" t="str">
            <v>9411019</v>
          </cell>
        </row>
        <row r="645">
          <cell r="A645" t="str">
            <v>9411020</v>
          </cell>
        </row>
        <row r="646">
          <cell r="A646" t="str">
            <v>9411021</v>
          </cell>
        </row>
        <row r="647">
          <cell r="A647" t="str">
            <v>9411022</v>
          </cell>
        </row>
        <row r="648">
          <cell r="A648" t="str">
            <v>9411023</v>
          </cell>
        </row>
        <row r="649">
          <cell r="A649" t="str">
            <v>9411024</v>
          </cell>
        </row>
        <row r="650">
          <cell r="A650" t="str">
            <v>9411025</v>
          </cell>
        </row>
        <row r="651">
          <cell r="A651" t="str">
            <v>9411026</v>
          </cell>
        </row>
        <row r="652">
          <cell r="A652" t="str">
            <v>9411027</v>
          </cell>
        </row>
        <row r="653">
          <cell r="A653" t="str">
            <v>9411028</v>
          </cell>
        </row>
        <row r="654">
          <cell r="A654" t="str">
            <v>9411029</v>
          </cell>
        </row>
        <row r="655">
          <cell r="A655" t="str">
            <v>9411030</v>
          </cell>
        </row>
        <row r="656">
          <cell r="A656" t="str">
            <v>9411031</v>
          </cell>
        </row>
        <row r="657">
          <cell r="A657" t="str">
            <v>9411032</v>
          </cell>
        </row>
        <row r="658">
          <cell r="A658" t="str">
            <v>9411033</v>
          </cell>
        </row>
        <row r="659">
          <cell r="A659" t="str">
            <v>9411034</v>
          </cell>
        </row>
        <row r="660">
          <cell r="A660" t="str">
            <v>9411035</v>
          </cell>
        </row>
        <row r="661">
          <cell r="A661" t="str">
            <v>9411036</v>
          </cell>
        </row>
        <row r="662">
          <cell r="A662" t="str">
            <v>9411037</v>
          </cell>
        </row>
        <row r="663">
          <cell r="A663" t="str">
            <v>9411038</v>
          </cell>
        </row>
        <row r="664">
          <cell r="A664" t="str">
            <v>9411039</v>
          </cell>
        </row>
        <row r="665">
          <cell r="A665" t="str">
            <v>9411040</v>
          </cell>
        </row>
        <row r="666">
          <cell r="A666" t="str">
            <v>9411041</v>
          </cell>
        </row>
        <row r="667">
          <cell r="A667" t="str">
            <v>9411042</v>
          </cell>
        </row>
        <row r="668">
          <cell r="A668" t="str">
            <v>9411043</v>
          </cell>
        </row>
        <row r="669">
          <cell r="A669" t="str">
            <v>9411044</v>
          </cell>
        </row>
        <row r="670">
          <cell r="A670" t="str">
            <v>9411045</v>
          </cell>
        </row>
        <row r="671">
          <cell r="A671" t="str">
            <v>9411046</v>
          </cell>
        </row>
        <row r="672">
          <cell r="A672" t="str">
            <v>9411047</v>
          </cell>
        </row>
        <row r="673">
          <cell r="A673" t="str">
            <v>9411048</v>
          </cell>
        </row>
        <row r="674">
          <cell r="A674" t="str">
            <v>9411049</v>
          </cell>
        </row>
        <row r="675">
          <cell r="A675" t="str">
            <v>9411050</v>
          </cell>
        </row>
        <row r="676">
          <cell r="A676" t="str">
            <v>9411051</v>
          </cell>
        </row>
        <row r="677">
          <cell r="A677" t="str">
            <v>9411052</v>
          </cell>
        </row>
        <row r="678">
          <cell r="A678" t="str">
            <v>9411053</v>
          </cell>
        </row>
        <row r="679">
          <cell r="A679" t="str">
            <v>9411054</v>
          </cell>
        </row>
        <row r="680">
          <cell r="A680" t="str">
            <v>9411055</v>
          </cell>
        </row>
        <row r="681">
          <cell r="A681" t="str">
            <v>9411056</v>
          </cell>
        </row>
        <row r="682">
          <cell r="A682" t="str">
            <v>9411057</v>
          </cell>
        </row>
        <row r="683">
          <cell r="A683" t="str">
            <v>9411058</v>
          </cell>
        </row>
        <row r="684">
          <cell r="A684" t="str">
            <v>9411059</v>
          </cell>
        </row>
        <row r="685">
          <cell r="A685" t="str">
            <v>9411060</v>
          </cell>
        </row>
        <row r="686">
          <cell r="A686" t="str">
            <v>9411061</v>
          </cell>
        </row>
        <row r="687">
          <cell r="A687" t="str">
            <v>9411062</v>
          </cell>
        </row>
        <row r="688">
          <cell r="A688" t="str">
            <v>9411063</v>
          </cell>
        </row>
        <row r="689">
          <cell r="A689" t="str">
            <v>9411064</v>
          </cell>
        </row>
        <row r="690">
          <cell r="A690" t="str">
            <v>9411064</v>
          </cell>
        </row>
        <row r="691">
          <cell r="A691" t="str">
            <v>9411065</v>
          </cell>
        </row>
        <row r="692">
          <cell r="A692" t="str">
            <v>9411066</v>
          </cell>
        </row>
        <row r="693">
          <cell r="A693" t="str">
            <v>9411067</v>
          </cell>
        </row>
        <row r="694">
          <cell r="A694" t="str">
            <v>9411068</v>
          </cell>
        </row>
        <row r="695">
          <cell r="A695" t="str">
            <v>9411069</v>
          </cell>
        </row>
        <row r="696">
          <cell r="A696" t="str">
            <v>9411070</v>
          </cell>
        </row>
        <row r="697">
          <cell r="A697" t="str">
            <v>9411071</v>
          </cell>
        </row>
        <row r="698">
          <cell r="A698" t="str">
            <v>9411072</v>
          </cell>
        </row>
        <row r="699">
          <cell r="A699" t="str">
            <v>9411076</v>
          </cell>
        </row>
        <row r="700">
          <cell r="A700" t="str">
            <v>9411074</v>
          </cell>
        </row>
        <row r="701">
          <cell r="A701" t="str">
            <v>9411078</v>
          </cell>
        </row>
        <row r="702">
          <cell r="A702" t="str">
            <v>9411077</v>
          </cell>
        </row>
        <row r="703">
          <cell r="A703" t="str">
            <v>9411080</v>
          </cell>
        </row>
        <row r="704">
          <cell r="A704" t="str">
            <v>9411082</v>
          </cell>
        </row>
        <row r="705">
          <cell r="A705" t="str">
            <v>9411073</v>
          </cell>
        </row>
        <row r="706">
          <cell r="A706" t="str">
            <v>9411079</v>
          </cell>
        </row>
        <row r="707">
          <cell r="A707" t="str">
            <v>9411081</v>
          </cell>
        </row>
        <row r="708">
          <cell r="A708" t="str">
            <v>9411075</v>
          </cell>
        </row>
        <row r="709">
          <cell r="A709" t="str">
            <v>9411073</v>
          </cell>
        </row>
        <row r="710">
          <cell r="A710" t="str">
            <v>9411083</v>
          </cell>
        </row>
        <row r="711">
          <cell r="A711" t="str">
            <v>9411085</v>
          </cell>
        </row>
        <row r="712">
          <cell r="A712" t="str">
            <v>9411086</v>
          </cell>
        </row>
        <row r="713">
          <cell r="A713" t="str">
            <v>9411092</v>
          </cell>
        </row>
        <row r="714">
          <cell r="A714" t="str">
            <v>9411090</v>
          </cell>
        </row>
        <row r="715">
          <cell r="A715" t="str">
            <v>9411089</v>
          </cell>
        </row>
        <row r="716">
          <cell r="A716" t="str">
            <v>9411084</v>
          </cell>
        </row>
        <row r="717">
          <cell r="A717" t="str">
            <v>9411087</v>
          </cell>
        </row>
        <row r="718">
          <cell r="A718" t="str">
            <v>9411086</v>
          </cell>
        </row>
        <row r="719">
          <cell r="A719" t="str">
            <v>9411088</v>
          </cell>
        </row>
        <row r="720">
          <cell r="A720" t="str">
            <v>9411093</v>
          </cell>
        </row>
        <row r="721">
          <cell r="A721" t="str">
            <v>9411094</v>
          </cell>
        </row>
        <row r="722">
          <cell r="A722" t="str">
            <v>9411091</v>
          </cell>
        </row>
        <row r="723">
          <cell r="A723" t="str">
            <v>9411096</v>
          </cell>
        </row>
        <row r="724">
          <cell r="A724" t="str">
            <v>9411095</v>
          </cell>
        </row>
        <row r="725">
          <cell r="A725" t="str">
            <v>9411097</v>
          </cell>
        </row>
        <row r="726">
          <cell r="A726" t="str">
            <v>9411097</v>
          </cell>
        </row>
        <row r="727">
          <cell r="A727" t="str">
            <v>9411098</v>
          </cell>
        </row>
        <row r="728">
          <cell r="A728" t="str">
            <v>9411107</v>
          </cell>
        </row>
        <row r="729">
          <cell r="A729" t="str">
            <v>9411103</v>
          </cell>
        </row>
        <row r="730">
          <cell r="A730" t="str">
            <v>9411107</v>
          </cell>
        </row>
        <row r="731">
          <cell r="A731" t="str">
            <v>9411100</v>
          </cell>
        </row>
        <row r="732">
          <cell r="A732" t="str">
            <v>9411102</v>
          </cell>
        </row>
        <row r="733">
          <cell r="A733" t="str">
            <v>9411106</v>
          </cell>
        </row>
        <row r="734">
          <cell r="A734" t="str">
            <v>9411105</v>
          </cell>
        </row>
        <row r="735">
          <cell r="A735" t="str">
            <v>9411101</v>
          </cell>
        </row>
        <row r="736">
          <cell r="A736" t="str">
            <v>9411099</v>
          </cell>
        </row>
        <row r="737">
          <cell r="A737" t="str">
            <v>9411104</v>
          </cell>
        </row>
        <row r="738">
          <cell r="A738" t="str">
            <v>9411108</v>
          </cell>
        </row>
        <row r="739">
          <cell r="A739" t="str">
            <v>9411109</v>
          </cell>
        </row>
        <row r="740">
          <cell r="A740" t="str">
            <v>9411110</v>
          </cell>
        </row>
        <row r="741">
          <cell r="A741" t="str">
            <v>9411111</v>
          </cell>
        </row>
        <row r="742">
          <cell r="A742" t="str">
            <v>9411112</v>
          </cell>
        </row>
        <row r="743">
          <cell r="A743" t="str">
            <v>9411113</v>
          </cell>
        </row>
        <row r="744">
          <cell r="A744" t="str">
            <v>9411114</v>
          </cell>
        </row>
        <row r="745">
          <cell r="A745" t="str">
            <v>9411115</v>
          </cell>
        </row>
        <row r="746">
          <cell r="A746" t="str">
            <v>9411117</v>
          </cell>
        </row>
        <row r="747">
          <cell r="A747" t="str">
            <v>9411118</v>
          </cell>
        </row>
        <row r="748">
          <cell r="A748" t="str">
            <v>9411119</v>
          </cell>
        </row>
        <row r="749">
          <cell r="A749" t="str">
            <v>9411119</v>
          </cell>
        </row>
        <row r="750">
          <cell r="A750" t="str">
            <v>9411120</v>
          </cell>
        </row>
        <row r="751">
          <cell r="A751" t="str">
            <v>9411121</v>
          </cell>
        </row>
        <row r="752">
          <cell r="A752" t="str">
            <v>9411122</v>
          </cell>
        </row>
        <row r="753">
          <cell r="A753" t="str">
            <v>9411122</v>
          </cell>
        </row>
        <row r="754">
          <cell r="A754" t="str">
            <v>9411123</v>
          </cell>
        </row>
        <row r="755">
          <cell r="A755" t="str">
            <v>9411124</v>
          </cell>
        </row>
        <row r="756">
          <cell r="A756" t="str">
            <v>9411125</v>
          </cell>
        </row>
        <row r="757">
          <cell r="A757" t="str">
            <v>9411126</v>
          </cell>
        </row>
        <row r="758">
          <cell r="A758" t="str">
            <v>9411127</v>
          </cell>
        </row>
        <row r="759">
          <cell r="A759" t="str">
            <v>9411128</v>
          </cell>
        </row>
        <row r="760">
          <cell r="A760" t="str">
            <v>9411129</v>
          </cell>
        </row>
        <row r="761">
          <cell r="A761" t="str">
            <v>9411130</v>
          </cell>
        </row>
        <row r="762">
          <cell r="A762" t="str">
            <v>9411131</v>
          </cell>
        </row>
        <row r="763">
          <cell r="A763" t="str">
            <v>9411132</v>
          </cell>
        </row>
        <row r="764">
          <cell r="A764" t="str">
            <v>9411133</v>
          </cell>
        </row>
        <row r="765">
          <cell r="A765" t="str">
            <v>9411134</v>
          </cell>
        </row>
        <row r="766">
          <cell r="A766" t="str">
            <v>9411135</v>
          </cell>
        </row>
        <row r="767">
          <cell r="A767" t="str">
            <v>9411136</v>
          </cell>
        </row>
        <row r="768">
          <cell r="A768" t="str">
            <v>9411137</v>
          </cell>
        </row>
        <row r="769">
          <cell r="A769" t="str">
            <v>9411137</v>
          </cell>
        </row>
        <row r="770">
          <cell r="A770" t="str">
            <v>9411138</v>
          </cell>
        </row>
        <row r="771">
          <cell r="A771" t="str">
            <v>9411138</v>
          </cell>
        </row>
        <row r="772">
          <cell r="A772" t="str">
            <v>9411139</v>
          </cell>
        </row>
        <row r="773">
          <cell r="A773" t="str">
            <v>9411140</v>
          </cell>
        </row>
        <row r="774">
          <cell r="A774" t="str">
            <v>9411141</v>
          </cell>
        </row>
        <row r="775">
          <cell r="A775" t="str">
            <v>9411142</v>
          </cell>
        </row>
        <row r="776">
          <cell r="A776" t="str">
            <v>9411143</v>
          </cell>
        </row>
        <row r="777">
          <cell r="A777" t="str">
            <v>9411144</v>
          </cell>
        </row>
        <row r="778">
          <cell r="A778" t="str">
            <v>9411145</v>
          </cell>
        </row>
        <row r="779">
          <cell r="A779" t="str">
            <v>9411146</v>
          </cell>
        </row>
        <row r="780">
          <cell r="A780" t="str">
            <v>9411147</v>
          </cell>
        </row>
        <row r="781">
          <cell r="A781" t="str">
            <v>9411148</v>
          </cell>
        </row>
        <row r="782">
          <cell r="A782" t="str">
            <v>9411152</v>
          </cell>
        </row>
        <row r="783">
          <cell r="A783" t="str">
            <v>9411152</v>
          </cell>
        </row>
        <row r="784">
          <cell r="A784" t="str">
            <v>9411153</v>
          </cell>
        </row>
        <row r="785">
          <cell r="A785" t="str">
            <v>9411154</v>
          </cell>
        </row>
        <row r="786">
          <cell r="A786" t="str">
            <v>9411155</v>
          </cell>
        </row>
        <row r="787">
          <cell r="A787" t="str">
            <v>9411155</v>
          </cell>
        </row>
        <row r="788">
          <cell r="A788" t="str">
            <v>9411156</v>
          </cell>
        </row>
        <row r="789">
          <cell r="A789" t="str">
            <v>9411156</v>
          </cell>
        </row>
        <row r="790">
          <cell r="A790" t="str">
            <v>9411157</v>
          </cell>
        </row>
        <row r="791">
          <cell r="A791" t="str">
            <v>9411157</v>
          </cell>
        </row>
        <row r="792">
          <cell r="A792" t="str">
            <v>9411158</v>
          </cell>
        </row>
        <row r="793">
          <cell r="A793" t="str">
            <v>9411159</v>
          </cell>
        </row>
        <row r="794">
          <cell r="A794" t="str">
            <v>9411160</v>
          </cell>
        </row>
        <row r="795">
          <cell r="A795" t="str">
            <v>9411160</v>
          </cell>
        </row>
        <row r="796">
          <cell r="A796" t="str">
            <v>9411161</v>
          </cell>
        </row>
        <row r="797">
          <cell r="A797" t="str">
            <v>9411162</v>
          </cell>
        </row>
        <row r="798">
          <cell r="A798" t="str">
            <v>9411163</v>
          </cell>
        </row>
        <row r="799">
          <cell r="A799" t="str">
            <v>9411164</v>
          </cell>
        </row>
        <row r="800">
          <cell r="A800" t="str">
            <v>9411165</v>
          </cell>
        </row>
        <row r="801">
          <cell r="A801" t="str">
            <v>9411166</v>
          </cell>
        </row>
        <row r="802">
          <cell r="A802" t="str">
            <v>9411167</v>
          </cell>
        </row>
        <row r="803">
          <cell r="A803" t="str">
            <v>9411168</v>
          </cell>
        </row>
        <row r="804">
          <cell r="A804" t="str">
            <v>9411169</v>
          </cell>
        </row>
        <row r="805">
          <cell r="A805" t="str">
            <v>9411170</v>
          </cell>
        </row>
        <row r="806">
          <cell r="A806" t="str">
            <v>9411171</v>
          </cell>
        </row>
        <row r="807">
          <cell r="A807" t="str">
            <v>9411172</v>
          </cell>
        </row>
        <row r="808">
          <cell r="A808" t="str">
            <v>9411173</v>
          </cell>
        </row>
        <row r="809">
          <cell r="A809" t="str">
            <v>9411174</v>
          </cell>
        </row>
        <row r="810">
          <cell r="A810" t="str">
            <v>9411175</v>
          </cell>
        </row>
        <row r="811">
          <cell r="A811" t="str">
            <v>9411176</v>
          </cell>
        </row>
        <row r="812">
          <cell r="A812" t="str">
            <v>9411177</v>
          </cell>
        </row>
        <row r="813">
          <cell r="A813" t="str">
            <v>9411178</v>
          </cell>
        </row>
        <row r="814">
          <cell r="A814" t="str">
            <v>9411179</v>
          </cell>
        </row>
        <row r="815">
          <cell r="A815" t="str">
            <v>9411180</v>
          </cell>
        </row>
        <row r="816">
          <cell r="A816" t="str">
            <v>9411181</v>
          </cell>
        </row>
        <row r="817">
          <cell r="A817" t="str">
            <v>9411182</v>
          </cell>
        </row>
        <row r="818">
          <cell r="A818" t="str">
            <v>9411183</v>
          </cell>
        </row>
        <row r="819">
          <cell r="A819" t="str">
            <v>9411184</v>
          </cell>
        </row>
        <row r="820">
          <cell r="A820" t="str">
            <v>9411185</v>
          </cell>
        </row>
        <row r="821">
          <cell r="A821" t="str">
            <v>9411186</v>
          </cell>
        </row>
        <row r="822">
          <cell r="A822" t="str">
            <v>9411187</v>
          </cell>
        </row>
        <row r="823">
          <cell r="A823" t="str">
            <v>9411188</v>
          </cell>
        </row>
        <row r="824">
          <cell r="A824" t="str">
            <v>9411189</v>
          </cell>
        </row>
        <row r="825">
          <cell r="A825" t="str">
            <v>9411190</v>
          </cell>
        </row>
        <row r="826">
          <cell r="A826" t="str">
            <v>9411191</v>
          </cell>
        </row>
        <row r="827">
          <cell r="A827" t="str">
            <v>9411192</v>
          </cell>
        </row>
        <row r="828">
          <cell r="A828" t="str">
            <v>9411193</v>
          </cell>
        </row>
        <row r="829">
          <cell r="A829" t="str">
            <v>94111100</v>
          </cell>
        </row>
        <row r="830">
          <cell r="A830" t="str">
            <v>94111101</v>
          </cell>
        </row>
        <row r="831">
          <cell r="A831" t="str">
            <v>94111102</v>
          </cell>
        </row>
        <row r="832">
          <cell r="A832" t="str">
            <v>94111103</v>
          </cell>
        </row>
        <row r="833">
          <cell r="A833" t="str">
            <v>94111104</v>
          </cell>
        </row>
        <row r="834">
          <cell r="A834" t="str">
            <v>94111105</v>
          </cell>
        </row>
        <row r="835">
          <cell r="A835" t="str">
            <v>94111106</v>
          </cell>
        </row>
        <row r="836">
          <cell r="A836" t="str">
            <v>94111107</v>
          </cell>
        </row>
        <row r="837">
          <cell r="A837" t="str">
            <v>94111108</v>
          </cell>
        </row>
        <row r="838">
          <cell r="A838" t="str">
            <v>94111109</v>
          </cell>
        </row>
        <row r="839">
          <cell r="A839" t="str">
            <v>94111110</v>
          </cell>
        </row>
        <row r="840">
          <cell r="A840" t="str">
            <v>94111111</v>
          </cell>
        </row>
        <row r="841">
          <cell r="A841" t="str">
            <v>9411194</v>
          </cell>
        </row>
        <row r="842">
          <cell r="A842" t="str">
            <v>9411195</v>
          </cell>
        </row>
        <row r="843">
          <cell r="A843" t="str">
            <v>9411196</v>
          </cell>
        </row>
        <row r="844">
          <cell r="A844" t="str">
            <v>9411197</v>
          </cell>
        </row>
        <row r="845">
          <cell r="A845" t="str">
            <v>9411198</v>
          </cell>
        </row>
        <row r="846">
          <cell r="A846" t="str">
            <v>9411199</v>
          </cell>
        </row>
        <row r="847">
          <cell r="A847" t="str">
            <v>9411200</v>
          </cell>
        </row>
        <row r="848">
          <cell r="A848" t="str">
            <v>9411201</v>
          </cell>
        </row>
        <row r="849">
          <cell r="A849" t="str">
            <v>9411202</v>
          </cell>
        </row>
        <row r="850">
          <cell r="A850" t="str">
            <v>9411203</v>
          </cell>
        </row>
        <row r="851">
          <cell r="A851" t="str">
            <v>9411204</v>
          </cell>
        </row>
        <row r="852">
          <cell r="A852" t="str">
            <v>9411205</v>
          </cell>
        </row>
        <row r="853">
          <cell r="A853" t="str">
            <v>9411206</v>
          </cell>
        </row>
        <row r="854">
          <cell r="A854" t="str">
            <v>9411207</v>
          </cell>
        </row>
        <row r="855">
          <cell r="A855" t="str">
            <v>9411208</v>
          </cell>
        </row>
        <row r="856">
          <cell r="A856" t="str">
            <v>9411209</v>
          </cell>
        </row>
        <row r="857">
          <cell r="A857" t="str">
            <v>9411209</v>
          </cell>
        </row>
        <row r="858">
          <cell r="A858" t="str">
            <v>9411210</v>
          </cell>
        </row>
        <row r="859">
          <cell r="A859" t="str">
            <v>9411211</v>
          </cell>
        </row>
        <row r="860">
          <cell r="A860" t="str">
            <v>9411212</v>
          </cell>
        </row>
        <row r="861">
          <cell r="A861" t="str">
            <v>9411213</v>
          </cell>
        </row>
        <row r="862">
          <cell r="A862" t="str">
            <v>9411214</v>
          </cell>
        </row>
        <row r="863">
          <cell r="A863" t="str">
            <v>9411215</v>
          </cell>
        </row>
        <row r="864">
          <cell r="A864" t="str">
            <v>9411216</v>
          </cell>
        </row>
        <row r="865">
          <cell r="A865" t="str">
            <v>9411217</v>
          </cell>
        </row>
        <row r="866">
          <cell r="A866" t="str">
            <v>9411218</v>
          </cell>
        </row>
        <row r="867">
          <cell r="A867" t="str">
            <v>9411219</v>
          </cell>
        </row>
        <row r="868">
          <cell r="A868" t="str">
            <v>9411220</v>
          </cell>
        </row>
        <row r="869">
          <cell r="A869" t="str">
            <v>9411221</v>
          </cell>
        </row>
        <row r="870">
          <cell r="A870" t="str">
            <v>9411222</v>
          </cell>
        </row>
        <row r="871">
          <cell r="A871" t="str">
            <v>9411223</v>
          </cell>
        </row>
        <row r="872">
          <cell r="A872" t="str">
            <v>9411224</v>
          </cell>
        </row>
        <row r="873">
          <cell r="A873" t="str">
            <v>9411225</v>
          </cell>
        </row>
        <row r="874">
          <cell r="A874" t="str">
            <v>9411226</v>
          </cell>
        </row>
        <row r="875">
          <cell r="A875" t="str">
            <v>9411227</v>
          </cell>
        </row>
        <row r="876">
          <cell r="A876" t="str">
            <v>9411228</v>
          </cell>
        </row>
        <row r="877">
          <cell r="A877" t="str">
            <v>9411229</v>
          </cell>
        </row>
        <row r="878">
          <cell r="A878" t="str">
            <v>9411230</v>
          </cell>
        </row>
        <row r="879">
          <cell r="A879" t="str">
            <v>9411234</v>
          </cell>
        </row>
        <row r="880">
          <cell r="A880" t="str">
            <v>9411234</v>
          </cell>
        </row>
        <row r="881">
          <cell r="A881" t="str">
            <v>9411235</v>
          </cell>
        </row>
        <row r="882">
          <cell r="A882" t="str">
            <v>9411236</v>
          </cell>
        </row>
        <row r="883">
          <cell r="A883" t="str">
            <v>9411240</v>
          </cell>
        </row>
        <row r="884">
          <cell r="A884" t="str">
            <v>9411244</v>
          </cell>
        </row>
        <row r="885">
          <cell r="A885" t="str">
            <v>9411242</v>
          </cell>
        </row>
        <row r="886">
          <cell r="A886" t="str">
            <v>9411244</v>
          </cell>
        </row>
        <row r="887">
          <cell r="A887" t="str">
            <v>9411243</v>
          </cell>
        </row>
        <row r="888">
          <cell r="A888" t="str">
            <v>9411248</v>
          </cell>
        </row>
        <row r="889">
          <cell r="A889" t="str">
            <v>9411251</v>
          </cell>
        </row>
        <row r="890">
          <cell r="A890" t="str">
            <v>9411249</v>
          </cell>
        </row>
        <row r="891">
          <cell r="A891" t="str">
            <v>9411246</v>
          </cell>
        </row>
        <row r="892">
          <cell r="A892" t="str">
            <v>9411250</v>
          </cell>
        </row>
        <row r="893">
          <cell r="A893" t="str">
            <v>9411247</v>
          </cell>
        </row>
        <row r="894">
          <cell r="A894" t="str">
            <v>9411258</v>
          </cell>
        </row>
        <row r="895">
          <cell r="A895" t="str">
            <v>9411252</v>
          </cell>
        </row>
        <row r="896">
          <cell r="A896" t="str">
            <v>9411256</v>
          </cell>
        </row>
        <row r="897">
          <cell r="A897" t="str">
            <v>9411259</v>
          </cell>
        </row>
        <row r="898">
          <cell r="A898" t="str">
            <v>9411260</v>
          </cell>
        </row>
        <row r="899">
          <cell r="A899" t="str">
            <v>9411257</v>
          </cell>
        </row>
        <row r="900">
          <cell r="A900" t="str">
            <v>9411261</v>
          </cell>
        </row>
        <row r="901">
          <cell r="A901" t="str">
            <v>9411254</v>
          </cell>
        </row>
        <row r="902">
          <cell r="A902" t="str">
            <v>9411255</v>
          </cell>
        </row>
        <row r="903">
          <cell r="A903" t="str">
            <v>9411263</v>
          </cell>
        </row>
        <row r="904">
          <cell r="A904" t="str">
            <v>9411264</v>
          </cell>
        </row>
        <row r="905">
          <cell r="A905" t="str">
            <v>9411266</v>
          </cell>
        </row>
        <row r="906">
          <cell r="A906" t="str">
            <v>9411265</v>
          </cell>
        </row>
        <row r="907">
          <cell r="A907" t="str">
            <v>9411268</v>
          </cell>
        </row>
        <row r="908">
          <cell r="A908" t="str">
            <v>9411267</v>
          </cell>
        </row>
        <row r="909">
          <cell r="A909" t="str">
            <v>9411262</v>
          </cell>
        </row>
      </sheetData>
      <sheetData sheetId="3">
        <row r="7">
          <cell r="A7" t="str">
            <v>100091</v>
          </cell>
        </row>
        <row r="8">
          <cell r="A8" t="str">
            <v>7300004</v>
          </cell>
        </row>
        <row r="9">
          <cell r="A9" t="str">
            <v>7300008</v>
          </cell>
        </row>
        <row r="10">
          <cell r="A10" t="str">
            <v>7300014</v>
          </cell>
        </row>
        <row r="11">
          <cell r="A11" t="str">
            <v>7300015</v>
          </cell>
        </row>
        <row r="12">
          <cell r="A12" t="str">
            <v>7300016</v>
          </cell>
        </row>
        <row r="13">
          <cell r="A13" t="str">
            <v>7300021</v>
          </cell>
        </row>
        <row r="14">
          <cell r="A14" t="str">
            <v>7300022</v>
          </cell>
        </row>
        <row r="15">
          <cell r="A15" t="str">
            <v>7300030</v>
          </cell>
        </row>
        <row r="16">
          <cell r="A16" t="str">
            <v>7300034</v>
          </cell>
        </row>
        <row r="17">
          <cell r="A17" t="str">
            <v>7300049</v>
          </cell>
        </row>
        <row r="18">
          <cell r="A18" t="str">
            <v>7300050</v>
          </cell>
        </row>
        <row r="19">
          <cell r="A19" t="str">
            <v>7300051</v>
          </cell>
        </row>
        <row r="20">
          <cell r="A20" t="str">
            <v>7300052</v>
          </cell>
        </row>
        <row r="21">
          <cell r="A21" t="str">
            <v>7300053</v>
          </cell>
        </row>
        <row r="22">
          <cell r="A22" t="str">
            <v>7300060</v>
          </cell>
        </row>
        <row r="23">
          <cell r="A23" t="str">
            <v>7300067</v>
          </cell>
        </row>
        <row r="24">
          <cell r="A24" t="str">
            <v>7300068</v>
          </cell>
        </row>
        <row r="25">
          <cell r="A25" t="str">
            <v>7300069</v>
          </cell>
        </row>
        <row r="26">
          <cell r="A26" t="str">
            <v>7310109</v>
          </cell>
        </row>
        <row r="27">
          <cell r="A27" t="str">
            <v>7310168</v>
          </cell>
        </row>
        <row r="28">
          <cell r="A28" t="str">
            <v>7310259</v>
          </cell>
        </row>
        <row r="29">
          <cell r="A29" t="str">
            <v>7310261</v>
          </cell>
        </row>
        <row r="30">
          <cell r="A30" t="str">
            <v>7310279</v>
          </cell>
        </row>
        <row r="31">
          <cell r="A31" t="str">
            <v>7310287</v>
          </cell>
        </row>
        <row r="32">
          <cell r="A32" t="str">
            <v>7310412</v>
          </cell>
        </row>
        <row r="33">
          <cell r="A33" t="str">
            <v>7310413</v>
          </cell>
        </row>
        <row r="34">
          <cell r="A34" t="str">
            <v>7310414</v>
          </cell>
        </row>
        <row r="35">
          <cell r="A35" t="str">
            <v>7310415</v>
          </cell>
        </row>
        <row r="36">
          <cell r="A36" t="str">
            <v>7310416</v>
          </cell>
        </row>
        <row r="37">
          <cell r="A37" t="str">
            <v>7310417</v>
          </cell>
        </row>
        <row r="38">
          <cell r="A38" t="str">
            <v>7310418</v>
          </cell>
        </row>
        <row r="39">
          <cell r="A39" t="str">
            <v>7310419</v>
          </cell>
        </row>
        <row r="40">
          <cell r="A40" t="str">
            <v>7310420</v>
          </cell>
        </row>
        <row r="41">
          <cell r="A41" t="str">
            <v>7310421</v>
          </cell>
        </row>
        <row r="42">
          <cell r="A42" t="str">
            <v>7370168</v>
          </cell>
        </row>
        <row r="43">
          <cell r="A43" t="str">
            <v>7370186</v>
          </cell>
        </row>
        <row r="44">
          <cell r="A44" t="str">
            <v>7370196</v>
          </cell>
        </row>
        <row r="45">
          <cell r="A45" t="str">
            <v>7370209</v>
          </cell>
        </row>
        <row r="46">
          <cell r="A46" t="str">
            <v>7370211</v>
          </cell>
        </row>
        <row r="47">
          <cell r="A47" t="str">
            <v>7370433</v>
          </cell>
        </row>
        <row r="48">
          <cell r="A48" t="str">
            <v>7370470</v>
          </cell>
        </row>
        <row r="49">
          <cell r="A49" t="str">
            <v>7370526</v>
          </cell>
        </row>
        <row r="50">
          <cell r="A50" t="str">
            <v>7370527</v>
          </cell>
        </row>
        <row r="51">
          <cell r="A51" t="str">
            <v>7370557</v>
          </cell>
        </row>
        <row r="52">
          <cell r="A52" t="str">
            <v>7370597</v>
          </cell>
        </row>
        <row r="53">
          <cell r="A53" t="str">
            <v>7370677</v>
          </cell>
        </row>
        <row r="54">
          <cell r="A54" t="str">
            <v>7370746</v>
          </cell>
        </row>
        <row r="55">
          <cell r="A55" t="str">
            <v>7730736</v>
          </cell>
        </row>
        <row r="56">
          <cell r="A56" t="str">
            <v>7730946</v>
          </cell>
        </row>
        <row r="57">
          <cell r="A57" t="str">
            <v>7731035</v>
          </cell>
        </row>
        <row r="58">
          <cell r="A58" t="str">
            <v>7731098</v>
          </cell>
        </row>
        <row r="59">
          <cell r="A59" t="str">
            <v>7731133</v>
          </cell>
        </row>
        <row r="60">
          <cell r="A60" t="str">
            <v>7731149</v>
          </cell>
        </row>
        <row r="61">
          <cell r="A61" t="str">
            <v>7731153</v>
          </cell>
        </row>
        <row r="62">
          <cell r="A62" t="str">
            <v>7731456</v>
          </cell>
        </row>
        <row r="63">
          <cell r="A63" t="str">
            <v>7731458</v>
          </cell>
        </row>
        <row r="64">
          <cell r="A64" t="str">
            <v>7731459</v>
          </cell>
        </row>
        <row r="65">
          <cell r="A65" t="str">
            <v>7731460</v>
          </cell>
        </row>
        <row r="66">
          <cell r="A66" t="str">
            <v>7731461</v>
          </cell>
        </row>
        <row r="67">
          <cell r="A67" t="str">
            <v>7731461</v>
          </cell>
        </row>
        <row r="68">
          <cell r="A68" t="str">
            <v>7731462</v>
          </cell>
        </row>
        <row r="69">
          <cell r="A69" t="str">
            <v>7731463</v>
          </cell>
        </row>
        <row r="70">
          <cell r="A70" t="str">
            <v>7731464</v>
          </cell>
        </row>
        <row r="71">
          <cell r="A71" t="str">
            <v>7731465</v>
          </cell>
        </row>
        <row r="72">
          <cell r="A72" t="str">
            <v>7731466</v>
          </cell>
        </row>
        <row r="73">
          <cell r="A73" t="str">
            <v>7731467</v>
          </cell>
        </row>
        <row r="74">
          <cell r="A74" t="str">
            <v>7731468</v>
          </cell>
        </row>
        <row r="75">
          <cell r="A75" t="str">
            <v>7731468</v>
          </cell>
        </row>
        <row r="76">
          <cell r="A76" t="str">
            <v>7731469</v>
          </cell>
        </row>
        <row r="77">
          <cell r="A77" t="str">
            <v>7731470</v>
          </cell>
        </row>
        <row r="78">
          <cell r="A78" t="str">
            <v>7731471</v>
          </cell>
        </row>
        <row r="79">
          <cell r="A79" t="str">
            <v>7731472</v>
          </cell>
        </row>
        <row r="80">
          <cell r="A80" t="str">
            <v>7731473</v>
          </cell>
        </row>
        <row r="81">
          <cell r="A81" t="str">
            <v>7731474</v>
          </cell>
        </row>
        <row r="82">
          <cell r="A82" t="str">
            <v>7731475</v>
          </cell>
        </row>
        <row r="83">
          <cell r="A83" t="str">
            <v>7731476</v>
          </cell>
        </row>
        <row r="84">
          <cell r="A84" t="str">
            <v>7731476</v>
          </cell>
        </row>
        <row r="85">
          <cell r="A85" t="str">
            <v>7731477</v>
          </cell>
        </row>
        <row r="86">
          <cell r="A86" t="str">
            <v>7731478</v>
          </cell>
        </row>
        <row r="87">
          <cell r="A87" t="str">
            <v>7731479</v>
          </cell>
        </row>
        <row r="88">
          <cell r="A88" t="str">
            <v>7731480</v>
          </cell>
        </row>
        <row r="89">
          <cell r="A89" t="str">
            <v>7731481</v>
          </cell>
        </row>
        <row r="90">
          <cell r="A90" t="str">
            <v>7731481</v>
          </cell>
        </row>
        <row r="91">
          <cell r="A91" t="str">
            <v>7731482</v>
          </cell>
        </row>
        <row r="92">
          <cell r="A92" t="str">
            <v>7731483</v>
          </cell>
        </row>
        <row r="93">
          <cell r="A93" t="str">
            <v>7731484</v>
          </cell>
        </row>
        <row r="94">
          <cell r="A94" t="str">
            <v>7731484</v>
          </cell>
        </row>
        <row r="95">
          <cell r="A95" t="str">
            <v>7731485</v>
          </cell>
        </row>
        <row r="96">
          <cell r="A96" t="str">
            <v>7731486</v>
          </cell>
        </row>
        <row r="97">
          <cell r="A97" t="str">
            <v>7731487</v>
          </cell>
        </row>
        <row r="98">
          <cell r="A98" t="str">
            <v>7731488</v>
          </cell>
        </row>
        <row r="99">
          <cell r="A99" t="str">
            <v>7731489</v>
          </cell>
        </row>
        <row r="100">
          <cell r="A100" t="str">
            <v>7731490</v>
          </cell>
        </row>
        <row r="101">
          <cell r="A101" t="str">
            <v>7731491</v>
          </cell>
        </row>
        <row r="102">
          <cell r="A102" t="str">
            <v>7731492</v>
          </cell>
        </row>
        <row r="103">
          <cell r="A103" t="str">
            <v>7731492</v>
          </cell>
        </row>
        <row r="104">
          <cell r="A104" t="str">
            <v>7731493</v>
          </cell>
        </row>
        <row r="105">
          <cell r="A105" t="str">
            <v>7731494</v>
          </cell>
        </row>
        <row r="106">
          <cell r="A106" t="str">
            <v>7731495</v>
          </cell>
        </row>
        <row r="107">
          <cell r="A107" t="str">
            <v>7731496</v>
          </cell>
        </row>
        <row r="108">
          <cell r="A108" t="str">
            <v>7731497</v>
          </cell>
        </row>
        <row r="109">
          <cell r="A109" t="str">
            <v>7731497</v>
          </cell>
        </row>
        <row r="110">
          <cell r="A110" t="str">
            <v>7731498</v>
          </cell>
        </row>
        <row r="111">
          <cell r="A111" t="str">
            <v>7731498</v>
          </cell>
        </row>
        <row r="112">
          <cell r="A112" t="str">
            <v>7731498</v>
          </cell>
        </row>
        <row r="113">
          <cell r="A113" t="str">
            <v>7731498</v>
          </cell>
        </row>
        <row r="114">
          <cell r="A114" t="str">
            <v>7731498</v>
          </cell>
        </row>
        <row r="115">
          <cell r="A115" t="str">
            <v>7731498</v>
          </cell>
        </row>
        <row r="116">
          <cell r="A116" t="str">
            <v>7731499</v>
          </cell>
        </row>
        <row r="117">
          <cell r="A117" t="str">
            <v>7731500</v>
          </cell>
        </row>
        <row r="118">
          <cell r="A118" t="str">
            <v>7731501</v>
          </cell>
        </row>
        <row r="119">
          <cell r="A119" t="str">
            <v>7731501</v>
          </cell>
        </row>
        <row r="120">
          <cell r="A120" t="str">
            <v>7731502</v>
          </cell>
        </row>
        <row r="121">
          <cell r="A121" t="str">
            <v>7731502</v>
          </cell>
        </row>
        <row r="122">
          <cell r="A122" t="str">
            <v>7731503</v>
          </cell>
        </row>
        <row r="123">
          <cell r="A123" t="str">
            <v>7731503</v>
          </cell>
        </row>
        <row r="124">
          <cell r="A124" t="str">
            <v>7731504</v>
          </cell>
        </row>
        <row r="125">
          <cell r="A125" t="str">
            <v>7731504</v>
          </cell>
        </row>
        <row r="126">
          <cell r="A126" t="str">
            <v>7731505</v>
          </cell>
        </row>
        <row r="127">
          <cell r="A127" t="str">
            <v>7731506</v>
          </cell>
        </row>
        <row r="128">
          <cell r="A128" t="str">
            <v>7731507</v>
          </cell>
        </row>
        <row r="129">
          <cell r="A129" t="str">
            <v>7731507</v>
          </cell>
        </row>
        <row r="130">
          <cell r="A130" t="str">
            <v>7731508</v>
          </cell>
        </row>
        <row r="131">
          <cell r="A131" t="str">
            <v>7731508</v>
          </cell>
        </row>
        <row r="132">
          <cell r="A132" t="str">
            <v>7731509</v>
          </cell>
        </row>
        <row r="133">
          <cell r="A133" t="str">
            <v>7731513</v>
          </cell>
        </row>
        <row r="134">
          <cell r="A134" t="str">
            <v>7731514</v>
          </cell>
        </row>
        <row r="135">
          <cell r="A135" t="str">
            <v>7731515</v>
          </cell>
        </row>
        <row r="136">
          <cell r="A136" t="str">
            <v>7731516</v>
          </cell>
        </row>
        <row r="137">
          <cell r="A137" t="str">
            <v>7731517</v>
          </cell>
        </row>
        <row r="138">
          <cell r="A138" t="str">
            <v>7731518</v>
          </cell>
        </row>
        <row r="139">
          <cell r="A139" t="str">
            <v>7731519</v>
          </cell>
        </row>
        <row r="140">
          <cell r="A140" t="str">
            <v>7731520</v>
          </cell>
        </row>
        <row r="141">
          <cell r="A141" t="str">
            <v>7731521</v>
          </cell>
        </row>
        <row r="142">
          <cell r="A142" t="str">
            <v>7731522</v>
          </cell>
        </row>
        <row r="143">
          <cell r="A143" t="str">
            <v>7731523</v>
          </cell>
        </row>
        <row r="144">
          <cell r="A144" t="str">
            <v>7731524</v>
          </cell>
        </row>
        <row r="145">
          <cell r="A145" t="str">
            <v>7731525</v>
          </cell>
        </row>
        <row r="146">
          <cell r="A146" t="str">
            <v>7731526</v>
          </cell>
        </row>
        <row r="147">
          <cell r="A147" t="str">
            <v>7731527</v>
          </cell>
        </row>
        <row r="148">
          <cell r="A148" t="str">
            <v>7731528</v>
          </cell>
        </row>
        <row r="149">
          <cell r="A149" t="str">
            <v>7731529</v>
          </cell>
        </row>
        <row r="150">
          <cell r="A150" t="str">
            <v>7731530</v>
          </cell>
        </row>
        <row r="151">
          <cell r="A151" t="str">
            <v>7731531</v>
          </cell>
        </row>
        <row r="152">
          <cell r="A152" t="str">
            <v>7731532</v>
          </cell>
        </row>
        <row r="153">
          <cell r="A153" t="str">
            <v>7731533</v>
          </cell>
        </row>
        <row r="154">
          <cell r="A154" t="str">
            <v>7731534</v>
          </cell>
        </row>
        <row r="155">
          <cell r="A155" t="str">
            <v>7731534</v>
          </cell>
        </row>
        <row r="156">
          <cell r="A156" t="str">
            <v>7731535</v>
          </cell>
        </row>
        <row r="157">
          <cell r="A157" t="str">
            <v>7731536</v>
          </cell>
        </row>
        <row r="158">
          <cell r="A158" t="str">
            <v>7731537</v>
          </cell>
        </row>
        <row r="159">
          <cell r="A159" t="str">
            <v>7731538</v>
          </cell>
        </row>
        <row r="160">
          <cell r="A160" t="str">
            <v>7731539</v>
          </cell>
        </row>
        <row r="161">
          <cell r="A161" t="str">
            <v>7731540</v>
          </cell>
        </row>
        <row r="162">
          <cell r="A162" t="str">
            <v>7731541</v>
          </cell>
        </row>
        <row r="163">
          <cell r="A163" t="str">
            <v>7731542</v>
          </cell>
        </row>
        <row r="164">
          <cell r="A164" t="str">
            <v>7731543</v>
          </cell>
        </row>
        <row r="165">
          <cell r="A165" t="str">
            <v>7731544</v>
          </cell>
        </row>
        <row r="166">
          <cell r="A166" t="str">
            <v>7731545</v>
          </cell>
        </row>
        <row r="167">
          <cell r="A167" t="str">
            <v>7731546</v>
          </cell>
        </row>
        <row r="168">
          <cell r="A168" t="str">
            <v>7731547</v>
          </cell>
        </row>
        <row r="169">
          <cell r="A169" t="str">
            <v>7731548</v>
          </cell>
        </row>
        <row r="170">
          <cell r="A170" t="str">
            <v>7731549</v>
          </cell>
        </row>
        <row r="171">
          <cell r="A171" t="str">
            <v>7731549</v>
          </cell>
        </row>
        <row r="172">
          <cell r="A172" t="str">
            <v>7731549</v>
          </cell>
        </row>
        <row r="173">
          <cell r="A173" t="str">
            <v>7731550</v>
          </cell>
        </row>
        <row r="174">
          <cell r="A174" t="str">
            <v>7731551</v>
          </cell>
        </row>
        <row r="175">
          <cell r="A175" t="str">
            <v>7731552</v>
          </cell>
        </row>
        <row r="176">
          <cell r="A176" t="str">
            <v>7731553</v>
          </cell>
        </row>
        <row r="177">
          <cell r="A177" t="str">
            <v>7731554</v>
          </cell>
        </row>
        <row r="178">
          <cell r="A178" t="str">
            <v>7731555</v>
          </cell>
        </row>
        <row r="179">
          <cell r="A179" t="str">
            <v>7731556</v>
          </cell>
        </row>
        <row r="180">
          <cell r="A180" t="str">
            <v>7731557</v>
          </cell>
        </row>
        <row r="181">
          <cell r="A181" t="str">
            <v>7731558</v>
          </cell>
        </row>
        <row r="182">
          <cell r="A182" t="str">
            <v>7731559</v>
          </cell>
        </row>
        <row r="183">
          <cell r="A183" t="str">
            <v>7731560</v>
          </cell>
        </row>
        <row r="184">
          <cell r="A184" t="str">
            <v>7731561</v>
          </cell>
        </row>
        <row r="185">
          <cell r="A185" t="str">
            <v>7731562</v>
          </cell>
        </row>
        <row r="186">
          <cell r="A186" t="str">
            <v>7731563</v>
          </cell>
        </row>
        <row r="187">
          <cell r="A187" t="str">
            <v>7731564</v>
          </cell>
        </row>
        <row r="188">
          <cell r="A188" t="str">
            <v>7731565</v>
          </cell>
        </row>
        <row r="189">
          <cell r="A189" t="str">
            <v>7731566</v>
          </cell>
        </row>
        <row r="190">
          <cell r="A190" t="str">
            <v>7731567</v>
          </cell>
        </row>
        <row r="191">
          <cell r="A191" t="str">
            <v>7731568</v>
          </cell>
        </row>
        <row r="192">
          <cell r="A192" t="str">
            <v>7731569</v>
          </cell>
        </row>
        <row r="193">
          <cell r="A193" t="str">
            <v>7731570</v>
          </cell>
        </row>
        <row r="194">
          <cell r="A194" t="str">
            <v>7731571</v>
          </cell>
        </row>
        <row r="195">
          <cell r="A195" t="str">
            <v>7731572</v>
          </cell>
        </row>
        <row r="196">
          <cell r="A196" t="str">
            <v>7731573</v>
          </cell>
        </row>
        <row r="197">
          <cell r="A197" t="str">
            <v>7731574</v>
          </cell>
        </row>
        <row r="198">
          <cell r="A198" t="str">
            <v>7731575</v>
          </cell>
        </row>
        <row r="199">
          <cell r="A199" t="str">
            <v>7731576</v>
          </cell>
        </row>
        <row r="200">
          <cell r="A200" t="str">
            <v>7731577</v>
          </cell>
        </row>
        <row r="201">
          <cell r="A201" t="str">
            <v>7731578</v>
          </cell>
        </row>
        <row r="202">
          <cell r="A202" t="str">
            <v>7731579</v>
          </cell>
        </row>
        <row r="203">
          <cell r="A203" t="str">
            <v>7731580</v>
          </cell>
        </row>
        <row r="204">
          <cell r="A204" t="str">
            <v>7731581</v>
          </cell>
        </row>
        <row r="205">
          <cell r="A205" t="str">
            <v>7731582</v>
          </cell>
        </row>
        <row r="206">
          <cell r="A206" t="str">
            <v>7731583</v>
          </cell>
        </row>
        <row r="207">
          <cell r="A207" t="str">
            <v>7731584</v>
          </cell>
        </row>
        <row r="208">
          <cell r="A208" t="str">
            <v>7731585</v>
          </cell>
        </row>
        <row r="209">
          <cell r="A209" t="str">
            <v>7731586</v>
          </cell>
        </row>
        <row r="210">
          <cell r="A210" t="str">
            <v>7731587</v>
          </cell>
        </row>
        <row r="211">
          <cell r="A211" t="str">
            <v>7731588</v>
          </cell>
        </row>
        <row r="212">
          <cell r="A212" t="str">
            <v>7731589</v>
          </cell>
        </row>
        <row r="213">
          <cell r="A213" t="str">
            <v>7731590</v>
          </cell>
        </row>
        <row r="214">
          <cell r="A214" t="str">
            <v>7731591</v>
          </cell>
        </row>
        <row r="215">
          <cell r="A215" t="str">
            <v>7731592</v>
          </cell>
        </row>
        <row r="216">
          <cell r="A216" t="str">
            <v>7731593</v>
          </cell>
        </row>
        <row r="217">
          <cell r="A217" t="str">
            <v>7731594</v>
          </cell>
        </row>
        <row r="218">
          <cell r="A218" t="str">
            <v>7731595</v>
          </cell>
        </row>
        <row r="219">
          <cell r="A219" t="str">
            <v>7731596</v>
          </cell>
        </row>
        <row r="220">
          <cell r="A220" t="str">
            <v>7731597</v>
          </cell>
        </row>
        <row r="221">
          <cell r="A221" t="str">
            <v>7731598</v>
          </cell>
        </row>
        <row r="222">
          <cell r="A222" t="str">
            <v>7731599</v>
          </cell>
        </row>
        <row r="223">
          <cell r="A223" t="str">
            <v>7731600</v>
          </cell>
        </row>
        <row r="224">
          <cell r="A224" t="str">
            <v>7731601</v>
          </cell>
        </row>
        <row r="225">
          <cell r="A225" t="str">
            <v>7731603</v>
          </cell>
        </row>
        <row r="226">
          <cell r="A226" t="str">
            <v>7731604</v>
          </cell>
        </row>
        <row r="227">
          <cell r="A227" t="str">
            <v>7731605</v>
          </cell>
        </row>
        <row r="228">
          <cell r="A228" t="str">
            <v>7731606</v>
          </cell>
        </row>
        <row r="229">
          <cell r="A229" t="str">
            <v>7731606</v>
          </cell>
        </row>
        <row r="230">
          <cell r="A230" t="str">
            <v>7731607</v>
          </cell>
        </row>
        <row r="231">
          <cell r="A231" t="str">
            <v>7731608</v>
          </cell>
        </row>
        <row r="232">
          <cell r="A232" t="str">
            <v>7731609</v>
          </cell>
        </row>
        <row r="233">
          <cell r="A233" t="str">
            <v>7731610</v>
          </cell>
        </row>
        <row r="234">
          <cell r="A234" t="str">
            <v>7731611</v>
          </cell>
        </row>
        <row r="235">
          <cell r="A235" t="str">
            <v>7731612</v>
          </cell>
        </row>
        <row r="236">
          <cell r="A236" t="str">
            <v>7731613</v>
          </cell>
        </row>
        <row r="237">
          <cell r="A237" t="str">
            <v>7731614</v>
          </cell>
        </row>
        <row r="238">
          <cell r="A238" t="str">
            <v>7731615</v>
          </cell>
        </row>
        <row r="239">
          <cell r="A239" t="str">
            <v>7731616</v>
          </cell>
        </row>
        <row r="240">
          <cell r="A240" t="str">
            <v>7731617</v>
          </cell>
        </row>
        <row r="241">
          <cell r="A241" t="str">
            <v>7731618</v>
          </cell>
        </row>
        <row r="242">
          <cell r="A242" t="str">
            <v>7731619</v>
          </cell>
        </row>
        <row r="243">
          <cell r="A243" t="str">
            <v>7731620</v>
          </cell>
        </row>
        <row r="244">
          <cell r="A244" t="str">
            <v>7731621</v>
          </cell>
        </row>
        <row r="245">
          <cell r="A245" t="str">
            <v>7731622</v>
          </cell>
        </row>
        <row r="246">
          <cell r="A246" t="str">
            <v>7731623</v>
          </cell>
        </row>
        <row r="247">
          <cell r="A247" t="str">
            <v>7731624</v>
          </cell>
        </row>
        <row r="248">
          <cell r="A248" t="str">
            <v>7731625</v>
          </cell>
        </row>
        <row r="249">
          <cell r="A249" t="str">
            <v>7731626</v>
          </cell>
        </row>
        <row r="250">
          <cell r="A250" t="str">
            <v>7731627</v>
          </cell>
        </row>
        <row r="251">
          <cell r="A251" t="str">
            <v>7731628</v>
          </cell>
        </row>
        <row r="252">
          <cell r="A252" t="str">
            <v>7731629</v>
          </cell>
        </row>
        <row r="253">
          <cell r="A253" t="str">
            <v>7731630</v>
          </cell>
        </row>
        <row r="254">
          <cell r="A254" t="str">
            <v>7731631</v>
          </cell>
        </row>
        <row r="255">
          <cell r="A255" t="str">
            <v>7731632</v>
          </cell>
        </row>
        <row r="256">
          <cell r="A256" t="str">
            <v>7731633</v>
          </cell>
        </row>
        <row r="257">
          <cell r="A257" t="str">
            <v>7731634</v>
          </cell>
        </row>
        <row r="258">
          <cell r="A258" t="str">
            <v>7731635</v>
          </cell>
        </row>
        <row r="259">
          <cell r="A259" t="str">
            <v>7731636</v>
          </cell>
        </row>
        <row r="260">
          <cell r="A260" t="str">
            <v>7731637</v>
          </cell>
        </row>
        <row r="261">
          <cell r="A261" t="str">
            <v>7731638</v>
          </cell>
        </row>
        <row r="262">
          <cell r="A262" t="str">
            <v>7731639</v>
          </cell>
        </row>
        <row r="263">
          <cell r="A263" t="str">
            <v>7731640</v>
          </cell>
        </row>
        <row r="264">
          <cell r="A264" t="str">
            <v>7731641</v>
          </cell>
        </row>
        <row r="265">
          <cell r="A265" t="str">
            <v>7731642</v>
          </cell>
        </row>
        <row r="266">
          <cell r="A266" t="str">
            <v>7731642</v>
          </cell>
        </row>
        <row r="267">
          <cell r="A267" t="str">
            <v>7731643</v>
          </cell>
        </row>
        <row r="268">
          <cell r="A268" t="str">
            <v>7731643</v>
          </cell>
        </row>
        <row r="269">
          <cell r="A269" t="str">
            <v>7731644</v>
          </cell>
        </row>
        <row r="270">
          <cell r="A270" t="str">
            <v>7731645</v>
          </cell>
        </row>
        <row r="271">
          <cell r="A271" t="str">
            <v>7731645</v>
          </cell>
        </row>
        <row r="272">
          <cell r="A272" t="str">
            <v>7731647</v>
          </cell>
        </row>
        <row r="273">
          <cell r="A273" t="str">
            <v>7731648</v>
          </cell>
        </row>
        <row r="274">
          <cell r="A274" t="str">
            <v>7731651</v>
          </cell>
        </row>
        <row r="275">
          <cell r="A275" t="str">
            <v>7731652</v>
          </cell>
        </row>
        <row r="276">
          <cell r="A276" t="str">
            <v>7731653</v>
          </cell>
        </row>
        <row r="277">
          <cell r="A277" t="str">
            <v>7731654</v>
          </cell>
        </row>
        <row r="278">
          <cell r="A278" t="str">
            <v>7731655</v>
          </cell>
        </row>
        <row r="279">
          <cell r="A279" t="str">
            <v>7731656</v>
          </cell>
        </row>
        <row r="280">
          <cell r="A280" t="str">
            <v>7731657</v>
          </cell>
        </row>
        <row r="281">
          <cell r="A281" t="str">
            <v>7731658</v>
          </cell>
        </row>
        <row r="282">
          <cell r="A282" t="str">
            <v>7731659</v>
          </cell>
        </row>
        <row r="283">
          <cell r="A283" t="str">
            <v>7731659</v>
          </cell>
        </row>
        <row r="284">
          <cell r="A284" t="str">
            <v>7731660</v>
          </cell>
        </row>
        <row r="285">
          <cell r="A285" t="str">
            <v>7731661</v>
          </cell>
        </row>
        <row r="286">
          <cell r="A286" t="str">
            <v>7731662</v>
          </cell>
        </row>
        <row r="287">
          <cell r="A287" t="str">
            <v>7731663</v>
          </cell>
        </row>
        <row r="288">
          <cell r="A288" t="str">
            <v>7731664</v>
          </cell>
        </row>
        <row r="289">
          <cell r="A289" t="str">
            <v>7731665</v>
          </cell>
        </row>
        <row r="290">
          <cell r="A290" t="str">
            <v>7731666</v>
          </cell>
        </row>
        <row r="291">
          <cell r="A291" t="str">
            <v>7731667</v>
          </cell>
        </row>
        <row r="292">
          <cell r="A292" t="str">
            <v>7731668</v>
          </cell>
        </row>
        <row r="293">
          <cell r="A293" t="str">
            <v>7731669</v>
          </cell>
        </row>
        <row r="294">
          <cell r="A294" t="str">
            <v>7731669</v>
          </cell>
        </row>
        <row r="295">
          <cell r="A295" t="str">
            <v>7731669</v>
          </cell>
        </row>
        <row r="296">
          <cell r="A296" t="str">
            <v>7731670</v>
          </cell>
        </row>
        <row r="297">
          <cell r="A297" t="str">
            <v>7731670</v>
          </cell>
        </row>
        <row r="298">
          <cell r="A298" t="str">
            <v>7731670</v>
          </cell>
        </row>
        <row r="299">
          <cell r="A299" t="str">
            <v>7731671</v>
          </cell>
        </row>
        <row r="300">
          <cell r="A300" t="str">
            <v>7731671</v>
          </cell>
        </row>
        <row r="301">
          <cell r="A301" t="str">
            <v>7731671</v>
          </cell>
        </row>
        <row r="302">
          <cell r="A302" t="str">
            <v>7731671</v>
          </cell>
        </row>
        <row r="303">
          <cell r="A303" t="str">
            <v>7731672</v>
          </cell>
        </row>
        <row r="304">
          <cell r="A304" t="str">
            <v>7731673</v>
          </cell>
        </row>
        <row r="305">
          <cell r="A305" t="str">
            <v>7731673</v>
          </cell>
        </row>
        <row r="306">
          <cell r="A306" t="str">
            <v>7731674</v>
          </cell>
        </row>
        <row r="307">
          <cell r="A307" t="str">
            <v>7731675</v>
          </cell>
        </row>
        <row r="308">
          <cell r="A308" t="str">
            <v>7731676</v>
          </cell>
        </row>
        <row r="309">
          <cell r="A309" t="str">
            <v>7731677</v>
          </cell>
        </row>
        <row r="310">
          <cell r="A310" t="str">
            <v>7731678</v>
          </cell>
        </row>
        <row r="311">
          <cell r="A311" t="str">
            <v>7731679</v>
          </cell>
        </row>
        <row r="312">
          <cell r="A312" t="str">
            <v>7731680</v>
          </cell>
        </row>
        <row r="313">
          <cell r="A313" t="str">
            <v>7731681</v>
          </cell>
        </row>
        <row r="314">
          <cell r="A314" t="str">
            <v>7731682</v>
          </cell>
        </row>
        <row r="315">
          <cell r="A315" t="str">
            <v>7731683</v>
          </cell>
        </row>
        <row r="316">
          <cell r="A316" t="str">
            <v>7731684</v>
          </cell>
        </row>
        <row r="317">
          <cell r="A317" t="str">
            <v>7731685</v>
          </cell>
        </row>
        <row r="318">
          <cell r="A318" t="str">
            <v>7731686</v>
          </cell>
        </row>
        <row r="319">
          <cell r="A319" t="str">
            <v>7731687</v>
          </cell>
        </row>
        <row r="320">
          <cell r="A320" t="str">
            <v>7731688</v>
          </cell>
        </row>
        <row r="321">
          <cell r="A321" t="str">
            <v>7731689</v>
          </cell>
        </row>
        <row r="322">
          <cell r="A322" t="str">
            <v>7731690</v>
          </cell>
        </row>
        <row r="323">
          <cell r="A323" t="str">
            <v>7731691</v>
          </cell>
        </row>
        <row r="324">
          <cell r="A324" t="str">
            <v>7731692</v>
          </cell>
        </row>
        <row r="325">
          <cell r="A325" t="str">
            <v>7731693</v>
          </cell>
        </row>
        <row r="326">
          <cell r="A326" t="str">
            <v>7731694</v>
          </cell>
        </row>
        <row r="327">
          <cell r="A327" t="str">
            <v>7731695</v>
          </cell>
        </row>
        <row r="328">
          <cell r="A328" t="str">
            <v>7731695</v>
          </cell>
        </row>
        <row r="329">
          <cell r="A329" t="str">
            <v>7731696</v>
          </cell>
        </row>
        <row r="330">
          <cell r="A330" t="str">
            <v>7731696</v>
          </cell>
        </row>
        <row r="331">
          <cell r="A331" t="str">
            <v>7731697</v>
          </cell>
        </row>
        <row r="332">
          <cell r="A332" t="str">
            <v>7731698</v>
          </cell>
        </row>
        <row r="333">
          <cell r="A333" t="str">
            <v>7731699</v>
          </cell>
        </row>
        <row r="334">
          <cell r="A334" t="str">
            <v>7731700</v>
          </cell>
        </row>
        <row r="335">
          <cell r="A335" t="str">
            <v>7731701</v>
          </cell>
        </row>
        <row r="336">
          <cell r="A336" t="str">
            <v>7731702</v>
          </cell>
        </row>
        <row r="337">
          <cell r="A337" t="str">
            <v>7731703</v>
          </cell>
        </row>
        <row r="338">
          <cell r="A338" t="str">
            <v>7731704</v>
          </cell>
        </row>
        <row r="339">
          <cell r="A339" t="str">
            <v>7731705</v>
          </cell>
        </row>
        <row r="340">
          <cell r="A340" t="str">
            <v>7731706</v>
          </cell>
        </row>
        <row r="341">
          <cell r="A341" t="str">
            <v>7731707</v>
          </cell>
        </row>
        <row r="342">
          <cell r="A342" t="str">
            <v>7731707</v>
          </cell>
        </row>
        <row r="343">
          <cell r="A343" t="str">
            <v>7731708</v>
          </cell>
        </row>
        <row r="344">
          <cell r="A344" t="str">
            <v>7731709</v>
          </cell>
        </row>
        <row r="345">
          <cell r="A345" t="str">
            <v>7731710</v>
          </cell>
        </row>
        <row r="346">
          <cell r="A346" t="str">
            <v>7731711</v>
          </cell>
        </row>
        <row r="347">
          <cell r="A347" t="str">
            <v>7731712</v>
          </cell>
        </row>
        <row r="348">
          <cell r="A348" t="str">
            <v>7731712</v>
          </cell>
        </row>
        <row r="349">
          <cell r="A349" t="str">
            <v>7731713</v>
          </cell>
        </row>
        <row r="350">
          <cell r="A350" t="str">
            <v>7731714</v>
          </cell>
        </row>
        <row r="351">
          <cell r="A351" t="str">
            <v>7731715</v>
          </cell>
        </row>
        <row r="352">
          <cell r="A352" t="str">
            <v>7731716</v>
          </cell>
        </row>
        <row r="353">
          <cell r="A353" t="str">
            <v>7731717</v>
          </cell>
        </row>
        <row r="354">
          <cell r="A354" t="str">
            <v>7731718</v>
          </cell>
        </row>
        <row r="355">
          <cell r="A355" t="str">
            <v>7731719</v>
          </cell>
        </row>
        <row r="356">
          <cell r="A356" t="str">
            <v>7731719</v>
          </cell>
        </row>
        <row r="357">
          <cell r="A357" t="str">
            <v>7731720</v>
          </cell>
        </row>
        <row r="358">
          <cell r="A358" t="str">
            <v>7731721</v>
          </cell>
        </row>
        <row r="359">
          <cell r="A359" t="str">
            <v>7731722</v>
          </cell>
        </row>
        <row r="360">
          <cell r="A360" t="str">
            <v>7731723</v>
          </cell>
        </row>
        <row r="361">
          <cell r="A361" t="str">
            <v>7731723</v>
          </cell>
        </row>
        <row r="362">
          <cell r="A362" t="str">
            <v>7731724</v>
          </cell>
        </row>
        <row r="363">
          <cell r="A363" t="str">
            <v>773204</v>
          </cell>
        </row>
        <row r="364">
          <cell r="A364" t="str">
            <v>773386</v>
          </cell>
        </row>
        <row r="365">
          <cell r="A365" t="str">
            <v>773387</v>
          </cell>
        </row>
        <row r="366">
          <cell r="A366" t="str">
            <v>773388</v>
          </cell>
        </row>
        <row r="367">
          <cell r="A367" t="str">
            <v>773389</v>
          </cell>
        </row>
        <row r="368">
          <cell r="A368" t="str">
            <v>773390</v>
          </cell>
        </row>
        <row r="369">
          <cell r="A369" t="str">
            <v>773391</v>
          </cell>
        </row>
        <row r="370">
          <cell r="A370" t="str">
            <v>773392</v>
          </cell>
        </row>
        <row r="371">
          <cell r="A371" t="str">
            <v>773393</v>
          </cell>
        </row>
        <row r="372">
          <cell r="A372" t="str">
            <v>773394</v>
          </cell>
        </row>
        <row r="373">
          <cell r="A373" t="str">
            <v>773395</v>
          </cell>
        </row>
        <row r="374">
          <cell r="A374" t="str">
            <v>773396</v>
          </cell>
        </row>
        <row r="375">
          <cell r="A375" t="str">
            <v>773397</v>
          </cell>
        </row>
        <row r="376">
          <cell r="A376" t="str">
            <v>773398</v>
          </cell>
        </row>
        <row r="377">
          <cell r="A377" t="str">
            <v>773398</v>
          </cell>
        </row>
        <row r="378">
          <cell r="A378" t="str">
            <v>773398</v>
          </cell>
        </row>
        <row r="379">
          <cell r="A379" t="str">
            <v>773399</v>
          </cell>
        </row>
        <row r="380">
          <cell r="A380" t="str">
            <v>773400</v>
          </cell>
        </row>
        <row r="381">
          <cell r="A381" t="str">
            <v>773401</v>
          </cell>
        </row>
        <row r="382">
          <cell r="A382" t="str">
            <v>773402</v>
          </cell>
        </row>
        <row r="383">
          <cell r="A383" t="str">
            <v>773403</v>
          </cell>
        </row>
        <row r="384">
          <cell r="A384" t="str">
            <v>773404</v>
          </cell>
        </row>
        <row r="385">
          <cell r="A385" t="str">
            <v>773405</v>
          </cell>
        </row>
        <row r="386">
          <cell r="A386" t="str">
            <v>773406</v>
          </cell>
        </row>
        <row r="387">
          <cell r="A387" t="str">
            <v>773407</v>
          </cell>
        </row>
        <row r="388">
          <cell r="A388" t="str">
            <v>773408</v>
          </cell>
        </row>
        <row r="389">
          <cell r="A389" t="str">
            <v>773409</v>
          </cell>
        </row>
        <row r="390">
          <cell r="A390" t="str">
            <v>773410</v>
          </cell>
        </row>
        <row r="391">
          <cell r="A391" t="str">
            <v>773411</v>
          </cell>
        </row>
        <row r="392">
          <cell r="A392" t="str">
            <v>773412</v>
          </cell>
        </row>
        <row r="393">
          <cell r="A393" t="str">
            <v>773413</v>
          </cell>
        </row>
        <row r="394">
          <cell r="A394" t="str">
            <v>773414</v>
          </cell>
        </row>
        <row r="395">
          <cell r="A395" t="str">
            <v>773415</v>
          </cell>
        </row>
        <row r="396">
          <cell r="A396" t="str">
            <v>773416</v>
          </cell>
        </row>
        <row r="397">
          <cell r="A397" t="str">
            <v>773417</v>
          </cell>
        </row>
        <row r="398">
          <cell r="A398" t="str">
            <v>773418</v>
          </cell>
        </row>
        <row r="399">
          <cell r="A399" t="str">
            <v>773419</v>
          </cell>
        </row>
        <row r="400">
          <cell r="A400" t="str">
            <v>773420</v>
          </cell>
        </row>
        <row r="401">
          <cell r="A401" t="str">
            <v>773421</v>
          </cell>
        </row>
        <row r="402">
          <cell r="A402" t="str">
            <v>773422</v>
          </cell>
        </row>
        <row r="403">
          <cell r="A403" t="str">
            <v>773423</v>
          </cell>
        </row>
        <row r="404">
          <cell r="A404" t="str">
            <v>773678</v>
          </cell>
        </row>
        <row r="405">
          <cell r="A405" t="str">
            <v>773679</v>
          </cell>
        </row>
        <row r="406">
          <cell r="A406" t="str">
            <v>773680</v>
          </cell>
        </row>
        <row r="407">
          <cell r="A407" t="str">
            <v>773681</v>
          </cell>
        </row>
        <row r="408">
          <cell r="A408" t="str">
            <v>773682</v>
          </cell>
        </row>
        <row r="409">
          <cell r="A409" t="str">
            <v>773683</v>
          </cell>
        </row>
        <row r="410">
          <cell r="A410" t="str">
            <v>773684</v>
          </cell>
        </row>
        <row r="411">
          <cell r="A411" t="str">
            <v>773685</v>
          </cell>
        </row>
        <row r="412">
          <cell r="A412" t="str">
            <v>773686</v>
          </cell>
        </row>
        <row r="413">
          <cell r="A413" t="str">
            <v>773687</v>
          </cell>
        </row>
        <row r="414">
          <cell r="A414" t="str">
            <v>773688</v>
          </cell>
        </row>
        <row r="415">
          <cell r="A415" t="str">
            <v>773689</v>
          </cell>
        </row>
        <row r="416">
          <cell r="A416" t="str">
            <v>773690</v>
          </cell>
        </row>
        <row r="417">
          <cell r="A417" t="str">
            <v>773691</v>
          </cell>
        </row>
        <row r="418">
          <cell r="A418" t="str">
            <v>773692</v>
          </cell>
        </row>
        <row r="419">
          <cell r="A419" t="str">
            <v>773693</v>
          </cell>
        </row>
        <row r="420">
          <cell r="A420" t="str">
            <v>773694</v>
          </cell>
        </row>
        <row r="421">
          <cell r="A421" t="str">
            <v>773695</v>
          </cell>
        </row>
        <row r="422">
          <cell r="A422" t="str">
            <v>773695</v>
          </cell>
        </row>
        <row r="423">
          <cell r="A423" t="str">
            <v>773696</v>
          </cell>
        </row>
        <row r="424">
          <cell r="A424" t="str">
            <v>773697</v>
          </cell>
        </row>
        <row r="425">
          <cell r="A425" t="str">
            <v>773698</v>
          </cell>
        </row>
        <row r="426">
          <cell r="A426" t="str">
            <v>773699</v>
          </cell>
        </row>
        <row r="427">
          <cell r="A427" t="str">
            <v>773700</v>
          </cell>
        </row>
        <row r="428">
          <cell r="A428" t="str">
            <v>773701</v>
          </cell>
        </row>
        <row r="429">
          <cell r="A429" t="str">
            <v>773702</v>
          </cell>
        </row>
        <row r="430">
          <cell r="A430" t="str">
            <v>773703</v>
          </cell>
        </row>
        <row r="431">
          <cell r="A431" t="str">
            <v>773704</v>
          </cell>
        </row>
        <row r="432">
          <cell r="A432" t="str">
            <v>773705</v>
          </cell>
        </row>
        <row r="433">
          <cell r="A433" t="str">
            <v>773706</v>
          </cell>
        </row>
        <row r="434">
          <cell r="A434" t="str">
            <v>773707</v>
          </cell>
        </row>
        <row r="435">
          <cell r="A435" t="str">
            <v>773708</v>
          </cell>
        </row>
        <row r="436">
          <cell r="A436" t="str">
            <v>773709</v>
          </cell>
        </row>
        <row r="437">
          <cell r="A437" t="str">
            <v>773710</v>
          </cell>
        </row>
        <row r="438">
          <cell r="A438" t="str">
            <v>773711</v>
          </cell>
        </row>
        <row r="439">
          <cell r="A439" t="str">
            <v>773712</v>
          </cell>
        </row>
        <row r="440">
          <cell r="A440" t="str">
            <v>773713</v>
          </cell>
        </row>
        <row r="441">
          <cell r="A441" t="str">
            <v>773714</v>
          </cell>
        </row>
        <row r="442">
          <cell r="A442" t="str">
            <v>773715</v>
          </cell>
        </row>
        <row r="443">
          <cell r="A443" t="str">
            <v>773716</v>
          </cell>
        </row>
        <row r="444">
          <cell r="A444" t="str">
            <v>773717</v>
          </cell>
        </row>
        <row r="445">
          <cell r="A445" t="str">
            <v>773718</v>
          </cell>
        </row>
        <row r="446">
          <cell r="A446" t="str">
            <v>773719</v>
          </cell>
        </row>
        <row r="447">
          <cell r="A447" t="str">
            <v>773720</v>
          </cell>
        </row>
        <row r="448">
          <cell r="A448" t="str">
            <v>773721</v>
          </cell>
        </row>
        <row r="449">
          <cell r="A449" t="str">
            <v>773722</v>
          </cell>
        </row>
        <row r="450">
          <cell r="A450" t="str">
            <v>773723</v>
          </cell>
        </row>
        <row r="451">
          <cell r="A451" t="str">
            <v>773724</v>
          </cell>
        </row>
        <row r="452">
          <cell r="A452" t="str">
            <v>773725</v>
          </cell>
        </row>
        <row r="453">
          <cell r="A453" t="str">
            <v>773726</v>
          </cell>
        </row>
        <row r="454">
          <cell r="A454" t="str">
            <v>773727</v>
          </cell>
        </row>
        <row r="455">
          <cell r="A455" t="str">
            <v>773728</v>
          </cell>
        </row>
        <row r="456">
          <cell r="A456" t="str">
            <v>773729</v>
          </cell>
        </row>
        <row r="457">
          <cell r="A457" t="str">
            <v>773729</v>
          </cell>
        </row>
        <row r="458">
          <cell r="A458" t="str">
            <v>773730</v>
          </cell>
        </row>
        <row r="459">
          <cell r="A459" t="str">
            <v>773731</v>
          </cell>
        </row>
        <row r="460">
          <cell r="A460" t="str">
            <v>773732</v>
          </cell>
        </row>
        <row r="461">
          <cell r="A461" t="str">
            <v>773733</v>
          </cell>
        </row>
        <row r="462">
          <cell r="A462" t="str">
            <v>773734</v>
          </cell>
        </row>
        <row r="463">
          <cell r="A463" t="str">
            <v>773735</v>
          </cell>
        </row>
        <row r="464">
          <cell r="A464" t="str">
            <v>773736</v>
          </cell>
        </row>
        <row r="465">
          <cell r="A465" t="str">
            <v>773737</v>
          </cell>
        </row>
        <row r="466">
          <cell r="A466" t="str">
            <v>773738</v>
          </cell>
        </row>
        <row r="467">
          <cell r="A467" t="str">
            <v>773739</v>
          </cell>
        </row>
        <row r="468">
          <cell r="A468" t="str">
            <v>773739</v>
          </cell>
        </row>
        <row r="469">
          <cell r="A469" t="str">
            <v>773740</v>
          </cell>
        </row>
        <row r="470">
          <cell r="A470" t="str">
            <v>773740</v>
          </cell>
        </row>
        <row r="471">
          <cell r="A471" t="str">
            <v>773740</v>
          </cell>
        </row>
        <row r="472">
          <cell r="A472" t="str">
            <v>773741</v>
          </cell>
        </row>
        <row r="473">
          <cell r="A473" t="str">
            <v>773742</v>
          </cell>
        </row>
        <row r="474">
          <cell r="A474" t="str">
            <v>773742</v>
          </cell>
        </row>
        <row r="475">
          <cell r="A475" t="str">
            <v>773743</v>
          </cell>
        </row>
        <row r="476">
          <cell r="A476" t="str">
            <v>773744</v>
          </cell>
        </row>
      </sheetData>
      <sheetData sheetId="4">
        <row r="7">
          <cell r="A7" t="str">
            <v>3210350</v>
          </cell>
        </row>
        <row r="8">
          <cell r="A8" t="str">
            <v>3210351</v>
          </cell>
        </row>
        <row r="9">
          <cell r="A9" t="str">
            <v>3510064</v>
          </cell>
        </row>
        <row r="10">
          <cell r="A10" t="str">
            <v>9201001</v>
          </cell>
        </row>
        <row r="11">
          <cell r="A11" t="str">
            <v>9201002</v>
          </cell>
        </row>
        <row r="12">
          <cell r="A12" t="str">
            <v>9201003</v>
          </cell>
        </row>
        <row r="13">
          <cell r="A13" t="str">
            <v>9201011</v>
          </cell>
        </row>
        <row r="14">
          <cell r="A14" t="str">
            <v>9201012</v>
          </cell>
        </row>
        <row r="15">
          <cell r="A15" t="str">
            <v>9201013</v>
          </cell>
        </row>
        <row r="16">
          <cell r="A16" t="str">
            <v>9201014</v>
          </cell>
        </row>
        <row r="17">
          <cell r="A17" t="str">
            <v>9201015</v>
          </cell>
        </row>
        <row r="18">
          <cell r="A18" t="str">
            <v>9201022</v>
          </cell>
        </row>
        <row r="19">
          <cell r="A19" t="str">
            <v>9201101</v>
          </cell>
        </row>
        <row r="20">
          <cell r="A20" t="str">
            <v>9201201</v>
          </cell>
        </row>
        <row r="21">
          <cell r="A21" t="str">
            <v>9201301</v>
          </cell>
        </row>
        <row r="22">
          <cell r="A22" t="str">
            <v>9201303</v>
          </cell>
        </row>
        <row r="23">
          <cell r="A23" t="str">
            <v>9201501</v>
          </cell>
        </row>
        <row r="24">
          <cell r="A24" t="str">
            <v>9201502</v>
          </cell>
        </row>
        <row r="25">
          <cell r="A25" t="str">
            <v>9201503</v>
          </cell>
        </row>
        <row r="26">
          <cell r="A26" t="str">
            <v>9201527</v>
          </cell>
        </row>
        <row r="27">
          <cell r="A27" t="str">
            <v>9201533</v>
          </cell>
        </row>
        <row r="28">
          <cell r="A28" t="str">
            <v>9201534</v>
          </cell>
        </row>
        <row r="29">
          <cell r="A29" t="str">
            <v>9201535</v>
          </cell>
        </row>
        <row r="30">
          <cell r="A30" t="str">
            <v>9201536</v>
          </cell>
        </row>
        <row r="31">
          <cell r="A31" t="str">
            <v>9201537</v>
          </cell>
        </row>
        <row r="32">
          <cell r="A32" t="str">
            <v>9201539</v>
          </cell>
        </row>
        <row r="33">
          <cell r="A33" t="str">
            <v>9201540</v>
          </cell>
        </row>
        <row r="34">
          <cell r="A34" t="str">
            <v>9201541</v>
          </cell>
        </row>
        <row r="35">
          <cell r="A35" t="str">
            <v>9201542</v>
          </cell>
        </row>
        <row r="36">
          <cell r="A36" t="str">
            <v>9201543</v>
          </cell>
        </row>
        <row r="37">
          <cell r="A37" t="str">
            <v>9201544</v>
          </cell>
        </row>
        <row r="38">
          <cell r="A38" t="str">
            <v>92015446</v>
          </cell>
        </row>
        <row r="39">
          <cell r="A39" t="str">
            <v>9201545</v>
          </cell>
        </row>
        <row r="40">
          <cell r="A40" t="str">
            <v>9201547</v>
          </cell>
        </row>
        <row r="41">
          <cell r="A41" t="str">
            <v>9201548</v>
          </cell>
        </row>
        <row r="42">
          <cell r="A42" t="str">
            <v>9201549</v>
          </cell>
        </row>
        <row r="43">
          <cell r="A43" t="str">
            <v>9201550</v>
          </cell>
        </row>
        <row r="44">
          <cell r="A44" t="str">
            <v>9201551</v>
          </cell>
        </row>
        <row r="45">
          <cell r="A45" t="str">
            <v>9201552</v>
          </cell>
        </row>
        <row r="46">
          <cell r="A46" t="str">
            <v>9201553</v>
          </cell>
        </row>
        <row r="47">
          <cell r="A47" t="str">
            <v>9201554</v>
          </cell>
        </row>
        <row r="48">
          <cell r="A48" t="str">
            <v>9201601</v>
          </cell>
        </row>
        <row r="49">
          <cell r="A49" t="str">
            <v>9201602</v>
          </cell>
        </row>
        <row r="50">
          <cell r="A50" t="str">
            <v>9201603</v>
          </cell>
        </row>
        <row r="51">
          <cell r="A51" t="str">
            <v>9201604</v>
          </cell>
        </row>
        <row r="52">
          <cell r="A52" t="str">
            <v>9201605</v>
          </cell>
        </row>
        <row r="53">
          <cell r="A53" t="str">
            <v>9201606</v>
          </cell>
        </row>
        <row r="54">
          <cell r="A54" t="str">
            <v>9201607</v>
          </cell>
        </row>
        <row r="55">
          <cell r="A55" t="str">
            <v>9201703</v>
          </cell>
        </row>
        <row r="56">
          <cell r="A56" t="str">
            <v>9201705</v>
          </cell>
        </row>
        <row r="57">
          <cell r="A57" t="str">
            <v>9201713</v>
          </cell>
        </row>
        <row r="58">
          <cell r="A58" t="str">
            <v>9201714</v>
          </cell>
        </row>
        <row r="59">
          <cell r="A59" t="str">
            <v>9201717</v>
          </cell>
        </row>
        <row r="60">
          <cell r="A60" t="str">
            <v>9201719</v>
          </cell>
        </row>
        <row r="61">
          <cell r="A61" t="str">
            <v>9201720</v>
          </cell>
        </row>
        <row r="62">
          <cell r="A62" t="str">
            <v>9201724</v>
          </cell>
        </row>
        <row r="63">
          <cell r="A63" t="str">
            <v>9201729</v>
          </cell>
        </row>
        <row r="64">
          <cell r="A64" t="str">
            <v>9201733</v>
          </cell>
        </row>
        <row r="65">
          <cell r="A65" t="str">
            <v>9201734</v>
          </cell>
        </row>
        <row r="66">
          <cell r="A66" t="str">
            <v>9201735</v>
          </cell>
        </row>
        <row r="67">
          <cell r="A67" t="str">
            <v>9201736</v>
          </cell>
        </row>
        <row r="68">
          <cell r="A68" t="str">
            <v>9201737</v>
          </cell>
        </row>
        <row r="69">
          <cell r="A69" t="str">
            <v>9201738</v>
          </cell>
        </row>
        <row r="70">
          <cell r="A70" t="str">
            <v>9201739</v>
          </cell>
        </row>
        <row r="71">
          <cell r="A71" t="str">
            <v>9201740</v>
          </cell>
        </row>
        <row r="72">
          <cell r="A72" t="str">
            <v>9201741</v>
          </cell>
        </row>
        <row r="73">
          <cell r="A73" t="str">
            <v>9201742</v>
          </cell>
        </row>
        <row r="74">
          <cell r="A74" t="str">
            <v>9201744</v>
          </cell>
        </row>
        <row r="75">
          <cell r="A75" t="str">
            <v>9202111</v>
          </cell>
        </row>
        <row r="76">
          <cell r="A76" t="str">
            <v>9202121</v>
          </cell>
        </row>
        <row r="77">
          <cell r="A77" t="str">
            <v>9202222</v>
          </cell>
        </row>
        <row r="78">
          <cell r="A78" t="str">
            <v>9202321</v>
          </cell>
        </row>
        <row r="79">
          <cell r="A79" t="str">
            <v>9202322</v>
          </cell>
        </row>
        <row r="80">
          <cell r="A80" t="str">
            <v>9202323</v>
          </cell>
        </row>
        <row r="81">
          <cell r="A81" t="str">
            <v>9202326</v>
          </cell>
        </row>
        <row r="82">
          <cell r="A82" t="str">
            <v>9202624</v>
          </cell>
        </row>
        <row r="83">
          <cell r="A83" t="str">
            <v>9202625</v>
          </cell>
        </row>
        <row r="84">
          <cell r="A84" t="str">
            <v>9202721</v>
          </cell>
        </row>
        <row r="85">
          <cell r="A85" t="str">
            <v>9202722</v>
          </cell>
        </row>
        <row r="86">
          <cell r="A86" t="str">
            <v>9202723</v>
          </cell>
        </row>
        <row r="87">
          <cell r="A87" t="str">
            <v>9202727</v>
          </cell>
        </row>
        <row r="88">
          <cell r="A88" t="str">
            <v>9202728</v>
          </cell>
        </row>
        <row r="89">
          <cell r="A89" t="str">
            <v>9202730</v>
          </cell>
        </row>
        <row r="90">
          <cell r="A90" t="str">
            <v>9202731</v>
          </cell>
        </row>
        <row r="91">
          <cell r="A91" t="str">
            <v>9202732</v>
          </cell>
        </row>
        <row r="92">
          <cell r="A92" t="str">
            <v>9202735</v>
          </cell>
        </row>
        <row r="93">
          <cell r="A93" t="str">
            <v>9202737</v>
          </cell>
        </row>
        <row r="94">
          <cell r="A94" t="str">
            <v>9202738</v>
          </cell>
        </row>
        <row r="95">
          <cell r="A95" t="str">
            <v>9203002</v>
          </cell>
        </row>
        <row r="96">
          <cell r="A96" t="str">
            <v>9203005</v>
          </cell>
        </row>
        <row r="97">
          <cell r="A97" t="str">
            <v>9203011</v>
          </cell>
        </row>
        <row r="98">
          <cell r="A98" t="str">
            <v>9203014</v>
          </cell>
        </row>
        <row r="99">
          <cell r="A99" t="str">
            <v>9203018</v>
          </cell>
        </row>
        <row r="100">
          <cell r="A100" t="str">
            <v>9203021</v>
          </cell>
        </row>
        <row r="101">
          <cell r="A101" t="str">
            <v>9203024</v>
          </cell>
        </row>
        <row r="102">
          <cell r="A102" t="str">
            <v>9203025</v>
          </cell>
        </row>
        <row r="103">
          <cell r="A103" t="str">
            <v>9203027</v>
          </cell>
        </row>
        <row r="104">
          <cell r="A104" t="str">
            <v>9203028</v>
          </cell>
        </row>
        <row r="105">
          <cell r="A105" t="str">
            <v>9203029</v>
          </cell>
        </row>
        <row r="106">
          <cell r="A106" t="str">
            <v>9203031</v>
          </cell>
        </row>
        <row r="107">
          <cell r="A107" t="str">
            <v>9203032</v>
          </cell>
        </row>
        <row r="108">
          <cell r="A108" t="str">
            <v>9203033</v>
          </cell>
        </row>
        <row r="109">
          <cell r="A109" t="str">
            <v>9203034</v>
          </cell>
        </row>
        <row r="110">
          <cell r="A110" t="str">
            <v>9203035</v>
          </cell>
        </row>
        <row r="111">
          <cell r="A111" t="str">
            <v>9203041</v>
          </cell>
        </row>
        <row r="112">
          <cell r="A112" t="str">
            <v>9203042</v>
          </cell>
        </row>
        <row r="113">
          <cell r="A113" t="str">
            <v>9203044</v>
          </cell>
        </row>
        <row r="114">
          <cell r="A114" t="str">
            <v>9203045</v>
          </cell>
        </row>
        <row r="115">
          <cell r="A115" t="str">
            <v>9203046</v>
          </cell>
        </row>
        <row r="116">
          <cell r="A116" t="str">
            <v>9203048</v>
          </cell>
        </row>
        <row r="117">
          <cell r="A117" t="str">
            <v>9203049</v>
          </cell>
        </row>
        <row r="118">
          <cell r="A118" t="str">
            <v>9203050</v>
          </cell>
        </row>
        <row r="119">
          <cell r="A119" t="str">
            <v>9203051</v>
          </cell>
        </row>
        <row r="120">
          <cell r="A120" t="str">
            <v>9203052</v>
          </cell>
        </row>
        <row r="121">
          <cell r="A121" t="str">
            <v>9203054</v>
          </cell>
        </row>
        <row r="122">
          <cell r="A122" t="str">
            <v>9203055</v>
          </cell>
        </row>
        <row r="123">
          <cell r="A123" t="str">
            <v>9203059</v>
          </cell>
        </row>
        <row r="124">
          <cell r="A124" t="str">
            <v>9203061</v>
          </cell>
        </row>
        <row r="125">
          <cell r="A125" t="str">
            <v>9203062</v>
          </cell>
        </row>
        <row r="126">
          <cell r="A126" t="str">
            <v>9203063</v>
          </cell>
        </row>
        <row r="127">
          <cell r="A127" t="str">
            <v>9203064</v>
          </cell>
        </row>
        <row r="128">
          <cell r="A128" t="str">
            <v>9203065</v>
          </cell>
        </row>
        <row r="129">
          <cell r="A129" t="str">
            <v>9203066</v>
          </cell>
        </row>
        <row r="130">
          <cell r="A130" t="str">
            <v>9203067</v>
          </cell>
        </row>
        <row r="131">
          <cell r="A131" t="str">
            <v>9203069</v>
          </cell>
        </row>
        <row r="132">
          <cell r="A132" t="str">
            <v>9203070</v>
          </cell>
        </row>
        <row r="133">
          <cell r="A133" t="str">
            <v>9203072</v>
          </cell>
        </row>
        <row r="134">
          <cell r="A134" t="str">
            <v>9203073</v>
          </cell>
        </row>
        <row r="135">
          <cell r="A135" t="str">
            <v>9203074</v>
          </cell>
        </row>
        <row r="136">
          <cell r="A136" t="str">
            <v>9203076</v>
          </cell>
        </row>
        <row r="137">
          <cell r="A137" t="str">
            <v>9203077</v>
          </cell>
        </row>
        <row r="138">
          <cell r="A138" t="str">
            <v>9203080</v>
          </cell>
        </row>
        <row r="139">
          <cell r="A139" t="str">
            <v>9203081</v>
          </cell>
        </row>
        <row r="140">
          <cell r="A140" t="str">
            <v>9203082</v>
          </cell>
        </row>
        <row r="141">
          <cell r="A141" t="str">
            <v>9203083</v>
          </cell>
        </row>
        <row r="142">
          <cell r="A142" t="str">
            <v>9203084</v>
          </cell>
        </row>
        <row r="143">
          <cell r="A143" t="str">
            <v>9203085</v>
          </cell>
        </row>
        <row r="144">
          <cell r="A144" t="str">
            <v>9203086</v>
          </cell>
        </row>
        <row r="145">
          <cell r="A145" t="str">
            <v>9203087</v>
          </cell>
        </row>
        <row r="146">
          <cell r="A146" t="str">
            <v>9203088</v>
          </cell>
        </row>
        <row r="147">
          <cell r="A147" t="str">
            <v>9203089</v>
          </cell>
        </row>
        <row r="148">
          <cell r="A148" t="str">
            <v>9203090</v>
          </cell>
        </row>
        <row r="149">
          <cell r="A149" t="str">
            <v>9203091</v>
          </cell>
        </row>
        <row r="150">
          <cell r="A150" t="str">
            <v>9203092</v>
          </cell>
        </row>
        <row r="151">
          <cell r="A151" t="str">
            <v>9203093</v>
          </cell>
        </row>
        <row r="152">
          <cell r="A152" t="str">
            <v>9203094</v>
          </cell>
        </row>
        <row r="153">
          <cell r="A153" t="str">
            <v>9203095</v>
          </cell>
        </row>
        <row r="154">
          <cell r="A154" t="str">
            <v>9203096</v>
          </cell>
        </row>
        <row r="155">
          <cell r="A155" t="str">
            <v>9203097</v>
          </cell>
        </row>
        <row r="156">
          <cell r="A156" t="str">
            <v>9203098</v>
          </cell>
        </row>
        <row r="157">
          <cell r="A157" t="str">
            <v>9203099</v>
          </cell>
        </row>
        <row r="158">
          <cell r="A158" t="str">
            <v>9203100</v>
          </cell>
        </row>
        <row r="159">
          <cell r="A159" t="str">
            <v>9203993</v>
          </cell>
        </row>
        <row r="160">
          <cell r="A160" t="str">
            <v>9204001</v>
          </cell>
        </row>
        <row r="161">
          <cell r="A161" t="str">
            <v>9204002</v>
          </cell>
        </row>
        <row r="162">
          <cell r="A162" t="str">
            <v>9204003</v>
          </cell>
        </row>
        <row r="163">
          <cell r="A163" t="str">
            <v>9204005</v>
          </cell>
        </row>
        <row r="164">
          <cell r="A164" t="str">
            <v>9204035</v>
          </cell>
        </row>
        <row r="165">
          <cell r="A165" t="str">
            <v>9204932</v>
          </cell>
        </row>
        <row r="166">
          <cell r="A166" t="str">
            <v>9205002</v>
          </cell>
        </row>
        <row r="167">
          <cell r="A167" t="str">
            <v>9205004</v>
          </cell>
        </row>
        <row r="168">
          <cell r="A168" t="str">
            <v>9205005</v>
          </cell>
        </row>
        <row r="169">
          <cell r="A169" t="str">
            <v>9205006</v>
          </cell>
        </row>
        <row r="170">
          <cell r="A170" t="str">
            <v>9205007</v>
          </cell>
        </row>
        <row r="171">
          <cell r="A171" t="str">
            <v>9205010</v>
          </cell>
        </row>
        <row r="172">
          <cell r="A172" t="str">
            <v>9205011</v>
          </cell>
        </row>
        <row r="173">
          <cell r="A173" t="str">
            <v>9205012</v>
          </cell>
        </row>
        <row r="174">
          <cell r="A174" t="str">
            <v>9205013</v>
          </cell>
        </row>
        <row r="175">
          <cell r="A175" t="str">
            <v>9205014</v>
          </cell>
        </row>
        <row r="176">
          <cell r="A176" t="str">
            <v>9205018</v>
          </cell>
        </row>
        <row r="177">
          <cell r="A177" t="str">
            <v>9205019</v>
          </cell>
        </row>
        <row r="178">
          <cell r="A178" t="str">
            <v>9205022</v>
          </cell>
        </row>
        <row r="179">
          <cell r="A179" t="str">
            <v>9205025</v>
          </cell>
        </row>
        <row r="180">
          <cell r="A180" t="str">
            <v>9205030</v>
          </cell>
        </row>
        <row r="181">
          <cell r="A181" t="str">
            <v>9205031</v>
          </cell>
        </row>
        <row r="182">
          <cell r="A182" t="str">
            <v>9205033</v>
          </cell>
        </row>
        <row r="183">
          <cell r="A183" t="str">
            <v>9205034</v>
          </cell>
        </row>
        <row r="184">
          <cell r="A184" t="str">
            <v>9205041</v>
          </cell>
        </row>
        <row r="185">
          <cell r="A185" t="str">
            <v>9205042</v>
          </cell>
        </row>
        <row r="186">
          <cell r="A186" t="str">
            <v>9205051</v>
          </cell>
        </row>
        <row r="187">
          <cell r="A187" t="str">
            <v>9205052</v>
          </cell>
        </row>
        <row r="188">
          <cell r="A188" t="str">
            <v>9205812</v>
          </cell>
        </row>
        <row r="189">
          <cell r="A189" t="str">
            <v>9205813</v>
          </cell>
        </row>
        <row r="190">
          <cell r="A190" t="str">
            <v>9205815</v>
          </cell>
        </row>
        <row r="191">
          <cell r="A191" t="str">
            <v>9205816</v>
          </cell>
        </row>
        <row r="192">
          <cell r="A192" t="str">
            <v>9205817</v>
          </cell>
        </row>
        <row r="193">
          <cell r="A193" t="str">
            <v>9205818</v>
          </cell>
        </row>
        <row r="194">
          <cell r="A194" t="str">
            <v>9205819</v>
          </cell>
        </row>
        <row r="195">
          <cell r="A195" t="str">
            <v>9205820</v>
          </cell>
        </row>
        <row r="196">
          <cell r="A196" t="str">
            <v>9205821</v>
          </cell>
        </row>
        <row r="197">
          <cell r="A197" t="str">
            <v>9205822</v>
          </cell>
        </row>
        <row r="198">
          <cell r="A198" t="str">
            <v>9205823</v>
          </cell>
        </row>
        <row r="199">
          <cell r="A199" t="str">
            <v>9205824</v>
          </cell>
        </row>
        <row r="200">
          <cell r="A200" t="str">
            <v>9205825</v>
          </cell>
        </row>
        <row r="201">
          <cell r="A201" t="str">
            <v>9205899</v>
          </cell>
        </row>
        <row r="202">
          <cell r="A202" t="str">
            <v>9205902</v>
          </cell>
        </row>
        <row r="203">
          <cell r="A203" t="str">
            <v>9205903</v>
          </cell>
        </row>
        <row r="204">
          <cell r="A204" t="str">
            <v>9205906</v>
          </cell>
        </row>
        <row r="205">
          <cell r="A205" t="str">
            <v>9205909</v>
          </cell>
        </row>
        <row r="206">
          <cell r="A206" t="str">
            <v>9205911</v>
          </cell>
        </row>
        <row r="207">
          <cell r="A207" t="str">
            <v>9205913</v>
          </cell>
        </row>
        <row r="208">
          <cell r="A208" t="str">
            <v>9205914</v>
          </cell>
        </row>
        <row r="209">
          <cell r="A209" t="str">
            <v>9205916</v>
          </cell>
        </row>
        <row r="210">
          <cell r="A210" t="str">
            <v>9205924</v>
          </cell>
        </row>
        <row r="211">
          <cell r="A211" t="str">
            <v>9205925</v>
          </cell>
        </row>
        <row r="212">
          <cell r="A212" t="str">
            <v>9205926</v>
          </cell>
        </row>
        <row r="213">
          <cell r="A213" t="str">
            <v>9205928</v>
          </cell>
        </row>
        <row r="214">
          <cell r="A214" t="str">
            <v>9205929</v>
          </cell>
        </row>
        <row r="215">
          <cell r="A215" t="str">
            <v>9205930</v>
          </cell>
        </row>
        <row r="216">
          <cell r="A216" t="str">
            <v>9205931</v>
          </cell>
        </row>
        <row r="217">
          <cell r="A217" t="str">
            <v>9205932</v>
          </cell>
        </row>
        <row r="218">
          <cell r="A218" t="str">
            <v>9205934</v>
          </cell>
        </row>
        <row r="219">
          <cell r="A219" t="str">
            <v>9205937</v>
          </cell>
        </row>
        <row r="220">
          <cell r="A220" t="str">
            <v>9205938</v>
          </cell>
        </row>
        <row r="221">
          <cell r="A221" t="str">
            <v>9205942</v>
          </cell>
        </row>
        <row r="222">
          <cell r="A222" t="str">
            <v>9205944</v>
          </cell>
        </row>
        <row r="223">
          <cell r="A223" t="str">
            <v>9205946</v>
          </cell>
        </row>
        <row r="224">
          <cell r="A224" t="str">
            <v>9205951</v>
          </cell>
        </row>
        <row r="225">
          <cell r="A225" t="str">
            <v>9205953</v>
          </cell>
        </row>
        <row r="226">
          <cell r="A226" t="str">
            <v>9205954</v>
          </cell>
        </row>
        <row r="227">
          <cell r="A227" t="str">
            <v>9205955</v>
          </cell>
        </row>
        <row r="228">
          <cell r="A228" t="str">
            <v>9205958</v>
          </cell>
        </row>
        <row r="229">
          <cell r="A229" t="str">
            <v>9205962</v>
          </cell>
        </row>
        <row r="230">
          <cell r="A230" t="str">
            <v>9206001</v>
          </cell>
        </row>
        <row r="231">
          <cell r="A231" t="str">
            <v>9206003</v>
          </cell>
        </row>
        <row r="232">
          <cell r="A232" t="str">
            <v>9206006</v>
          </cell>
        </row>
        <row r="233">
          <cell r="A233" t="str">
            <v>9206008</v>
          </cell>
        </row>
        <row r="234">
          <cell r="A234" t="str">
            <v>9206009</v>
          </cell>
        </row>
        <row r="235">
          <cell r="A235" t="str">
            <v>9206010</v>
          </cell>
        </row>
        <row r="236">
          <cell r="A236" t="str">
            <v>9206112</v>
          </cell>
        </row>
        <row r="237">
          <cell r="A237" t="str">
            <v>9206114</v>
          </cell>
        </row>
        <row r="238">
          <cell r="A238" t="str">
            <v>9206115</v>
          </cell>
        </row>
        <row r="239">
          <cell r="A239" t="str">
            <v>9206116</v>
          </cell>
        </row>
        <row r="240">
          <cell r="A240" t="str">
            <v>9206118</v>
          </cell>
        </row>
        <row r="241">
          <cell r="A241" t="str">
            <v>9206119</v>
          </cell>
        </row>
        <row r="242">
          <cell r="A242" t="str">
            <v>9206120</v>
          </cell>
        </row>
        <row r="243">
          <cell r="A243" t="str">
            <v>9206121</v>
          </cell>
        </row>
        <row r="244">
          <cell r="A244" t="str">
            <v>9206123</v>
          </cell>
        </row>
        <row r="245">
          <cell r="A245" t="str">
            <v>9207001</v>
          </cell>
        </row>
        <row r="246">
          <cell r="A246" t="str">
            <v>9207002</v>
          </cell>
        </row>
        <row r="247">
          <cell r="A247" t="str">
            <v>9207011</v>
          </cell>
        </row>
        <row r="248">
          <cell r="A248" t="str">
            <v>9207012</v>
          </cell>
        </row>
        <row r="249">
          <cell r="A249" t="str">
            <v>9207014</v>
          </cell>
        </row>
        <row r="250">
          <cell r="A250" t="str">
            <v>9207016</v>
          </cell>
        </row>
        <row r="251">
          <cell r="A251" t="str">
            <v>9207017</v>
          </cell>
        </row>
        <row r="252">
          <cell r="A252">
            <v>9207018</v>
          </cell>
        </row>
        <row r="253">
          <cell r="A253" t="str">
            <v>9207019</v>
          </cell>
        </row>
        <row r="254">
          <cell r="A254" t="str">
            <v>9207020</v>
          </cell>
        </row>
        <row r="255">
          <cell r="A255" t="str">
            <v>9207021</v>
          </cell>
        </row>
        <row r="256">
          <cell r="A256" t="str">
            <v>9207022</v>
          </cell>
        </row>
        <row r="257">
          <cell r="A257" t="str">
            <v>9207027</v>
          </cell>
        </row>
        <row r="258">
          <cell r="A258" t="str">
            <v>9207028</v>
          </cell>
        </row>
        <row r="259">
          <cell r="A259" t="str">
            <v>9207029</v>
          </cell>
        </row>
        <row r="260">
          <cell r="A260" t="str">
            <v>9207031</v>
          </cell>
        </row>
        <row r="261">
          <cell r="A261" t="str">
            <v>9207032</v>
          </cell>
        </row>
        <row r="262">
          <cell r="A262" t="str">
            <v>9207033</v>
          </cell>
        </row>
        <row r="263">
          <cell r="A263" t="str">
            <v>9208002</v>
          </cell>
        </row>
        <row r="264">
          <cell r="A264" t="str">
            <v>9208003</v>
          </cell>
        </row>
        <row r="265">
          <cell r="A265" t="str">
            <v>9208005</v>
          </cell>
        </row>
        <row r="266">
          <cell r="A266" t="str">
            <v>9208006</v>
          </cell>
        </row>
        <row r="267">
          <cell r="A267" t="str">
            <v>9208010</v>
          </cell>
        </row>
        <row r="268">
          <cell r="A268" t="str">
            <v>9208013</v>
          </cell>
        </row>
        <row r="269">
          <cell r="A269" t="str">
            <v>9208017</v>
          </cell>
        </row>
        <row r="270">
          <cell r="A270" t="str">
            <v>9208019</v>
          </cell>
        </row>
        <row r="271">
          <cell r="A271" t="str">
            <v>9208020</v>
          </cell>
        </row>
        <row r="272">
          <cell r="A272" t="str">
            <v>9208023</v>
          </cell>
        </row>
        <row r="273">
          <cell r="A273" t="str">
            <v>9208024</v>
          </cell>
        </row>
        <row r="274">
          <cell r="A274" t="str">
            <v>9208030</v>
          </cell>
        </row>
        <row r="275">
          <cell r="A275" t="str">
            <v>9208031</v>
          </cell>
        </row>
        <row r="276">
          <cell r="A276" t="str">
            <v>9208034</v>
          </cell>
        </row>
        <row r="277">
          <cell r="A277" t="str">
            <v>9208036</v>
          </cell>
        </row>
        <row r="278">
          <cell r="A278" t="str">
            <v>9208037</v>
          </cell>
        </row>
        <row r="279">
          <cell r="A279" t="str">
            <v>9208038</v>
          </cell>
        </row>
        <row r="280">
          <cell r="A280" t="str">
            <v>9208040</v>
          </cell>
        </row>
        <row r="281">
          <cell r="A281" t="str">
            <v>9208041</v>
          </cell>
        </row>
        <row r="282">
          <cell r="A282" t="str">
            <v>9208042</v>
          </cell>
        </row>
        <row r="283">
          <cell r="A283" t="str">
            <v>9208043</v>
          </cell>
        </row>
        <row r="284">
          <cell r="A284" t="str">
            <v>9209001</v>
          </cell>
        </row>
        <row r="285">
          <cell r="A285" t="str">
            <v>9209002</v>
          </cell>
        </row>
        <row r="286">
          <cell r="A286" t="str">
            <v>9209017</v>
          </cell>
        </row>
        <row r="287">
          <cell r="A287" t="str">
            <v>9209018</v>
          </cell>
        </row>
        <row r="288">
          <cell r="A288" t="str">
            <v>9209020</v>
          </cell>
        </row>
        <row r="289">
          <cell r="A289" t="str">
            <v>9209028</v>
          </cell>
        </row>
        <row r="290">
          <cell r="A290" t="str">
            <v>9209029</v>
          </cell>
        </row>
        <row r="291">
          <cell r="A291" t="str">
            <v>9209030</v>
          </cell>
        </row>
        <row r="292">
          <cell r="A292" t="str">
            <v>9209031</v>
          </cell>
        </row>
        <row r="293">
          <cell r="A293" t="str">
            <v>9209033</v>
          </cell>
        </row>
        <row r="294">
          <cell r="A294" t="str">
            <v>9209034</v>
          </cell>
        </row>
        <row r="295">
          <cell r="A295" t="str">
            <v>9209035</v>
          </cell>
        </row>
        <row r="296">
          <cell r="A296" t="str">
            <v>9209036</v>
          </cell>
        </row>
        <row r="297">
          <cell r="A297" t="str">
            <v>9209040</v>
          </cell>
        </row>
        <row r="298">
          <cell r="A298" t="str">
            <v>9209041</v>
          </cell>
        </row>
        <row r="299">
          <cell r="A299" t="str">
            <v>9209042</v>
          </cell>
        </row>
        <row r="300">
          <cell r="A300" t="str">
            <v>9209049</v>
          </cell>
        </row>
        <row r="301">
          <cell r="A301" t="str">
            <v>9209050</v>
          </cell>
        </row>
        <row r="302">
          <cell r="A302" t="str">
            <v>9209052</v>
          </cell>
        </row>
        <row r="303">
          <cell r="A303" t="str">
            <v>9209054</v>
          </cell>
        </row>
        <row r="304">
          <cell r="A304" t="str">
            <v>9209055</v>
          </cell>
        </row>
        <row r="305">
          <cell r="A305" t="str">
            <v>9209056</v>
          </cell>
        </row>
        <row r="306">
          <cell r="A306" t="str">
            <v>9209057</v>
          </cell>
        </row>
        <row r="307">
          <cell r="A307" t="str">
            <v>9209063</v>
          </cell>
        </row>
        <row r="308">
          <cell r="A308" t="str">
            <v>9209068</v>
          </cell>
        </row>
        <row r="309">
          <cell r="A309" t="str">
            <v>9209070</v>
          </cell>
        </row>
        <row r="310">
          <cell r="A310" t="str">
            <v>9209086</v>
          </cell>
        </row>
        <row r="311">
          <cell r="A311" t="str">
            <v>9209097</v>
          </cell>
        </row>
        <row r="312">
          <cell r="A312" t="str">
            <v>9209099</v>
          </cell>
        </row>
        <row r="313">
          <cell r="A313" t="str">
            <v>9209102</v>
          </cell>
        </row>
        <row r="314">
          <cell r="A314" t="str">
            <v>9209113</v>
          </cell>
        </row>
        <row r="315">
          <cell r="A315" t="str">
            <v>9209962</v>
          </cell>
        </row>
        <row r="316">
          <cell r="A316" t="str">
            <v>9210001</v>
          </cell>
        </row>
        <row r="317">
          <cell r="A317" t="str">
            <v>9210002</v>
          </cell>
        </row>
        <row r="318">
          <cell r="A318" t="str">
            <v>9210003</v>
          </cell>
        </row>
        <row r="319">
          <cell r="A319" t="str">
            <v>9210004</v>
          </cell>
        </row>
        <row r="320">
          <cell r="A320" t="str">
            <v>9210005</v>
          </cell>
        </row>
        <row r="321">
          <cell r="A321" t="str">
            <v>9210007</v>
          </cell>
        </row>
        <row r="322">
          <cell r="A322" t="str">
            <v>9210024</v>
          </cell>
        </row>
        <row r="323">
          <cell r="A323" t="str">
            <v>9210025</v>
          </cell>
        </row>
        <row r="324">
          <cell r="A324" t="str">
            <v>9210027</v>
          </cell>
        </row>
        <row r="325">
          <cell r="A325" t="str">
            <v>9210028</v>
          </cell>
        </row>
        <row r="326">
          <cell r="A326" t="str">
            <v>9210029</v>
          </cell>
        </row>
        <row r="327">
          <cell r="A327" t="str">
            <v>9210030</v>
          </cell>
        </row>
        <row r="328">
          <cell r="A328" t="str">
            <v>9210031</v>
          </cell>
        </row>
        <row r="329">
          <cell r="A329" t="str">
            <v>9210033</v>
          </cell>
        </row>
        <row r="330">
          <cell r="A330" t="str">
            <v>9210036</v>
          </cell>
        </row>
        <row r="331">
          <cell r="A331" t="str">
            <v>9210037</v>
          </cell>
        </row>
        <row r="332">
          <cell r="A332" t="str">
            <v>9210038</v>
          </cell>
        </row>
        <row r="333">
          <cell r="A333" t="str">
            <v>9210039</v>
          </cell>
        </row>
        <row r="334">
          <cell r="A334" t="str">
            <v>9210053</v>
          </cell>
        </row>
        <row r="335">
          <cell r="A335" t="str">
            <v>9210057</v>
          </cell>
        </row>
        <row r="336">
          <cell r="A336" t="str">
            <v>9210058</v>
          </cell>
        </row>
        <row r="337">
          <cell r="A337" t="str">
            <v>9210063</v>
          </cell>
        </row>
        <row r="338">
          <cell r="A338" t="str">
            <v>9210065</v>
          </cell>
        </row>
        <row r="339">
          <cell r="A339" t="str">
            <v>9210068</v>
          </cell>
        </row>
        <row r="340">
          <cell r="A340" t="str">
            <v>9210071</v>
          </cell>
        </row>
        <row r="341">
          <cell r="A341" t="str">
            <v>9210072</v>
          </cell>
        </row>
        <row r="342">
          <cell r="A342" t="str">
            <v>9210077</v>
          </cell>
        </row>
        <row r="343">
          <cell r="A343" t="str">
            <v>9210079</v>
          </cell>
        </row>
        <row r="344">
          <cell r="A344" t="str">
            <v>9210083</v>
          </cell>
        </row>
        <row r="345">
          <cell r="A345" t="str">
            <v>9210084</v>
          </cell>
        </row>
        <row r="346">
          <cell r="A346" t="str">
            <v>9210090</v>
          </cell>
        </row>
        <row r="347">
          <cell r="A347" t="str">
            <v>9210092</v>
          </cell>
        </row>
        <row r="348">
          <cell r="A348" t="str">
            <v>9210094</v>
          </cell>
        </row>
        <row r="349">
          <cell r="A349" t="str">
            <v>9210096</v>
          </cell>
        </row>
        <row r="350">
          <cell r="A350" t="str">
            <v>9210098</v>
          </cell>
        </row>
        <row r="351">
          <cell r="A351" t="str">
            <v>9210099</v>
          </cell>
        </row>
        <row r="352">
          <cell r="A352" t="str">
            <v>9210100</v>
          </cell>
        </row>
        <row r="353">
          <cell r="A353" t="str">
            <v>9210103</v>
          </cell>
        </row>
        <row r="354">
          <cell r="A354" t="str">
            <v>9210110</v>
          </cell>
        </row>
        <row r="355">
          <cell r="A355" t="str">
            <v>9210113</v>
          </cell>
        </row>
        <row r="356">
          <cell r="A356" t="str">
            <v>9210114</v>
          </cell>
        </row>
        <row r="357">
          <cell r="A357" t="str">
            <v>9210117</v>
          </cell>
        </row>
        <row r="358">
          <cell r="A358" t="str">
            <v>9210118</v>
          </cell>
        </row>
        <row r="359">
          <cell r="A359" t="str">
            <v>9210119</v>
          </cell>
        </row>
        <row r="360">
          <cell r="A360" t="str">
            <v>9210120</v>
          </cell>
        </row>
        <row r="361">
          <cell r="A361" t="str">
            <v>9210127</v>
          </cell>
        </row>
        <row r="362">
          <cell r="A362" t="str">
            <v>9210128</v>
          </cell>
        </row>
        <row r="363">
          <cell r="A363" t="str">
            <v>9210130</v>
          </cell>
        </row>
        <row r="364">
          <cell r="A364" t="str">
            <v>9210135</v>
          </cell>
        </row>
        <row r="365">
          <cell r="A365" t="str">
            <v>9210136</v>
          </cell>
        </row>
        <row r="366">
          <cell r="A366" t="str">
            <v>9210139</v>
          </cell>
        </row>
        <row r="367">
          <cell r="A367" t="str">
            <v>9210140</v>
          </cell>
        </row>
        <row r="368">
          <cell r="A368" t="str">
            <v>9210141</v>
          </cell>
        </row>
        <row r="369">
          <cell r="A369" t="str">
            <v>9210142</v>
          </cell>
        </row>
        <row r="370">
          <cell r="A370" t="str">
            <v>9210143</v>
          </cell>
        </row>
        <row r="371">
          <cell r="A371" t="str">
            <v>9210144</v>
          </cell>
        </row>
        <row r="372">
          <cell r="A372" t="str">
            <v>9210145</v>
          </cell>
        </row>
        <row r="373">
          <cell r="A373" t="str">
            <v>9210147</v>
          </cell>
        </row>
        <row r="374">
          <cell r="A374" t="str">
            <v>9210149</v>
          </cell>
        </row>
        <row r="375">
          <cell r="A375" t="str">
            <v>9210151</v>
          </cell>
        </row>
        <row r="376">
          <cell r="A376" t="str">
            <v>9210152</v>
          </cell>
        </row>
        <row r="377">
          <cell r="A377" t="str">
            <v>9210154</v>
          </cell>
        </row>
        <row r="378">
          <cell r="A378" t="str">
            <v>9210155</v>
          </cell>
        </row>
        <row r="379">
          <cell r="A379" t="str">
            <v>9210164</v>
          </cell>
        </row>
        <row r="380">
          <cell r="A380" t="str">
            <v>9210165</v>
          </cell>
        </row>
        <row r="381">
          <cell r="A381" t="str">
            <v>9210166</v>
          </cell>
        </row>
        <row r="382">
          <cell r="A382" t="str">
            <v>9210175</v>
          </cell>
        </row>
        <row r="383">
          <cell r="A383" t="str">
            <v>9210182</v>
          </cell>
        </row>
        <row r="384">
          <cell r="A384" t="str">
            <v>9210183</v>
          </cell>
        </row>
        <row r="385">
          <cell r="A385" t="str">
            <v>9210184</v>
          </cell>
        </row>
        <row r="386">
          <cell r="A386" t="str">
            <v>9210185</v>
          </cell>
        </row>
        <row r="387">
          <cell r="A387" t="str">
            <v>9210186</v>
          </cell>
        </row>
        <row r="388">
          <cell r="A388" t="str">
            <v>9210197</v>
          </cell>
        </row>
        <row r="389">
          <cell r="A389" t="str">
            <v>9210198</v>
          </cell>
        </row>
        <row r="390">
          <cell r="A390" t="str">
            <v>9210203</v>
          </cell>
        </row>
        <row r="391">
          <cell r="A391" t="str">
            <v>9210204</v>
          </cell>
        </row>
        <row r="392">
          <cell r="A392" t="str">
            <v>9210205</v>
          </cell>
        </row>
        <row r="393">
          <cell r="A393" t="str">
            <v>9210206</v>
          </cell>
        </row>
        <row r="394">
          <cell r="A394" t="str">
            <v>9210209</v>
          </cell>
        </row>
        <row r="395">
          <cell r="A395" t="str">
            <v>9210213</v>
          </cell>
        </row>
        <row r="396">
          <cell r="A396" t="str">
            <v>9210219</v>
          </cell>
        </row>
        <row r="397">
          <cell r="A397" t="str">
            <v>9210224</v>
          </cell>
        </row>
        <row r="398">
          <cell r="A398" t="str">
            <v>9210225</v>
          </cell>
        </row>
        <row r="399">
          <cell r="A399" t="str">
            <v>9210228</v>
          </cell>
        </row>
        <row r="400">
          <cell r="A400" t="str">
            <v>9210229</v>
          </cell>
        </row>
        <row r="401">
          <cell r="A401" t="str">
            <v>9210231</v>
          </cell>
        </row>
        <row r="402">
          <cell r="A402" t="str">
            <v>9210233</v>
          </cell>
        </row>
        <row r="403">
          <cell r="A403" t="str">
            <v>9210234</v>
          </cell>
        </row>
        <row r="404">
          <cell r="A404" t="str">
            <v>9210235</v>
          </cell>
        </row>
        <row r="405">
          <cell r="A405" t="str">
            <v>9210236</v>
          </cell>
        </row>
        <row r="406">
          <cell r="A406" t="str">
            <v>9210246</v>
          </cell>
        </row>
        <row r="407">
          <cell r="A407" t="str">
            <v>9210261</v>
          </cell>
        </row>
        <row r="408">
          <cell r="A408" t="str">
            <v>9210267</v>
          </cell>
        </row>
        <row r="409">
          <cell r="A409" t="str">
            <v>9210274</v>
          </cell>
        </row>
        <row r="410">
          <cell r="A410" t="str">
            <v>9210279</v>
          </cell>
        </row>
        <row r="411">
          <cell r="A411" t="str">
            <v>9210280</v>
          </cell>
        </row>
        <row r="412">
          <cell r="A412" t="str">
            <v>9210283</v>
          </cell>
        </row>
        <row r="413">
          <cell r="A413" t="str">
            <v>9210287</v>
          </cell>
        </row>
        <row r="414">
          <cell r="A414" t="str">
            <v>9210299</v>
          </cell>
        </row>
        <row r="415">
          <cell r="A415" t="str">
            <v>9210303</v>
          </cell>
        </row>
        <row r="416">
          <cell r="A416" t="str">
            <v>9210309</v>
          </cell>
        </row>
        <row r="417">
          <cell r="A417" t="str">
            <v>9210318</v>
          </cell>
        </row>
        <row r="418">
          <cell r="A418" t="str">
            <v>9210319</v>
          </cell>
        </row>
        <row r="419">
          <cell r="A419" t="str">
            <v>9210320</v>
          </cell>
        </row>
        <row r="420">
          <cell r="A420" t="str">
            <v>9210323</v>
          </cell>
        </row>
        <row r="421">
          <cell r="A421" t="str">
            <v>9210326</v>
          </cell>
        </row>
        <row r="422">
          <cell r="A422" t="str">
            <v>9210327</v>
          </cell>
        </row>
        <row r="423">
          <cell r="A423" t="str">
            <v>9210328</v>
          </cell>
        </row>
        <row r="424">
          <cell r="A424" t="str">
            <v>9210331</v>
          </cell>
        </row>
        <row r="425">
          <cell r="A425" t="str">
            <v>9210334</v>
          </cell>
        </row>
        <row r="426">
          <cell r="A426" t="str">
            <v>9210339</v>
          </cell>
        </row>
        <row r="427">
          <cell r="A427" t="str">
            <v>9210342</v>
          </cell>
        </row>
        <row r="428">
          <cell r="A428" t="str">
            <v>9210343</v>
          </cell>
        </row>
        <row r="429">
          <cell r="A429" t="str">
            <v>9210345</v>
          </cell>
        </row>
        <row r="430">
          <cell r="A430" t="str">
            <v>9210346</v>
          </cell>
        </row>
        <row r="431">
          <cell r="A431" t="str">
            <v>9210354</v>
          </cell>
        </row>
        <row r="432">
          <cell r="A432" t="str">
            <v>9210357</v>
          </cell>
        </row>
        <row r="433">
          <cell r="A433" t="str">
            <v>9210365</v>
          </cell>
        </row>
        <row r="434">
          <cell r="A434" t="str">
            <v>9210367</v>
          </cell>
        </row>
        <row r="435">
          <cell r="A435" t="str">
            <v>9210371</v>
          </cell>
        </row>
        <row r="436">
          <cell r="A436" t="str">
            <v>9210374</v>
          </cell>
        </row>
        <row r="437">
          <cell r="A437" t="str">
            <v>9210376</v>
          </cell>
        </row>
        <row r="438">
          <cell r="A438" t="str">
            <v>9210380</v>
          </cell>
        </row>
        <row r="439">
          <cell r="A439" t="str">
            <v>9210391</v>
          </cell>
        </row>
        <row r="440">
          <cell r="A440" t="str">
            <v>9210406</v>
          </cell>
        </row>
        <row r="441">
          <cell r="A441" t="str">
            <v>9210409</v>
          </cell>
        </row>
        <row r="442">
          <cell r="A442" t="str">
            <v>9210411</v>
          </cell>
        </row>
        <row r="443">
          <cell r="A443" t="str">
            <v>9210418</v>
          </cell>
        </row>
        <row r="444">
          <cell r="A444" t="str">
            <v>9210427</v>
          </cell>
        </row>
        <row r="445">
          <cell r="A445" t="str">
            <v>9210428</v>
          </cell>
        </row>
        <row r="446">
          <cell r="A446" t="str">
            <v>9210430</v>
          </cell>
        </row>
        <row r="447">
          <cell r="A447">
            <v>9210432</v>
          </cell>
        </row>
        <row r="448">
          <cell r="A448" t="str">
            <v>9210434</v>
          </cell>
        </row>
        <row r="449">
          <cell r="A449" t="str">
            <v>9210438</v>
          </cell>
        </row>
        <row r="450">
          <cell r="A450" t="str">
            <v>9210440</v>
          </cell>
        </row>
        <row r="451">
          <cell r="A451" t="str">
            <v>9210444</v>
          </cell>
        </row>
        <row r="452">
          <cell r="A452" t="str">
            <v>9210445</v>
          </cell>
        </row>
        <row r="453">
          <cell r="A453" t="str">
            <v>9210446</v>
          </cell>
        </row>
        <row r="454">
          <cell r="A454" t="str">
            <v>9210457</v>
          </cell>
        </row>
        <row r="455">
          <cell r="A455" t="str">
            <v>9210458</v>
          </cell>
        </row>
        <row r="456">
          <cell r="A456" t="str">
            <v>9210462</v>
          </cell>
        </row>
        <row r="457">
          <cell r="A457" t="str">
            <v>9210463</v>
          </cell>
        </row>
        <row r="458">
          <cell r="A458" t="str">
            <v>9210464</v>
          </cell>
        </row>
        <row r="459">
          <cell r="A459" t="str">
            <v>9210466</v>
          </cell>
        </row>
        <row r="460">
          <cell r="A460" t="str">
            <v>9210467</v>
          </cell>
        </row>
        <row r="461">
          <cell r="A461" t="str">
            <v>9210469</v>
          </cell>
        </row>
        <row r="462">
          <cell r="A462" t="str">
            <v>9210472</v>
          </cell>
        </row>
        <row r="463">
          <cell r="A463" t="str">
            <v>9210473</v>
          </cell>
        </row>
        <row r="464">
          <cell r="A464" t="str">
            <v>9210480</v>
          </cell>
        </row>
        <row r="465">
          <cell r="A465" t="str">
            <v>9210481</v>
          </cell>
        </row>
        <row r="466">
          <cell r="A466" t="str">
            <v>9210483</v>
          </cell>
        </row>
        <row r="467">
          <cell r="A467" t="str">
            <v>9210484</v>
          </cell>
        </row>
        <row r="468">
          <cell r="A468" t="str">
            <v>9210490</v>
          </cell>
        </row>
        <row r="469">
          <cell r="A469" t="str">
            <v>9210492</v>
          </cell>
        </row>
        <row r="470">
          <cell r="A470" t="str">
            <v>9210494</v>
          </cell>
        </row>
        <row r="471">
          <cell r="A471" t="str">
            <v>9210498</v>
          </cell>
        </row>
        <row r="472">
          <cell r="A472" t="str">
            <v>9210499</v>
          </cell>
        </row>
        <row r="473">
          <cell r="A473" t="str">
            <v>9210506</v>
          </cell>
        </row>
        <row r="474">
          <cell r="A474" t="str">
            <v>9210511</v>
          </cell>
        </row>
        <row r="475">
          <cell r="A475" t="str">
            <v>9210513</v>
          </cell>
        </row>
        <row r="476">
          <cell r="A476" t="str">
            <v>9210517</v>
          </cell>
        </row>
        <row r="477">
          <cell r="A477" t="str">
            <v>9210520</v>
          </cell>
        </row>
        <row r="478">
          <cell r="A478" t="str">
            <v>9210522</v>
          </cell>
        </row>
        <row r="479">
          <cell r="A479" t="str">
            <v>9210523</v>
          </cell>
        </row>
        <row r="480">
          <cell r="A480" t="str">
            <v>9210525</v>
          </cell>
        </row>
        <row r="481">
          <cell r="A481" t="str">
            <v>9210555</v>
          </cell>
        </row>
        <row r="482">
          <cell r="A482" t="str">
            <v>9210559</v>
          </cell>
        </row>
        <row r="483">
          <cell r="A483" t="str">
            <v>9210604</v>
          </cell>
        </row>
        <row r="484">
          <cell r="A484" t="str">
            <v>9210609</v>
          </cell>
        </row>
        <row r="485">
          <cell r="A485" t="str">
            <v>9210615</v>
          </cell>
        </row>
        <row r="486">
          <cell r="A486" t="str">
            <v>9210621</v>
          </cell>
        </row>
        <row r="487">
          <cell r="A487" t="str">
            <v>9210622</v>
          </cell>
        </row>
        <row r="488">
          <cell r="A488" t="str">
            <v>9210634</v>
          </cell>
        </row>
        <row r="489">
          <cell r="A489" t="str">
            <v>9210637</v>
          </cell>
        </row>
        <row r="490">
          <cell r="A490" t="str">
            <v>9210659</v>
          </cell>
        </row>
        <row r="491">
          <cell r="A491" t="str">
            <v>9210660</v>
          </cell>
        </row>
        <row r="492">
          <cell r="A492" t="str">
            <v>9210662</v>
          </cell>
        </row>
        <row r="493">
          <cell r="A493" t="str">
            <v>9210663</v>
          </cell>
        </row>
        <row r="494">
          <cell r="A494" t="str">
            <v>9210665</v>
          </cell>
        </row>
        <row r="495">
          <cell r="A495" t="str">
            <v>9210672</v>
          </cell>
        </row>
        <row r="496">
          <cell r="A496" t="str">
            <v>9210673</v>
          </cell>
        </row>
        <row r="497">
          <cell r="A497" t="str">
            <v>9210681</v>
          </cell>
        </row>
        <row r="498">
          <cell r="A498" t="str">
            <v>9210682</v>
          </cell>
        </row>
        <row r="499">
          <cell r="A499" t="str">
            <v>9210694</v>
          </cell>
        </row>
        <row r="500">
          <cell r="A500" t="str">
            <v>9210707</v>
          </cell>
        </row>
        <row r="501">
          <cell r="A501" t="str">
            <v>9210708</v>
          </cell>
        </row>
        <row r="502">
          <cell r="A502" t="str">
            <v>9210711</v>
          </cell>
        </row>
        <row r="503">
          <cell r="A503" t="str">
            <v>9210714</v>
          </cell>
        </row>
        <row r="504">
          <cell r="A504" t="str">
            <v>9210715</v>
          </cell>
        </row>
        <row r="505">
          <cell r="A505" t="str">
            <v>9210716</v>
          </cell>
        </row>
        <row r="506">
          <cell r="A506" t="str">
            <v>9210717</v>
          </cell>
        </row>
        <row r="507">
          <cell r="A507" t="str">
            <v>9220001</v>
          </cell>
        </row>
        <row r="508">
          <cell r="A508" t="str">
            <v>9220002</v>
          </cell>
        </row>
        <row r="509">
          <cell r="A509" t="str">
            <v>9220003</v>
          </cell>
        </row>
        <row r="510">
          <cell r="A510" t="str">
            <v>9220004</v>
          </cell>
        </row>
        <row r="511">
          <cell r="A511" t="str">
            <v>9220005</v>
          </cell>
        </row>
        <row r="512">
          <cell r="A512" t="str">
            <v>9220006</v>
          </cell>
        </row>
        <row r="513">
          <cell r="A513" t="str">
            <v>9220007</v>
          </cell>
        </row>
        <row r="514">
          <cell r="A514" t="str">
            <v>9220008</v>
          </cell>
        </row>
        <row r="515">
          <cell r="A515" t="str">
            <v>93102113</v>
          </cell>
        </row>
        <row r="516">
          <cell r="A516" t="str">
            <v>93102120</v>
          </cell>
        </row>
        <row r="517">
          <cell r="A517" t="str">
            <v>93102121</v>
          </cell>
        </row>
        <row r="518">
          <cell r="A518" t="str">
            <v>93102122</v>
          </cell>
        </row>
        <row r="519">
          <cell r="A519" t="str">
            <v>93102125</v>
          </cell>
        </row>
        <row r="520">
          <cell r="A520" t="str">
            <v>93102135</v>
          </cell>
        </row>
        <row r="521">
          <cell r="A521" t="str">
            <v>9310540</v>
          </cell>
        </row>
        <row r="522">
          <cell r="A522" t="str">
            <v>9310542</v>
          </cell>
        </row>
        <row r="523">
          <cell r="A523" t="str">
            <v>9310543</v>
          </cell>
        </row>
        <row r="524">
          <cell r="A524" t="str">
            <v>9310544</v>
          </cell>
        </row>
        <row r="525">
          <cell r="A525" t="str">
            <v>9310545</v>
          </cell>
        </row>
        <row r="526">
          <cell r="A526" t="str">
            <v>9310546</v>
          </cell>
        </row>
        <row r="527">
          <cell r="A527" t="str">
            <v>9310547</v>
          </cell>
        </row>
        <row r="528">
          <cell r="A528" t="str">
            <v>9310554</v>
          </cell>
        </row>
        <row r="529">
          <cell r="A529" t="str">
            <v>9310557</v>
          </cell>
        </row>
        <row r="530">
          <cell r="A530" t="str">
            <v>9310600</v>
          </cell>
        </row>
        <row r="531">
          <cell r="A531" t="str">
            <v>9310611</v>
          </cell>
        </row>
        <row r="532">
          <cell r="A532" t="str">
            <v>9310612</v>
          </cell>
        </row>
        <row r="533">
          <cell r="A533" t="str">
            <v>9310617</v>
          </cell>
        </row>
        <row r="534">
          <cell r="A534" t="str">
            <v>9310618</v>
          </cell>
        </row>
        <row r="535">
          <cell r="A535" t="str">
            <v>9310622</v>
          </cell>
        </row>
        <row r="536">
          <cell r="A536" t="str">
            <v>9310624</v>
          </cell>
        </row>
        <row r="537">
          <cell r="A537" t="str">
            <v>9310625</v>
          </cell>
        </row>
        <row r="538">
          <cell r="A538" t="str">
            <v>9310627</v>
          </cell>
        </row>
        <row r="539">
          <cell r="A539" t="str">
            <v>9310628</v>
          </cell>
        </row>
        <row r="540">
          <cell r="A540" t="str">
            <v>9310631</v>
          </cell>
        </row>
        <row r="541">
          <cell r="A541" t="str">
            <v>9310634</v>
          </cell>
        </row>
        <row r="542">
          <cell r="A542" t="str">
            <v>9310635</v>
          </cell>
        </row>
        <row r="543">
          <cell r="A543" t="str">
            <v>9310636</v>
          </cell>
        </row>
        <row r="544">
          <cell r="A544" t="str">
            <v>9310637</v>
          </cell>
        </row>
        <row r="545">
          <cell r="A545" t="str">
            <v>9310638</v>
          </cell>
        </row>
        <row r="546">
          <cell r="A546" t="str">
            <v>9310640</v>
          </cell>
        </row>
        <row r="547">
          <cell r="A547" t="str">
            <v>9310641</v>
          </cell>
        </row>
        <row r="548">
          <cell r="A548" t="str">
            <v>9310642</v>
          </cell>
        </row>
        <row r="549">
          <cell r="A549" t="str">
            <v>9310643</v>
          </cell>
        </row>
        <row r="550">
          <cell r="A550" t="str">
            <v>9310644</v>
          </cell>
        </row>
        <row r="551">
          <cell r="A551" t="str">
            <v>9310652</v>
          </cell>
        </row>
        <row r="552">
          <cell r="A552" t="str">
            <v>9310659</v>
          </cell>
        </row>
        <row r="553">
          <cell r="A553" t="str">
            <v>9310660</v>
          </cell>
        </row>
        <row r="554">
          <cell r="A554" t="str">
            <v>9310672</v>
          </cell>
        </row>
        <row r="555">
          <cell r="A555" t="str">
            <v>9310678</v>
          </cell>
        </row>
        <row r="556">
          <cell r="A556" t="str">
            <v>9310684</v>
          </cell>
        </row>
        <row r="557">
          <cell r="A557" t="str">
            <v>9310686</v>
          </cell>
        </row>
        <row r="558">
          <cell r="A558" t="str">
            <v>9310692</v>
          </cell>
        </row>
        <row r="559">
          <cell r="A559" t="str">
            <v>9310693</v>
          </cell>
        </row>
        <row r="560">
          <cell r="A560" t="str">
            <v>9310696</v>
          </cell>
        </row>
        <row r="561">
          <cell r="A561" t="str">
            <v>9310697</v>
          </cell>
        </row>
        <row r="562">
          <cell r="A562" t="str">
            <v>9310698</v>
          </cell>
        </row>
        <row r="563">
          <cell r="A563" t="str">
            <v>9310699</v>
          </cell>
        </row>
        <row r="564">
          <cell r="A564" t="str">
            <v>9311003</v>
          </cell>
        </row>
        <row r="565">
          <cell r="A565" t="str">
            <v>9311004</v>
          </cell>
        </row>
        <row r="566">
          <cell r="A566" t="str">
            <v>9311005</v>
          </cell>
        </row>
        <row r="567">
          <cell r="A567" t="str">
            <v>9311007</v>
          </cell>
        </row>
        <row r="568">
          <cell r="A568" t="str">
            <v>9311008</v>
          </cell>
        </row>
        <row r="569">
          <cell r="A569" t="str">
            <v>9311009</v>
          </cell>
        </row>
        <row r="570">
          <cell r="A570" t="str">
            <v>9311011</v>
          </cell>
        </row>
        <row r="571">
          <cell r="A571" t="str">
            <v>9311012</v>
          </cell>
        </row>
        <row r="572">
          <cell r="A572" t="str">
            <v>9311013</v>
          </cell>
        </row>
        <row r="573">
          <cell r="A573" t="str">
            <v>9311014</v>
          </cell>
        </row>
        <row r="574">
          <cell r="A574" t="str">
            <v>9311016</v>
          </cell>
        </row>
        <row r="575">
          <cell r="A575" t="str">
            <v>9311017</v>
          </cell>
        </row>
        <row r="576">
          <cell r="A576" t="str">
            <v>9311018</v>
          </cell>
        </row>
        <row r="577">
          <cell r="A577" t="str">
            <v>9311019</v>
          </cell>
        </row>
        <row r="578">
          <cell r="A578" t="str">
            <v>9311020</v>
          </cell>
        </row>
        <row r="579">
          <cell r="A579" t="str">
            <v>9311021</v>
          </cell>
        </row>
        <row r="580">
          <cell r="A580" t="str">
            <v>9311023</v>
          </cell>
        </row>
        <row r="581">
          <cell r="A581" t="str">
            <v>9311025</v>
          </cell>
        </row>
        <row r="582">
          <cell r="A582" t="str">
            <v>9311026</v>
          </cell>
        </row>
        <row r="583">
          <cell r="A583" t="str">
            <v>9311027</v>
          </cell>
        </row>
        <row r="584">
          <cell r="A584" t="str">
            <v>9311029</v>
          </cell>
        </row>
        <row r="585">
          <cell r="A585" t="str">
            <v>9311030</v>
          </cell>
        </row>
        <row r="586">
          <cell r="A586" t="str">
            <v>9311031</v>
          </cell>
        </row>
        <row r="587">
          <cell r="A587" t="str">
            <v>9311032</v>
          </cell>
        </row>
        <row r="588">
          <cell r="A588" t="str">
            <v>9311033</v>
          </cell>
        </row>
        <row r="589">
          <cell r="A589" t="str">
            <v>9311035</v>
          </cell>
        </row>
        <row r="590">
          <cell r="A590" t="str">
            <v>9311036</v>
          </cell>
        </row>
        <row r="591">
          <cell r="A591" t="str">
            <v>9311037</v>
          </cell>
        </row>
        <row r="592">
          <cell r="A592" t="str">
            <v>9311038</v>
          </cell>
        </row>
        <row r="593">
          <cell r="A593" t="str">
            <v>9311039</v>
          </cell>
        </row>
        <row r="594">
          <cell r="A594" t="str">
            <v>9311040</v>
          </cell>
        </row>
        <row r="595">
          <cell r="A595" t="str">
            <v>9311041</v>
          </cell>
        </row>
        <row r="596">
          <cell r="A596" t="str">
            <v>9311042</v>
          </cell>
        </row>
        <row r="597">
          <cell r="A597" t="str">
            <v>9311046</v>
          </cell>
        </row>
        <row r="598">
          <cell r="A598" t="str">
            <v>9311047</v>
          </cell>
        </row>
        <row r="599">
          <cell r="A599" t="str">
            <v>9311048</v>
          </cell>
        </row>
        <row r="600">
          <cell r="A600" t="str">
            <v>9311049</v>
          </cell>
        </row>
        <row r="601">
          <cell r="A601" t="str">
            <v>9311067</v>
          </cell>
        </row>
        <row r="602">
          <cell r="A602" t="str">
            <v>9311068</v>
          </cell>
        </row>
        <row r="603">
          <cell r="A603" t="str">
            <v>9311069</v>
          </cell>
        </row>
        <row r="604">
          <cell r="A604" t="str">
            <v>93110700</v>
          </cell>
        </row>
        <row r="605">
          <cell r="A605" t="str">
            <v>93110701</v>
          </cell>
        </row>
        <row r="606">
          <cell r="A606" t="str">
            <v>93110704</v>
          </cell>
        </row>
        <row r="607">
          <cell r="A607" t="str">
            <v>93110705</v>
          </cell>
        </row>
        <row r="608">
          <cell r="A608" t="str">
            <v>93110706</v>
          </cell>
        </row>
        <row r="609">
          <cell r="A609" t="str">
            <v>9311072</v>
          </cell>
        </row>
        <row r="610">
          <cell r="A610" t="str">
            <v>9311081</v>
          </cell>
        </row>
        <row r="611">
          <cell r="A611" t="str">
            <v>9311088</v>
          </cell>
        </row>
        <row r="612">
          <cell r="A612" t="str">
            <v>9311089</v>
          </cell>
        </row>
        <row r="613">
          <cell r="A613" t="str">
            <v>9311092</v>
          </cell>
        </row>
        <row r="614">
          <cell r="A614" t="str">
            <v>9311094</v>
          </cell>
        </row>
        <row r="615">
          <cell r="A615" t="str">
            <v>9311095</v>
          </cell>
        </row>
        <row r="616">
          <cell r="A616" t="str">
            <v>9311115</v>
          </cell>
        </row>
        <row r="617">
          <cell r="A617" t="str">
            <v>9311117</v>
          </cell>
        </row>
        <row r="618">
          <cell r="A618" t="str">
            <v>9311120</v>
          </cell>
        </row>
        <row r="619">
          <cell r="A619" t="str">
            <v>93111243</v>
          </cell>
        </row>
        <row r="620">
          <cell r="A620" t="str">
            <v>9311126</v>
          </cell>
        </row>
        <row r="621">
          <cell r="A621" t="str">
            <v>9311128</v>
          </cell>
        </row>
        <row r="622">
          <cell r="A622" t="str">
            <v>9311130</v>
          </cell>
        </row>
        <row r="623">
          <cell r="A623" t="str">
            <v>9311138</v>
          </cell>
        </row>
        <row r="624">
          <cell r="A624" t="str">
            <v>9311140</v>
          </cell>
        </row>
        <row r="625">
          <cell r="A625" t="str">
            <v>9311146</v>
          </cell>
        </row>
        <row r="626">
          <cell r="A626" t="str">
            <v>9311147</v>
          </cell>
        </row>
        <row r="627">
          <cell r="A627" t="str">
            <v>9311150</v>
          </cell>
        </row>
        <row r="628">
          <cell r="A628" t="str">
            <v>9311152</v>
          </cell>
        </row>
        <row r="629">
          <cell r="A629" t="str">
            <v>9311154</v>
          </cell>
        </row>
        <row r="630">
          <cell r="A630" t="str">
            <v>9311156</v>
          </cell>
        </row>
        <row r="631">
          <cell r="A631" t="str">
            <v>9311158</v>
          </cell>
        </row>
        <row r="632">
          <cell r="A632" t="str">
            <v>9311160</v>
          </cell>
        </row>
        <row r="633">
          <cell r="A633" t="str">
            <v>9311164</v>
          </cell>
        </row>
        <row r="634">
          <cell r="A634" t="str">
            <v>9311166</v>
          </cell>
        </row>
        <row r="635">
          <cell r="A635" t="str">
            <v>9311167</v>
          </cell>
        </row>
        <row r="636">
          <cell r="A636" t="str">
            <v>9311171</v>
          </cell>
        </row>
        <row r="637">
          <cell r="A637" t="str">
            <v>9311174</v>
          </cell>
        </row>
        <row r="638">
          <cell r="A638" t="str">
            <v>9311175</v>
          </cell>
        </row>
        <row r="639">
          <cell r="A639" t="str">
            <v>9311181</v>
          </cell>
        </row>
        <row r="640">
          <cell r="A640" t="str">
            <v>9311182</v>
          </cell>
        </row>
        <row r="641">
          <cell r="A641" t="str">
            <v>9311183</v>
          </cell>
        </row>
        <row r="642">
          <cell r="A642" t="str">
            <v>9311184</v>
          </cell>
        </row>
        <row r="643">
          <cell r="A643" t="str">
            <v>9311185</v>
          </cell>
        </row>
        <row r="644">
          <cell r="A644" t="str">
            <v>9311186</v>
          </cell>
        </row>
        <row r="645">
          <cell r="A645" t="str">
            <v>9311187</v>
          </cell>
        </row>
        <row r="646">
          <cell r="A646" t="str">
            <v>9311188</v>
          </cell>
        </row>
        <row r="647">
          <cell r="A647" t="str">
            <v>9311192</v>
          </cell>
        </row>
        <row r="648">
          <cell r="A648" t="str">
            <v>9311194</v>
          </cell>
        </row>
        <row r="649">
          <cell r="A649" t="str">
            <v>9311196</v>
          </cell>
        </row>
        <row r="650">
          <cell r="A650" t="str">
            <v>9311197</v>
          </cell>
        </row>
        <row r="651">
          <cell r="A651" t="str">
            <v>9311199</v>
          </cell>
        </row>
        <row r="652">
          <cell r="A652" t="str">
            <v>9311201</v>
          </cell>
        </row>
        <row r="653">
          <cell r="A653" t="str">
            <v>9311204</v>
          </cell>
        </row>
        <row r="654">
          <cell r="A654" t="str">
            <v>9311206</v>
          </cell>
        </row>
        <row r="655">
          <cell r="A655" t="str">
            <v>9311210</v>
          </cell>
        </row>
        <row r="656">
          <cell r="A656" t="str">
            <v>9311211</v>
          </cell>
        </row>
        <row r="657">
          <cell r="A657" t="str">
            <v>9311212</v>
          </cell>
        </row>
        <row r="658">
          <cell r="A658" t="str">
            <v>9311213</v>
          </cell>
        </row>
        <row r="659">
          <cell r="A659" t="str">
            <v>9311214</v>
          </cell>
        </row>
        <row r="660">
          <cell r="A660" t="str">
            <v>9311215</v>
          </cell>
        </row>
        <row r="661">
          <cell r="A661" t="str">
            <v>9311216</v>
          </cell>
        </row>
        <row r="662">
          <cell r="A662" t="str">
            <v>9311217</v>
          </cell>
        </row>
        <row r="663">
          <cell r="A663" t="str">
            <v>9311218</v>
          </cell>
        </row>
        <row r="664">
          <cell r="A664" t="str">
            <v>9311219</v>
          </cell>
        </row>
        <row r="665">
          <cell r="A665" t="str">
            <v>9311220</v>
          </cell>
        </row>
        <row r="666">
          <cell r="A666" t="str">
            <v>9311221</v>
          </cell>
        </row>
        <row r="667">
          <cell r="A667" t="str">
            <v>9311222</v>
          </cell>
        </row>
        <row r="668">
          <cell r="A668" t="str">
            <v>9311223</v>
          </cell>
        </row>
        <row r="669">
          <cell r="A669" t="str">
            <v>9311224</v>
          </cell>
        </row>
        <row r="670">
          <cell r="A670" t="str">
            <v>9311225</v>
          </cell>
        </row>
        <row r="671">
          <cell r="A671" t="str">
            <v>9311226</v>
          </cell>
        </row>
        <row r="672">
          <cell r="A672" t="str">
            <v>9311227</v>
          </cell>
        </row>
        <row r="673">
          <cell r="A673" t="str">
            <v>9311228</v>
          </cell>
        </row>
        <row r="674">
          <cell r="A674" t="str">
            <v>9311229</v>
          </cell>
        </row>
        <row r="675">
          <cell r="A675" t="str">
            <v>9311230</v>
          </cell>
        </row>
        <row r="676">
          <cell r="A676" t="str">
            <v>9311232</v>
          </cell>
        </row>
        <row r="677">
          <cell r="A677" t="str">
            <v>9311233</v>
          </cell>
        </row>
        <row r="678">
          <cell r="A678" t="str">
            <v>9311234</v>
          </cell>
        </row>
        <row r="679">
          <cell r="A679" t="str">
            <v>9311235</v>
          </cell>
        </row>
        <row r="680">
          <cell r="A680" t="str">
            <v>9311236</v>
          </cell>
        </row>
        <row r="681">
          <cell r="A681" t="str">
            <v>9311237</v>
          </cell>
        </row>
        <row r="682">
          <cell r="A682" t="str">
            <v>9311238</v>
          </cell>
        </row>
        <row r="683">
          <cell r="A683" t="str">
            <v>9311239</v>
          </cell>
        </row>
        <row r="684">
          <cell r="A684" t="str">
            <v>9311240</v>
          </cell>
        </row>
        <row r="685">
          <cell r="A685" t="str">
            <v>9311241</v>
          </cell>
        </row>
        <row r="686">
          <cell r="A686" t="str">
            <v>9311242</v>
          </cell>
        </row>
      </sheetData>
      <sheetData sheetId="5">
        <row r="190">
          <cell r="F190">
            <v>315661429.63800001</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ification"/>
      <sheetName val="GJ"/>
      <sheetName val="GJ-test"/>
      <sheetName val="TB"/>
      <sheetName val="Assets"/>
      <sheetName val="B"/>
    </sheetNames>
    <sheetDataSet>
      <sheetData sheetId="0">
        <row r="3">
          <cell r="C3" t="str">
            <v>Handgait</v>
          </cell>
        </row>
        <row r="4">
          <cell r="C4" t="str">
            <v>Ereen</v>
          </cell>
        </row>
        <row r="5">
          <cell r="C5" t="str">
            <v>Asgat</v>
          </cell>
        </row>
        <row r="6">
          <cell r="C6" t="str">
            <v>Tarbagatai</v>
          </cell>
        </row>
        <row r="7">
          <cell r="C7" t="str">
            <v>Tsuuts-Nuruu</v>
          </cell>
        </row>
      </sheetData>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SJILT"/>
      <sheetName val="Sheet2"/>
      <sheetName val="SAN orlogo 2009"/>
      <sheetName val="Sheet5"/>
      <sheetName val="SAN zarlaga 2009"/>
      <sheetName val="2008"/>
      <sheetName val="2007"/>
      <sheetName val="2006"/>
      <sheetName val="2005"/>
      <sheetName val="2004"/>
      <sheetName val="2003"/>
      <sheetName val="TAILBAR"/>
      <sheetName val="Sheet1"/>
      <sheetName val="SAN Orlogo saraar"/>
    </sheetNames>
    <sheetDataSet>
      <sheetData sheetId="0">
        <row r="7">
          <cell r="A7" t="str">
            <v>67100740</v>
          </cell>
        </row>
      </sheetData>
      <sheetData sheetId="1"/>
      <sheetData sheetId="2">
        <row r="2">
          <cell r="E2" t="str">
            <v>9410758</v>
          </cell>
          <cell r="H2">
            <v>7</v>
          </cell>
        </row>
        <row r="3">
          <cell r="E3" t="str">
            <v>9410759</v>
          </cell>
          <cell r="H3">
            <v>11</v>
          </cell>
        </row>
        <row r="4">
          <cell r="E4" t="str">
            <v>9410760</v>
          </cell>
          <cell r="H4">
            <v>3</v>
          </cell>
        </row>
        <row r="5">
          <cell r="E5" t="str">
            <v>9410681</v>
          </cell>
          <cell r="H5">
            <v>1</v>
          </cell>
        </row>
        <row r="6">
          <cell r="E6" t="str">
            <v>9410706</v>
          </cell>
          <cell r="H6">
            <v>1</v>
          </cell>
        </row>
        <row r="7">
          <cell r="E7" t="str">
            <v>9410687</v>
          </cell>
          <cell r="H7">
            <v>7</v>
          </cell>
        </row>
        <row r="8">
          <cell r="E8" t="str">
            <v>9410690</v>
          </cell>
          <cell r="H8">
            <v>2</v>
          </cell>
        </row>
        <row r="9">
          <cell r="E9" t="str">
            <v>9410692</v>
          </cell>
          <cell r="H9">
            <v>20</v>
          </cell>
        </row>
        <row r="10">
          <cell r="E10" t="str">
            <v>9410680</v>
          </cell>
          <cell r="H10">
            <v>1</v>
          </cell>
        </row>
        <row r="11">
          <cell r="E11" t="str">
            <v>9410686</v>
          </cell>
          <cell r="H11">
            <v>5</v>
          </cell>
        </row>
        <row r="12">
          <cell r="E12" t="str">
            <v>9410709</v>
          </cell>
          <cell r="H12">
            <v>16</v>
          </cell>
        </row>
        <row r="13">
          <cell r="E13" t="str">
            <v>9410697</v>
          </cell>
          <cell r="H13">
            <v>1</v>
          </cell>
        </row>
        <row r="14">
          <cell r="E14" t="str">
            <v>9410704</v>
          </cell>
          <cell r="H14">
            <v>15</v>
          </cell>
        </row>
        <row r="15">
          <cell r="E15" t="str">
            <v>9410708</v>
          </cell>
          <cell r="H15">
            <v>6</v>
          </cell>
        </row>
        <row r="16">
          <cell r="E16" t="str">
            <v>9410695</v>
          </cell>
          <cell r="H16">
            <v>1</v>
          </cell>
        </row>
        <row r="17">
          <cell r="E17" t="str">
            <v>9410712</v>
          </cell>
          <cell r="H17">
            <v>5</v>
          </cell>
        </row>
        <row r="18">
          <cell r="E18" t="str">
            <v>9410689</v>
          </cell>
          <cell r="H18">
            <v>8</v>
          </cell>
        </row>
        <row r="19">
          <cell r="E19" t="str">
            <v>9410702</v>
          </cell>
          <cell r="H19">
            <v>21</v>
          </cell>
        </row>
        <row r="20">
          <cell r="E20" t="str">
            <v>9410685</v>
          </cell>
          <cell r="H20">
            <v>1</v>
          </cell>
        </row>
        <row r="21">
          <cell r="E21" t="str">
            <v>9410696</v>
          </cell>
          <cell r="H21">
            <v>60</v>
          </cell>
        </row>
        <row r="22">
          <cell r="E22" t="str">
            <v>9410711</v>
          </cell>
          <cell r="H22">
            <v>10</v>
          </cell>
        </row>
        <row r="23">
          <cell r="E23" t="str">
            <v>9410683</v>
          </cell>
          <cell r="H23">
            <v>20</v>
          </cell>
        </row>
        <row r="24">
          <cell r="E24" t="str">
            <v>9410688</v>
          </cell>
          <cell r="H24">
            <v>10</v>
          </cell>
        </row>
        <row r="25">
          <cell r="E25" t="str">
            <v>9410694</v>
          </cell>
          <cell r="H25">
            <v>1</v>
          </cell>
        </row>
        <row r="26">
          <cell r="E26" t="str">
            <v>9410707</v>
          </cell>
          <cell r="H26">
            <v>2</v>
          </cell>
        </row>
        <row r="27">
          <cell r="E27" t="str">
            <v>9410698</v>
          </cell>
          <cell r="H27">
            <v>1</v>
          </cell>
        </row>
        <row r="28">
          <cell r="E28" t="str">
            <v>9410691</v>
          </cell>
          <cell r="H28">
            <v>12</v>
          </cell>
        </row>
        <row r="29">
          <cell r="E29" t="str">
            <v>9410684</v>
          </cell>
          <cell r="H29">
            <v>50</v>
          </cell>
        </row>
        <row r="30">
          <cell r="E30" t="str">
            <v>9410710</v>
          </cell>
          <cell r="H30">
            <v>20</v>
          </cell>
        </row>
        <row r="31">
          <cell r="E31" t="str">
            <v>9410703</v>
          </cell>
          <cell r="H31">
            <v>7</v>
          </cell>
        </row>
        <row r="32">
          <cell r="E32" t="str">
            <v>9410693</v>
          </cell>
          <cell r="H32">
            <v>20</v>
          </cell>
        </row>
        <row r="33">
          <cell r="E33" t="str">
            <v>9410716</v>
          </cell>
          <cell r="H33">
            <v>2</v>
          </cell>
        </row>
        <row r="34">
          <cell r="E34" t="str">
            <v>9410699</v>
          </cell>
          <cell r="H34">
            <v>1</v>
          </cell>
        </row>
        <row r="35">
          <cell r="E35" t="str">
            <v>9410705</v>
          </cell>
          <cell r="H35">
            <v>2</v>
          </cell>
        </row>
        <row r="36">
          <cell r="E36" t="str">
            <v>9410701</v>
          </cell>
          <cell r="H36">
            <v>7</v>
          </cell>
        </row>
        <row r="37">
          <cell r="E37" t="str">
            <v>9410682</v>
          </cell>
          <cell r="H37">
            <v>1</v>
          </cell>
        </row>
        <row r="38">
          <cell r="E38" t="str">
            <v>9410715</v>
          </cell>
          <cell r="H38">
            <v>2</v>
          </cell>
        </row>
        <row r="39">
          <cell r="E39" t="str">
            <v>9410700</v>
          </cell>
          <cell r="H39">
            <v>1</v>
          </cell>
        </row>
        <row r="40">
          <cell r="E40" t="str">
            <v>9410714</v>
          </cell>
          <cell r="H40">
            <v>40</v>
          </cell>
        </row>
        <row r="41">
          <cell r="E41" t="str">
            <v>9410713</v>
          </cell>
          <cell r="H41">
            <v>1</v>
          </cell>
        </row>
        <row r="42">
          <cell r="E42" t="str">
            <v>9410718</v>
          </cell>
          <cell r="H42">
            <v>8</v>
          </cell>
        </row>
        <row r="43">
          <cell r="E43" t="str">
            <v>9417017</v>
          </cell>
          <cell r="H43">
            <v>1</v>
          </cell>
        </row>
        <row r="44">
          <cell r="E44" t="str">
            <v>9410720</v>
          </cell>
          <cell r="H44">
            <v>1</v>
          </cell>
        </row>
        <row r="45">
          <cell r="E45" t="str">
            <v>9410721</v>
          </cell>
          <cell r="H45">
            <v>2</v>
          </cell>
        </row>
        <row r="46">
          <cell r="E46" t="str">
            <v>9410719</v>
          </cell>
          <cell r="H46">
            <v>2</v>
          </cell>
        </row>
        <row r="47">
          <cell r="E47" t="str">
            <v>9410722</v>
          </cell>
          <cell r="H47">
            <v>72</v>
          </cell>
        </row>
        <row r="48">
          <cell r="E48" t="str">
            <v>9410723</v>
          </cell>
          <cell r="H48">
            <v>1</v>
          </cell>
        </row>
        <row r="49">
          <cell r="E49" t="str">
            <v>9410724</v>
          </cell>
          <cell r="H49">
            <v>18</v>
          </cell>
        </row>
        <row r="50">
          <cell r="E50" t="str">
            <v>9410642</v>
          </cell>
          <cell r="H50">
            <v>6</v>
          </cell>
        </row>
        <row r="51">
          <cell r="E51" t="str">
            <v>9410726</v>
          </cell>
          <cell r="H51">
            <v>1</v>
          </cell>
        </row>
        <row r="52">
          <cell r="E52" t="str">
            <v>9410725</v>
          </cell>
          <cell r="H52">
            <v>200</v>
          </cell>
        </row>
        <row r="53">
          <cell r="E53" t="str">
            <v>9410727</v>
          </cell>
          <cell r="H53">
            <v>2</v>
          </cell>
        </row>
        <row r="54">
          <cell r="E54" t="str">
            <v>9410732</v>
          </cell>
          <cell r="H54">
            <v>2</v>
          </cell>
        </row>
        <row r="55">
          <cell r="E55" t="str">
            <v>9410735</v>
          </cell>
          <cell r="H55">
            <v>4</v>
          </cell>
        </row>
        <row r="56">
          <cell r="E56" t="str">
            <v>9410730</v>
          </cell>
          <cell r="H56">
            <v>6</v>
          </cell>
        </row>
        <row r="57">
          <cell r="E57" t="str">
            <v>9410737</v>
          </cell>
          <cell r="H57">
            <v>2</v>
          </cell>
        </row>
        <row r="58">
          <cell r="E58" t="str">
            <v>9410740</v>
          </cell>
          <cell r="H58">
            <v>6</v>
          </cell>
        </row>
        <row r="59">
          <cell r="E59" t="str">
            <v>9410738</v>
          </cell>
          <cell r="H59">
            <v>2</v>
          </cell>
        </row>
        <row r="60">
          <cell r="E60" t="str">
            <v>9410728</v>
          </cell>
          <cell r="H60">
            <v>2</v>
          </cell>
        </row>
        <row r="61">
          <cell r="E61" t="str">
            <v>9410736</v>
          </cell>
          <cell r="H61">
            <v>2</v>
          </cell>
        </row>
        <row r="62">
          <cell r="E62" t="str">
            <v>9410731</v>
          </cell>
          <cell r="H62">
            <v>2</v>
          </cell>
        </row>
        <row r="63">
          <cell r="E63" t="str">
            <v>9410733</v>
          </cell>
          <cell r="H63">
            <v>4</v>
          </cell>
        </row>
        <row r="64">
          <cell r="E64" t="str">
            <v>9410734</v>
          </cell>
          <cell r="H64">
            <v>4</v>
          </cell>
        </row>
        <row r="65">
          <cell r="E65" t="str">
            <v>9410741</v>
          </cell>
          <cell r="H65">
            <v>2</v>
          </cell>
        </row>
        <row r="66">
          <cell r="E66" t="str">
            <v>9410729</v>
          </cell>
          <cell r="H66">
            <v>2</v>
          </cell>
        </row>
        <row r="67">
          <cell r="E67" t="str">
            <v>9410739</v>
          </cell>
          <cell r="H67">
            <v>1</v>
          </cell>
        </row>
        <row r="68">
          <cell r="E68" t="str">
            <v>9410742</v>
          </cell>
          <cell r="H68">
            <v>5</v>
          </cell>
        </row>
        <row r="69">
          <cell r="E69" t="str">
            <v>9410743</v>
          </cell>
          <cell r="H69">
            <v>12</v>
          </cell>
        </row>
        <row r="70">
          <cell r="E70" t="str">
            <v>9410744</v>
          </cell>
          <cell r="H70">
            <v>6</v>
          </cell>
        </row>
        <row r="71">
          <cell r="E71" t="str">
            <v>9410744</v>
          </cell>
          <cell r="H71">
            <v>6</v>
          </cell>
        </row>
        <row r="72">
          <cell r="E72" t="str">
            <v>9410742</v>
          </cell>
          <cell r="H72">
            <v>1</v>
          </cell>
        </row>
        <row r="73">
          <cell r="E73" t="str">
            <v>9410745</v>
          </cell>
          <cell r="H73">
            <v>2</v>
          </cell>
        </row>
        <row r="645">
          <cell r="E645" t="str">
            <v>9411070</v>
          </cell>
          <cell r="H645">
            <v>2</v>
          </cell>
        </row>
        <row r="646">
          <cell r="E646" t="str">
            <v>9411071</v>
          </cell>
          <cell r="H646">
            <v>1</v>
          </cell>
        </row>
        <row r="647">
          <cell r="E647" t="str">
            <v>9411072</v>
          </cell>
          <cell r="H647">
            <v>30</v>
          </cell>
        </row>
        <row r="648">
          <cell r="E648" t="str">
            <v>9411076</v>
          </cell>
          <cell r="H648">
            <v>5</v>
          </cell>
        </row>
        <row r="649">
          <cell r="E649" t="str">
            <v>9411074</v>
          </cell>
          <cell r="H649">
            <v>5</v>
          </cell>
        </row>
        <row r="650">
          <cell r="E650" t="str">
            <v>9411078</v>
          </cell>
          <cell r="H650">
            <v>5</v>
          </cell>
        </row>
        <row r="651">
          <cell r="E651" t="str">
            <v>9411077</v>
          </cell>
          <cell r="H651">
            <v>50</v>
          </cell>
        </row>
        <row r="652">
          <cell r="E652" t="str">
            <v>9411080</v>
          </cell>
          <cell r="H652">
            <v>10</v>
          </cell>
        </row>
        <row r="653">
          <cell r="E653" t="str">
            <v>9411082</v>
          </cell>
          <cell r="H653">
            <v>1</v>
          </cell>
        </row>
        <row r="654">
          <cell r="E654" t="str">
            <v>9411073</v>
          </cell>
          <cell r="H654">
            <v>7</v>
          </cell>
        </row>
        <row r="655">
          <cell r="E655" t="str">
            <v>9411079</v>
          </cell>
          <cell r="H655">
            <v>10</v>
          </cell>
        </row>
        <row r="656">
          <cell r="E656" t="str">
            <v>9411081</v>
          </cell>
          <cell r="H656">
            <v>1</v>
          </cell>
        </row>
        <row r="657">
          <cell r="E657" t="str">
            <v>9411075</v>
          </cell>
          <cell r="H657">
            <v>1</v>
          </cell>
        </row>
        <row r="658">
          <cell r="E658" t="str">
            <v>9411073</v>
          </cell>
          <cell r="H658">
            <v>7</v>
          </cell>
        </row>
        <row r="659">
          <cell r="E659" t="str">
            <v>9411083</v>
          </cell>
          <cell r="H659">
            <v>1</v>
          </cell>
        </row>
        <row r="660">
          <cell r="E660" t="str">
            <v>9411085</v>
          </cell>
          <cell r="H660">
            <v>10</v>
          </cell>
        </row>
        <row r="661">
          <cell r="E661" t="str">
            <v>9411086</v>
          </cell>
          <cell r="H661">
            <v>1</v>
          </cell>
        </row>
        <row r="662">
          <cell r="E662" t="str">
            <v>9411092</v>
          </cell>
          <cell r="H662">
            <v>3</v>
          </cell>
        </row>
        <row r="663">
          <cell r="E663" t="str">
            <v>9411090</v>
          </cell>
          <cell r="H663">
            <v>1</v>
          </cell>
        </row>
        <row r="664">
          <cell r="E664" t="str">
            <v>9411089</v>
          </cell>
          <cell r="H664">
            <v>2</v>
          </cell>
        </row>
        <row r="665">
          <cell r="E665" t="str">
            <v>9411084</v>
          </cell>
          <cell r="H665">
            <v>1</v>
          </cell>
        </row>
        <row r="666">
          <cell r="E666" t="str">
            <v>9411087</v>
          </cell>
          <cell r="H666">
            <v>1</v>
          </cell>
        </row>
        <row r="667">
          <cell r="E667" t="str">
            <v>9411086</v>
          </cell>
          <cell r="H667">
            <v>49</v>
          </cell>
        </row>
        <row r="668">
          <cell r="E668" t="str">
            <v>9411088</v>
          </cell>
          <cell r="H668">
            <v>1</v>
          </cell>
        </row>
        <row r="669">
          <cell r="E669" t="str">
            <v>9411093</v>
          </cell>
          <cell r="H669">
            <v>20</v>
          </cell>
        </row>
        <row r="670">
          <cell r="E670" t="str">
            <v>9411094</v>
          </cell>
          <cell r="H670">
            <v>10</v>
          </cell>
        </row>
        <row r="671">
          <cell r="E671" t="str">
            <v>9411091</v>
          </cell>
          <cell r="H671">
            <v>2</v>
          </cell>
        </row>
        <row r="672">
          <cell r="E672" t="str">
            <v>9411096</v>
          </cell>
          <cell r="H672">
            <v>6</v>
          </cell>
        </row>
        <row r="673">
          <cell r="E673" t="str">
            <v>9411095</v>
          </cell>
          <cell r="H673">
            <v>12</v>
          </cell>
        </row>
        <row r="674">
          <cell r="E674" t="str">
            <v>9411097</v>
          </cell>
          <cell r="H674">
            <v>1</v>
          </cell>
        </row>
        <row r="675">
          <cell r="E675" t="str">
            <v>9411097</v>
          </cell>
          <cell r="H675">
            <v>5</v>
          </cell>
        </row>
        <row r="676">
          <cell r="E676" t="str">
            <v>9411098</v>
          </cell>
          <cell r="H676">
            <v>4</v>
          </cell>
        </row>
        <row r="677">
          <cell r="E677" t="str">
            <v>9411107</v>
          </cell>
          <cell r="H677">
            <v>235</v>
          </cell>
        </row>
        <row r="678">
          <cell r="E678" t="str">
            <v>9411103</v>
          </cell>
          <cell r="H678">
            <v>5</v>
          </cell>
        </row>
        <row r="679">
          <cell r="E679" t="str">
            <v>9411107</v>
          </cell>
          <cell r="H679">
            <v>1</v>
          </cell>
        </row>
        <row r="680">
          <cell r="E680" t="str">
            <v>9411100</v>
          </cell>
          <cell r="H680">
            <v>2</v>
          </cell>
        </row>
        <row r="681">
          <cell r="E681" t="str">
            <v>9411102</v>
          </cell>
          <cell r="H681">
            <v>16</v>
          </cell>
        </row>
        <row r="682">
          <cell r="E682" t="str">
            <v>9411106</v>
          </cell>
          <cell r="H682">
            <v>18</v>
          </cell>
        </row>
        <row r="683">
          <cell r="E683" t="str">
            <v>9411105</v>
          </cell>
          <cell r="H683">
            <v>1</v>
          </cell>
        </row>
        <row r="684">
          <cell r="E684" t="str">
            <v>9411101</v>
          </cell>
          <cell r="H684">
            <v>2</v>
          </cell>
        </row>
        <row r="685">
          <cell r="E685" t="str">
            <v>9411099</v>
          </cell>
          <cell r="H685">
            <v>2</v>
          </cell>
        </row>
        <row r="686">
          <cell r="E686" t="str">
            <v>9411104</v>
          </cell>
          <cell r="H686">
            <v>1</v>
          </cell>
        </row>
        <row r="687">
          <cell r="E687" t="str">
            <v>9411112</v>
          </cell>
          <cell r="H687">
            <v>2</v>
          </cell>
        </row>
        <row r="688">
          <cell r="E688" t="str">
            <v>9411119</v>
          </cell>
          <cell r="H688">
            <v>2</v>
          </cell>
        </row>
        <row r="689">
          <cell r="E689" t="str">
            <v>9411108</v>
          </cell>
          <cell r="H689">
            <v>2</v>
          </cell>
        </row>
        <row r="690">
          <cell r="E690" t="str">
            <v>9411111</v>
          </cell>
          <cell r="H690">
            <v>3</v>
          </cell>
        </row>
        <row r="691">
          <cell r="E691" t="str">
            <v>9411117</v>
          </cell>
          <cell r="H691">
            <v>16</v>
          </cell>
        </row>
        <row r="692">
          <cell r="E692" t="str">
            <v>9411110</v>
          </cell>
          <cell r="H692">
            <v>1</v>
          </cell>
        </row>
        <row r="693">
          <cell r="E693" t="str">
            <v>9411109</v>
          </cell>
          <cell r="H693">
            <v>2</v>
          </cell>
        </row>
        <row r="694">
          <cell r="E694" t="str">
            <v>9411118</v>
          </cell>
          <cell r="H694">
            <v>6</v>
          </cell>
        </row>
        <row r="695">
          <cell r="E695" t="str">
            <v>9411114</v>
          </cell>
          <cell r="H695">
            <v>2</v>
          </cell>
        </row>
        <row r="696">
          <cell r="E696" t="str">
            <v>9411115</v>
          </cell>
          <cell r="H696">
            <v>1</v>
          </cell>
        </row>
        <row r="697">
          <cell r="E697" t="str">
            <v>9411113</v>
          </cell>
          <cell r="H697">
            <v>12</v>
          </cell>
        </row>
        <row r="698">
          <cell r="E698" t="str">
            <v>9411120</v>
          </cell>
          <cell r="H698">
            <v>2</v>
          </cell>
        </row>
        <row r="699">
          <cell r="E699" t="str">
            <v>9411121</v>
          </cell>
          <cell r="H699">
            <v>4</v>
          </cell>
        </row>
        <row r="700">
          <cell r="E700" t="str">
            <v>9411130</v>
          </cell>
          <cell r="H700">
            <v>10</v>
          </cell>
        </row>
        <row r="701">
          <cell r="E701" t="str">
            <v>9411128</v>
          </cell>
          <cell r="H701">
            <v>1</v>
          </cell>
        </row>
        <row r="702">
          <cell r="E702" t="str">
            <v>9411133</v>
          </cell>
          <cell r="H702">
            <v>1800</v>
          </cell>
        </row>
        <row r="703">
          <cell r="E703" t="str">
            <v>9411135</v>
          </cell>
          <cell r="H703">
            <v>78</v>
          </cell>
        </row>
        <row r="704">
          <cell r="E704" t="str">
            <v>9411132</v>
          </cell>
          <cell r="H704">
            <v>3</v>
          </cell>
        </row>
        <row r="705">
          <cell r="E705" t="str">
            <v>9411129</v>
          </cell>
          <cell r="H705">
            <v>5</v>
          </cell>
        </row>
        <row r="706">
          <cell r="E706" t="str">
            <v>9411131</v>
          </cell>
          <cell r="H706">
            <v>2</v>
          </cell>
        </row>
        <row r="707">
          <cell r="E707" t="str">
            <v>9411134</v>
          </cell>
          <cell r="H707">
            <v>18</v>
          </cell>
        </row>
        <row r="708">
          <cell r="E708" t="str">
            <v>9411119</v>
          </cell>
          <cell r="H708">
            <v>2</v>
          </cell>
        </row>
        <row r="709">
          <cell r="E709" t="str">
            <v>9411127</v>
          </cell>
          <cell r="H709">
            <v>1</v>
          </cell>
        </row>
        <row r="710">
          <cell r="E710" t="str">
            <v>9411136</v>
          </cell>
          <cell r="H710">
            <v>120</v>
          </cell>
        </row>
        <row r="711">
          <cell r="E711" t="str">
            <v>9411138</v>
          </cell>
          <cell r="H711">
            <v>14</v>
          </cell>
        </row>
        <row r="712">
          <cell r="E712" t="str">
            <v>9411138</v>
          </cell>
          <cell r="H712">
            <v>1</v>
          </cell>
        </row>
        <row r="713">
          <cell r="E713" t="str">
            <v>9411137</v>
          </cell>
          <cell r="H713">
            <v>1</v>
          </cell>
        </row>
        <row r="714">
          <cell r="E714" t="str">
            <v>9411137</v>
          </cell>
          <cell r="H714">
            <v>17</v>
          </cell>
        </row>
        <row r="715">
          <cell r="E715" t="str">
            <v>9411139</v>
          </cell>
          <cell r="H715">
            <v>1</v>
          </cell>
        </row>
        <row r="716">
          <cell r="E716" t="str">
            <v>9411140</v>
          </cell>
          <cell r="H716">
            <v>5</v>
          </cell>
        </row>
        <row r="717">
          <cell r="E717" t="str">
            <v>9411122</v>
          </cell>
          <cell r="H717">
            <v>1</v>
          </cell>
        </row>
        <row r="718">
          <cell r="E718" t="str">
            <v>9411122</v>
          </cell>
          <cell r="H718">
            <v>19</v>
          </cell>
        </row>
        <row r="719">
          <cell r="E719" t="str">
            <v>9411125</v>
          </cell>
          <cell r="H719">
            <v>140</v>
          </cell>
        </row>
        <row r="720">
          <cell r="E720" t="str">
            <v>9411123</v>
          </cell>
          <cell r="H720">
            <v>62</v>
          </cell>
        </row>
        <row r="721">
          <cell r="E721" t="str">
            <v>9411124</v>
          </cell>
          <cell r="H721">
            <v>108</v>
          </cell>
        </row>
        <row r="722">
          <cell r="E722" t="str">
            <v>9411126</v>
          </cell>
          <cell r="H722">
            <v>115</v>
          </cell>
        </row>
        <row r="724">
          <cell r="E724" t="str">
            <v>9410758</v>
          </cell>
        </row>
        <row r="725">
          <cell r="E725" t="str">
            <v>9410759</v>
          </cell>
        </row>
        <row r="726">
          <cell r="E726" t="str">
            <v>9410760</v>
          </cell>
        </row>
        <row r="727">
          <cell r="E727" t="str">
            <v>9410681</v>
          </cell>
        </row>
        <row r="728">
          <cell r="E728" t="str">
            <v>9410706</v>
          </cell>
        </row>
        <row r="729">
          <cell r="E729" t="str">
            <v>9410687</v>
          </cell>
        </row>
        <row r="730">
          <cell r="E730" t="str">
            <v>9410690</v>
          </cell>
        </row>
        <row r="731">
          <cell r="E731" t="str">
            <v>9410692</v>
          </cell>
        </row>
        <row r="732">
          <cell r="E732" t="str">
            <v>9410680</v>
          </cell>
        </row>
        <row r="733">
          <cell r="E733" t="str">
            <v>9410686</v>
          </cell>
        </row>
        <row r="734">
          <cell r="E734" t="str">
            <v>9410709</v>
          </cell>
        </row>
        <row r="735">
          <cell r="E735" t="str">
            <v>9410697</v>
          </cell>
        </row>
        <row r="736">
          <cell r="E736" t="str">
            <v>9410704</v>
          </cell>
        </row>
        <row r="737">
          <cell r="E737" t="str">
            <v>9410708</v>
          </cell>
        </row>
        <row r="738">
          <cell r="E738" t="str">
            <v>9410695</v>
          </cell>
        </row>
        <row r="739">
          <cell r="E739" t="str">
            <v>9410712</v>
          </cell>
        </row>
        <row r="740">
          <cell r="E740" t="str">
            <v>9410689</v>
          </cell>
        </row>
        <row r="741">
          <cell r="E741" t="str">
            <v>9410702</v>
          </cell>
        </row>
        <row r="742">
          <cell r="E742" t="str">
            <v>9410685</v>
          </cell>
        </row>
        <row r="743">
          <cell r="E743" t="str">
            <v>9410696</v>
          </cell>
        </row>
        <row r="744">
          <cell r="E744" t="str">
            <v>9410711</v>
          </cell>
        </row>
        <row r="745">
          <cell r="E745" t="str">
            <v>9410683</v>
          </cell>
        </row>
        <row r="746">
          <cell r="E746" t="str">
            <v>9410688</v>
          </cell>
        </row>
        <row r="747">
          <cell r="E747" t="str">
            <v>9410694</v>
          </cell>
        </row>
        <row r="748">
          <cell r="E748" t="str">
            <v>9410707</v>
          </cell>
        </row>
        <row r="749">
          <cell r="E749" t="str">
            <v>9410698</v>
          </cell>
        </row>
        <row r="750">
          <cell r="E750" t="str">
            <v>9410691</v>
          </cell>
        </row>
        <row r="751">
          <cell r="E751" t="str">
            <v>9410684</v>
          </cell>
        </row>
        <row r="752">
          <cell r="E752" t="str">
            <v>9410710</v>
          </cell>
        </row>
        <row r="753">
          <cell r="E753" t="str">
            <v>9410703</v>
          </cell>
        </row>
        <row r="754">
          <cell r="E754" t="str">
            <v>9410693</v>
          </cell>
        </row>
        <row r="755">
          <cell r="E755" t="str">
            <v>9410716</v>
          </cell>
        </row>
        <row r="756">
          <cell r="E756" t="str">
            <v>9410699</v>
          </cell>
        </row>
        <row r="757">
          <cell r="E757" t="str">
            <v>9410705</v>
          </cell>
        </row>
        <row r="758">
          <cell r="E758" t="str">
            <v>9410701</v>
          </cell>
        </row>
        <row r="759">
          <cell r="E759" t="str">
            <v>9410682</v>
          </cell>
        </row>
        <row r="760">
          <cell r="E760" t="str">
            <v>9410715</v>
          </cell>
        </row>
        <row r="761">
          <cell r="E761" t="str">
            <v>9410700</v>
          </cell>
        </row>
        <row r="762">
          <cell r="E762" t="str">
            <v>9410714</v>
          </cell>
        </row>
        <row r="763">
          <cell r="E763" t="str">
            <v>9410713</v>
          </cell>
        </row>
        <row r="764">
          <cell r="E764" t="str">
            <v>9410718</v>
          </cell>
        </row>
        <row r="765">
          <cell r="E765" t="str">
            <v>9417017</v>
          </cell>
        </row>
        <row r="766">
          <cell r="E766" t="str">
            <v>9410720</v>
          </cell>
        </row>
        <row r="767">
          <cell r="E767" t="str">
            <v>9410721</v>
          </cell>
        </row>
        <row r="768">
          <cell r="E768" t="str">
            <v>9410719</v>
          </cell>
        </row>
        <row r="769">
          <cell r="E769" t="str">
            <v>9410722</v>
          </cell>
        </row>
        <row r="770">
          <cell r="E770" t="str">
            <v>9410723</v>
          </cell>
        </row>
        <row r="771">
          <cell r="E771" t="str">
            <v>9410724</v>
          </cell>
        </row>
        <row r="772">
          <cell r="E772" t="str">
            <v>9410642</v>
          </cell>
        </row>
        <row r="773">
          <cell r="E773" t="str">
            <v>9410726</v>
          </cell>
        </row>
        <row r="774">
          <cell r="E774" t="str">
            <v>9410725</v>
          </cell>
        </row>
        <row r="775">
          <cell r="E775" t="str">
            <v>9410727</v>
          </cell>
        </row>
        <row r="776">
          <cell r="E776" t="str">
            <v>9410732</v>
          </cell>
        </row>
        <row r="777">
          <cell r="E777" t="str">
            <v>9410735</v>
          </cell>
        </row>
        <row r="778">
          <cell r="E778" t="str">
            <v>9410730</v>
          </cell>
        </row>
        <row r="779">
          <cell r="E779" t="str">
            <v>9410737</v>
          </cell>
        </row>
        <row r="780">
          <cell r="E780" t="str">
            <v>9410740</v>
          </cell>
        </row>
        <row r="781">
          <cell r="E781" t="str">
            <v>9410738</v>
          </cell>
        </row>
        <row r="782">
          <cell r="E782" t="str">
            <v>9410728</v>
          </cell>
        </row>
        <row r="783">
          <cell r="E783" t="str">
            <v>9410736</v>
          </cell>
        </row>
        <row r="784">
          <cell r="E784" t="str">
            <v>9410731</v>
          </cell>
        </row>
        <row r="785">
          <cell r="E785" t="str">
            <v>9410733</v>
          </cell>
        </row>
        <row r="786">
          <cell r="E786" t="str">
            <v>9410734</v>
          </cell>
        </row>
        <row r="787">
          <cell r="E787" t="str">
            <v>9410741</v>
          </cell>
        </row>
        <row r="788">
          <cell r="E788" t="str">
            <v>9410729</v>
          </cell>
        </row>
        <row r="789">
          <cell r="E789" t="str">
            <v>9410739</v>
          </cell>
        </row>
        <row r="790">
          <cell r="E790" t="str">
            <v>9410742</v>
          </cell>
        </row>
        <row r="791">
          <cell r="E791" t="str">
            <v>9410743</v>
          </cell>
        </row>
        <row r="792">
          <cell r="E792" t="str">
            <v>9410744</v>
          </cell>
        </row>
        <row r="793">
          <cell r="E793" t="str">
            <v>9410744</v>
          </cell>
        </row>
        <row r="794">
          <cell r="E794" t="str">
            <v>9410742</v>
          </cell>
        </row>
        <row r="795">
          <cell r="E795" t="str">
            <v>9410745</v>
          </cell>
        </row>
        <row r="796">
          <cell r="E796" t="str">
            <v>9410763</v>
          </cell>
        </row>
        <row r="797">
          <cell r="E797" t="str">
            <v>9410762</v>
          </cell>
        </row>
        <row r="798">
          <cell r="E798" t="str">
            <v>9410761</v>
          </cell>
        </row>
        <row r="799">
          <cell r="E799" t="str">
            <v>9410765</v>
          </cell>
        </row>
        <row r="800">
          <cell r="E800" t="str">
            <v>9410769</v>
          </cell>
        </row>
        <row r="801">
          <cell r="E801" t="str">
            <v>9410767</v>
          </cell>
        </row>
        <row r="802">
          <cell r="E802" t="str">
            <v>9410773</v>
          </cell>
        </row>
        <row r="803">
          <cell r="E803" t="str">
            <v>9410772</v>
          </cell>
        </row>
        <row r="804">
          <cell r="E804" t="str">
            <v>9410771</v>
          </cell>
        </row>
        <row r="805">
          <cell r="E805" t="str">
            <v>9410766</v>
          </cell>
        </row>
        <row r="806">
          <cell r="E806" t="str">
            <v>9410775</v>
          </cell>
        </row>
        <row r="807">
          <cell r="E807" t="str">
            <v>9410774</v>
          </cell>
        </row>
        <row r="808">
          <cell r="E808" t="str">
            <v>9410764</v>
          </cell>
        </row>
        <row r="809">
          <cell r="E809" t="str">
            <v>9410770</v>
          </cell>
        </row>
        <row r="810">
          <cell r="E810" t="str">
            <v>9410776</v>
          </cell>
        </row>
        <row r="811">
          <cell r="E811" t="str">
            <v>9410768</v>
          </cell>
        </row>
        <row r="812">
          <cell r="E812" t="str">
            <v>9410783</v>
          </cell>
        </row>
        <row r="813">
          <cell r="E813" t="str">
            <v>9410781</v>
          </cell>
        </row>
        <row r="814">
          <cell r="E814" t="str">
            <v>9410782</v>
          </cell>
        </row>
        <row r="815">
          <cell r="E815" t="str">
            <v>9410785</v>
          </cell>
        </row>
        <row r="816">
          <cell r="E816" t="str">
            <v>9410779</v>
          </cell>
        </row>
        <row r="817">
          <cell r="E817" t="str">
            <v>9410786</v>
          </cell>
        </row>
        <row r="818">
          <cell r="E818" t="str">
            <v>9410778</v>
          </cell>
        </row>
        <row r="819">
          <cell r="E819" t="str">
            <v>9410777</v>
          </cell>
        </row>
        <row r="820">
          <cell r="E820" t="str">
            <v>9410780</v>
          </cell>
        </row>
        <row r="821">
          <cell r="E821" t="str">
            <v>9410784</v>
          </cell>
        </row>
        <row r="822">
          <cell r="E822" t="str">
            <v>9410787</v>
          </cell>
        </row>
        <row r="823">
          <cell r="E823" t="str">
            <v>9410788</v>
          </cell>
        </row>
        <row r="824">
          <cell r="E824" t="str">
            <v>9410791</v>
          </cell>
        </row>
        <row r="825">
          <cell r="E825" t="str">
            <v>9410789</v>
          </cell>
        </row>
        <row r="826">
          <cell r="E826" t="str">
            <v>9410792</v>
          </cell>
        </row>
        <row r="827">
          <cell r="E827" t="str">
            <v>9410793</v>
          </cell>
        </row>
        <row r="828">
          <cell r="E828" t="str">
            <v>9410794</v>
          </cell>
        </row>
        <row r="829">
          <cell r="E829" t="str">
            <v>9410790</v>
          </cell>
        </row>
        <row r="830">
          <cell r="E830" t="str">
            <v>9410795</v>
          </cell>
        </row>
        <row r="831">
          <cell r="E831" t="str">
            <v>9410796</v>
          </cell>
        </row>
        <row r="832">
          <cell r="E832" t="str">
            <v>9410796</v>
          </cell>
        </row>
        <row r="833">
          <cell r="E833" t="str">
            <v>9410800</v>
          </cell>
        </row>
        <row r="834">
          <cell r="E834" t="str">
            <v>9410797</v>
          </cell>
        </row>
        <row r="835">
          <cell r="E835" t="str">
            <v>9410798</v>
          </cell>
        </row>
        <row r="836">
          <cell r="E836" t="str">
            <v>9410799</v>
          </cell>
        </row>
        <row r="837">
          <cell r="E837" t="str">
            <v>9410809</v>
          </cell>
        </row>
        <row r="838">
          <cell r="E838" t="str">
            <v>9410806</v>
          </cell>
        </row>
        <row r="839">
          <cell r="E839" t="str">
            <v>9410805</v>
          </cell>
        </row>
        <row r="840">
          <cell r="E840" t="str">
            <v>9410804</v>
          </cell>
        </row>
        <row r="841">
          <cell r="E841" t="str">
            <v>9410807</v>
          </cell>
        </row>
        <row r="842">
          <cell r="E842" t="str">
            <v>9410801</v>
          </cell>
        </row>
        <row r="843">
          <cell r="E843" t="str">
            <v>9410802</v>
          </cell>
        </row>
        <row r="844">
          <cell r="E844" t="str">
            <v>9410803</v>
          </cell>
        </row>
        <row r="845">
          <cell r="E845" t="str">
            <v>9410812</v>
          </cell>
        </row>
        <row r="846">
          <cell r="E846" t="str">
            <v>9410811</v>
          </cell>
        </row>
        <row r="847">
          <cell r="E847" t="str">
            <v>9410810</v>
          </cell>
        </row>
        <row r="848">
          <cell r="E848" t="str">
            <v>9410844</v>
          </cell>
        </row>
        <row r="849">
          <cell r="E849" t="str">
            <v>9410843</v>
          </cell>
        </row>
        <row r="850">
          <cell r="E850" t="str">
            <v>9410846</v>
          </cell>
        </row>
        <row r="851">
          <cell r="E851" t="str">
            <v>9410842</v>
          </cell>
        </row>
        <row r="852">
          <cell r="E852" t="str">
            <v>9410845</v>
          </cell>
        </row>
        <row r="853">
          <cell r="E853" t="str">
            <v>9410841</v>
          </cell>
        </row>
        <row r="854">
          <cell r="E854" t="str">
            <v>9410840</v>
          </cell>
        </row>
        <row r="855">
          <cell r="E855" t="str">
            <v>9410816</v>
          </cell>
        </row>
        <row r="856">
          <cell r="E856" t="str">
            <v>9410823</v>
          </cell>
        </row>
        <row r="857">
          <cell r="E857" t="str">
            <v>9410829</v>
          </cell>
        </row>
        <row r="858">
          <cell r="E858" t="str">
            <v>9410821</v>
          </cell>
        </row>
        <row r="859">
          <cell r="E859" t="str">
            <v>9410834</v>
          </cell>
        </row>
        <row r="860">
          <cell r="E860" t="str">
            <v>9410836</v>
          </cell>
        </row>
        <row r="861">
          <cell r="E861" t="str">
            <v>9410831</v>
          </cell>
        </row>
        <row r="862">
          <cell r="E862" t="str">
            <v>9410815</v>
          </cell>
        </row>
        <row r="863">
          <cell r="E863" t="str">
            <v>9410835</v>
          </cell>
        </row>
        <row r="864">
          <cell r="E864" t="str">
            <v>9410837</v>
          </cell>
        </row>
        <row r="865">
          <cell r="E865" t="str">
            <v>9410814</v>
          </cell>
        </row>
        <row r="866">
          <cell r="E866" t="str">
            <v>9410819</v>
          </cell>
        </row>
        <row r="867">
          <cell r="E867" t="str">
            <v>9410818</v>
          </cell>
        </row>
        <row r="868">
          <cell r="E868" t="str">
            <v>9410817</v>
          </cell>
        </row>
        <row r="869">
          <cell r="E869" t="str">
            <v>9410826</v>
          </cell>
        </row>
        <row r="870">
          <cell r="E870" t="str">
            <v>9410820</v>
          </cell>
        </row>
        <row r="871">
          <cell r="E871" t="str">
            <v>9410825</v>
          </cell>
        </row>
        <row r="872">
          <cell r="E872" t="str">
            <v>9410830</v>
          </cell>
        </row>
        <row r="873">
          <cell r="E873" t="str">
            <v>9410832</v>
          </cell>
        </row>
        <row r="874">
          <cell r="E874" t="str">
            <v>9410824</v>
          </cell>
        </row>
        <row r="875">
          <cell r="E875" t="str">
            <v>9410822</v>
          </cell>
        </row>
        <row r="876">
          <cell r="E876" t="str">
            <v>9410827</v>
          </cell>
        </row>
        <row r="877">
          <cell r="E877" t="str">
            <v>9410813</v>
          </cell>
        </row>
        <row r="878">
          <cell r="E878" t="str">
            <v>9410833</v>
          </cell>
        </row>
        <row r="879">
          <cell r="E879" t="str">
            <v>9410828</v>
          </cell>
        </row>
        <row r="880">
          <cell r="E880" t="str">
            <v>9410849</v>
          </cell>
        </row>
        <row r="881">
          <cell r="E881" t="str">
            <v>9410847</v>
          </cell>
        </row>
        <row r="882">
          <cell r="E882" t="str">
            <v>9410848</v>
          </cell>
        </row>
        <row r="883">
          <cell r="E883" t="str">
            <v>9410854</v>
          </cell>
        </row>
        <row r="884">
          <cell r="E884" t="str">
            <v>9410865</v>
          </cell>
        </row>
        <row r="885">
          <cell r="E885" t="str">
            <v>9410855</v>
          </cell>
        </row>
        <row r="886">
          <cell r="E886" t="str">
            <v>9410856</v>
          </cell>
        </row>
        <row r="887">
          <cell r="E887" t="str">
            <v>9410862</v>
          </cell>
        </row>
        <row r="888">
          <cell r="E888" t="str">
            <v>9410851</v>
          </cell>
        </row>
        <row r="889">
          <cell r="E889" t="str">
            <v>9410852</v>
          </cell>
        </row>
        <row r="890">
          <cell r="E890" t="str">
            <v>9410853</v>
          </cell>
        </row>
        <row r="891">
          <cell r="E891" t="str">
            <v>9410861</v>
          </cell>
        </row>
        <row r="892">
          <cell r="E892" t="str">
            <v>9410857</v>
          </cell>
        </row>
        <row r="893">
          <cell r="E893" t="str">
            <v>9410859</v>
          </cell>
        </row>
        <row r="894">
          <cell r="E894" t="str">
            <v>9410860</v>
          </cell>
        </row>
        <row r="895">
          <cell r="E895" t="str">
            <v>9410850</v>
          </cell>
        </row>
        <row r="896">
          <cell r="E896" t="str">
            <v>9410858</v>
          </cell>
        </row>
        <row r="897">
          <cell r="E897" t="str">
            <v>9410863</v>
          </cell>
        </row>
        <row r="898">
          <cell r="E898" t="str">
            <v>9410864</v>
          </cell>
        </row>
        <row r="899">
          <cell r="E899" t="str">
            <v>9410839</v>
          </cell>
        </row>
        <row r="900">
          <cell r="E900" t="str">
            <v>9410838</v>
          </cell>
        </row>
        <row r="901">
          <cell r="E901" t="str">
            <v>9410869</v>
          </cell>
        </row>
        <row r="902">
          <cell r="E902" t="str">
            <v>9410867</v>
          </cell>
        </row>
        <row r="903">
          <cell r="E903" t="str">
            <v>9410871</v>
          </cell>
        </row>
        <row r="904">
          <cell r="E904" t="str">
            <v>9410870</v>
          </cell>
        </row>
        <row r="905">
          <cell r="E905" t="str">
            <v>9410868</v>
          </cell>
        </row>
        <row r="906">
          <cell r="E906" t="str">
            <v>9410873</v>
          </cell>
        </row>
        <row r="907">
          <cell r="E907" t="str">
            <v>9410866</v>
          </cell>
        </row>
        <row r="908">
          <cell r="E908" t="str">
            <v>9410872</v>
          </cell>
        </row>
        <row r="909">
          <cell r="E909" t="str">
            <v>9410874</v>
          </cell>
        </row>
        <row r="910">
          <cell r="E910" t="str">
            <v>9410875</v>
          </cell>
        </row>
        <row r="911">
          <cell r="E911" t="str">
            <v>9410875</v>
          </cell>
        </row>
        <row r="912">
          <cell r="E912" t="str">
            <v>9410876</v>
          </cell>
        </row>
        <row r="913">
          <cell r="E913" t="str">
            <v>9410876</v>
          </cell>
        </row>
        <row r="914">
          <cell r="E914" t="str">
            <v>9410878</v>
          </cell>
        </row>
        <row r="915">
          <cell r="E915" t="str">
            <v>9410881</v>
          </cell>
        </row>
        <row r="916">
          <cell r="E916" t="str">
            <v>9410877</v>
          </cell>
        </row>
        <row r="917">
          <cell r="E917" t="str">
            <v>9410879</v>
          </cell>
        </row>
        <row r="918">
          <cell r="E918" t="str">
            <v>9410880</v>
          </cell>
        </row>
        <row r="919">
          <cell r="E919" t="str">
            <v>9410890</v>
          </cell>
        </row>
        <row r="920">
          <cell r="E920" t="str">
            <v>9410888</v>
          </cell>
        </row>
        <row r="921">
          <cell r="E921" t="str">
            <v>9410889</v>
          </cell>
        </row>
        <row r="922">
          <cell r="E922" t="str">
            <v>9410884</v>
          </cell>
        </row>
        <row r="923">
          <cell r="E923" t="str">
            <v>9410885</v>
          </cell>
        </row>
        <row r="924">
          <cell r="E924" t="str">
            <v>9410883</v>
          </cell>
        </row>
        <row r="925">
          <cell r="E925" t="str">
            <v>9410887</v>
          </cell>
        </row>
        <row r="926">
          <cell r="E926" t="str">
            <v>9410882</v>
          </cell>
        </row>
        <row r="927">
          <cell r="E927" t="str">
            <v>9410893</v>
          </cell>
        </row>
        <row r="928">
          <cell r="E928" t="str">
            <v>9410892</v>
          </cell>
        </row>
        <row r="929">
          <cell r="E929" t="str">
            <v>9410891</v>
          </cell>
        </row>
        <row r="930">
          <cell r="E930" t="str">
            <v>9410886</v>
          </cell>
        </row>
        <row r="931">
          <cell r="E931" t="str">
            <v>9410898</v>
          </cell>
        </row>
        <row r="932">
          <cell r="E932" t="str">
            <v>9410901</v>
          </cell>
        </row>
        <row r="933">
          <cell r="E933" t="str">
            <v>9410896</v>
          </cell>
        </row>
        <row r="934">
          <cell r="E934" t="str">
            <v>9410899</v>
          </cell>
        </row>
        <row r="935">
          <cell r="E935" t="str">
            <v>9410900</v>
          </cell>
        </row>
        <row r="936">
          <cell r="E936" t="str">
            <v>9410894</v>
          </cell>
        </row>
        <row r="937">
          <cell r="E937" t="str">
            <v>9410902</v>
          </cell>
        </row>
        <row r="938">
          <cell r="E938" t="str">
            <v>9410902</v>
          </cell>
        </row>
        <row r="939">
          <cell r="E939" t="str">
            <v>9410897</v>
          </cell>
        </row>
        <row r="940">
          <cell r="E940" t="str">
            <v>9410895</v>
          </cell>
        </row>
        <row r="941">
          <cell r="E941" t="str">
            <v>9410903</v>
          </cell>
        </row>
        <row r="942">
          <cell r="E942" t="str">
            <v>9410904</v>
          </cell>
        </row>
        <row r="943">
          <cell r="E943" t="str">
            <v>9410904</v>
          </cell>
        </row>
        <row r="944">
          <cell r="E944" t="str">
            <v>9410906</v>
          </cell>
        </row>
        <row r="945">
          <cell r="E945" t="str">
            <v>9410914</v>
          </cell>
        </row>
        <row r="946">
          <cell r="E946" t="str">
            <v>9410912</v>
          </cell>
        </row>
        <row r="947">
          <cell r="E947" t="str">
            <v>9410909</v>
          </cell>
        </row>
        <row r="948">
          <cell r="E948" t="str">
            <v>9410905</v>
          </cell>
        </row>
        <row r="949">
          <cell r="E949" t="str">
            <v>9410915</v>
          </cell>
        </row>
        <row r="950">
          <cell r="E950" t="str">
            <v>9410916</v>
          </cell>
        </row>
        <row r="951">
          <cell r="E951" t="str">
            <v>9410910</v>
          </cell>
        </row>
        <row r="952">
          <cell r="E952" t="str">
            <v>9410917</v>
          </cell>
        </row>
        <row r="953">
          <cell r="E953" t="str">
            <v>9410911</v>
          </cell>
        </row>
        <row r="954">
          <cell r="E954" t="str">
            <v>9410907</v>
          </cell>
        </row>
        <row r="955">
          <cell r="E955" t="str">
            <v>9410908</v>
          </cell>
        </row>
        <row r="956">
          <cell r="E956" t="str">
            <v>9410913</v>
          </cell>
        </row>
        <row r="957">
          <cell r="E957" t="str">
            <v>9410929</v>
          </cell>
        </row>
        <row r="958">
          <cell r="E958" t="str">
            <v>9410930</v>
          </cell>
        </row>
        <row r="959">
          <cell r="E959" t="str">
            <v>9410932</v>
          </cell>
        </row>
        <row r="960">
          <cell r="E960" t="str">
            <v>9410931</v>
          </cell>
        </row>
        <row r="961">
          <cell r="E961" t="str">
            <v>9410926</v>
          </cell>
        </row>
        <row r="962">
          <cell r="E962" t="str">
            <v>9410923</v>
          </cell>
        </row>
        <row r="963">
          <cell r="E963" t="str">
            <v>9410933</v>
          </cell>
        </row>
        <row r="964">
          <cell r="E964" t="str">
            <v>9410920</v>
          </cell>
        </row>
        <row r="965">
          <cell r="E965" t="str">
            <v>9410921</v>
          </cell>
        </row>
        <row r="966">
          <cell r="E966" t="str">
            <v>9410922</v>
          </cell>
        </row>
        <row r="967">
          <cell r="E967" t="str">
            <v>9410925</v>
          </cell>
        </row>
        <row r="968">
          <cell r="E968" t="str">
            <v>9410924</v>
          </cell>
        </row>
        <row r="969">
          <cell r="E969" t="str">
            <v>9410918</v>
          </cell>
        </row>
        <row r="970">
          <cell r="E970" t="str">
            <v>9410928</v>
          </cell>
        </row>
        <row r="971">
          <cell r="E971" t="str">
            <v>9410927</v>
          </cell>
        </row>
        <row r="972">
          <cell r="E972" t="str">
            <v>9410919</v>
          </cell>
        </row>
        <row r="973">
          <cell r="E973" t="str">
            <v>9410938</v>
          </cell>
        </row>
        <row r="974">
          <cell r="E974" t="str">
            <v>9410935</v>
          </cell>
        </row>
        <row r="975">
          <cell r="E975" t="str">
            <v>9410936</v>
          </cell>
        </row>
        <row r="976">
          <cell r="E976" t="str">
            <v>9410934</v>
          </cell>
        </row>
        <row r="977">
          <cell r="E977" t="str">
            <v>9410939</v>
          </cell>
        </row>
        <row r="978">
          <cell r="E978" t="str">
            <v>9410937</v>
          </cell>
        </row>
        <row r="979">
          <cell r="E979" t="str">
            <v>9410941</v>
          </cell>
        </row>
        <row r="980">
          <cell r="E980" t="str">
            <v>9410943</v>
          </cell>
        </row>
        <row r="981">
          <cell r="E981" t="str">
            <v>9410944</v>
          </cell>
        </row>
        <row r="982">
          <cell r="E982" t="str">
            <v>9410946</v>
          </cell>
        </row>
        <row r="983">
          <cell r="E983" t="str">
            <v>9410945</v>
          </cell>
        </row>
        <row r="984">
          <cell r="E984" t="str">
            <v>9410942</v>
          </cell>
        </row>
        <row r="985">
          <cell r="E985" t="str">
            <v>9410949</v>
          </cell>
        </row>
        <row r="986">
          <cell r="E986" t="str">
            <v>9410946</v>
          </cell>
        </row>
        <row r="987">
          <cell r="E987" t="str">
            <v>9410947</v>
          </cell>
        </row>
        <row r="988">
          <cell r="E988" t="str">
            <v>9410944</v>
          </cell>
        </row>
        <row r="989">
          <cell r="E989" t="str">
            <v>9410942</v>
          </cell>
        </row>
        <row r="990">
          <cell r="E990" t="str">
            <v>9410948</v>
          </cell>
        </row>
        <row r="991">
          <cell r="E991" t="str">
            <v>9410975</v>
          </cell>
        </row>
        <row r="992">
          <cell r="E992" t="str">
            <v>9410974</v>
          </cell>
        </row>
        <row r="993">
          <cell r="E993" t="str">
            <v>9410965</v>
          </cell>
        </row>
        <row r="994">
          <cell r="E994" t="str">
            <v>9410971</v>
          </cell>
        </row>
        <row r="995">
          <cell r="E995" t="str">
            <v>9410964</v>
          </cell>
        </row>
        <row r="996">
          <cell r="E996" t="str">
            <v>9410970</v>
          </cell>
        </row>
        <row r="997">
          <cell r="E997" t="str">
            <v>9410966</v>
          </cell>
        </row>
        <row r="998">
          <cell r="E998" t="str">
            <v>9410976</v>
          </cell>
        </row>
        <row r="999">
          <cell r="E999" t="str">
            <v>9410968</v>
          </cell>
        </row>
        <row r="1000">
          <cell r="E1000" t="str">
            <v>9410967</v>
          </cell>
        </row>
        <row r="1001">
          <cell r="E1001" t="str">
            <v>9410973</v>
          </cell>
        </row>
        <row r="1002">
          <cell r="E1002" t="str">
            <v>9410969</v>
          </cell>
        </row>
        <row r="1003">
          <cell r="E1003" t="str">
            <v>9410972</v>
          </cell>
        </row>
        <row r="1004">
          <cell r="E1004" t="str">
            <v>9410982</v>
          </cell>
        </row>
        <row r="1005">
          <cell r="E1005" t="str">
            <v>9410977</v>
          </cell>
        </row>
        <row r="1006">
          <cell r="E1006" t="str">
            <v>9410978</v>
          </cell>
        </row>
        <row r="1007">
          <cell r="E1007" t="str">
            <v>9410984</v>
          </cell>
        </row>
        <row r="1008">
          <cell r="E1008" t="str">
            <v>9410980</v>
          </cell>
        </row>
        <row r="1009">
          <cell r="E1009" t="str">
            <v>9410983</v>
          </cell>
        </row>
        <row r="1010">
          <cell r="E1010" t="str">
            <v>9410979</v>
          </cell>
        </row>
        <row r="1011">
          <cell r="E1011" t="str">
            <v>9410981</v>
          </cell>
        </row>
        <row r="1012">
          <cell r="E1012" t="str">
            <v>9410951</v>
          </cell>
        </row>
        <row r="1013">
          <cell r="E1013" t="str">
            <v>9410950</v>
          </cell>
        </row>
        <row r="1014">
          <cell r="E1014" t="str">
            <v>9410951</v>
          </cell>
        </row>
        <row r="1015">
          <cell r="E1015" t="str">
            <v>9410952</v>
          </cell>
        </row>
        <row r="1016">
          <cell r="E1016" t="str">
            <v>9410953</v>
          </cell>
        </row>
        <row r="1017">
          <cell r="E1017" t="str">
            <v>9410956</v>
          </cell>
        </row>
        <row r="1018">
          <cell r="E1018" t="str">
            <v>9410954</v>
          </cell>
        </row>
        <row r="1019">
          <cell r="E1019" t="str">
            <v>9410955</v>
          </cell>
        </row>
        <row r="1020">
          <cell r="E1020" t="str">
            <v>9410958</v>
          </cell>
        </row>
        <row r="1021">
          <cell r="E1021" t="str">
            <v>9410961</v>
          </cell>
        </row>
        <row r="1022">
          <cell r="E1022" t="str">
            <v>9410963</v>
          </cell>
        </row>
        <row r="1023">
          <cell r="E1023" t="str">
            <v>9410960</v>
          </cell>
        </row>
        <row r="1024">
          <cell r="E1024" t="str">
            <v>9410959</v>
          </cell>
        </row>
        <row r="1025">
          <cell r="E1025" t="str">
            <v>9410962</v>
          </cell>
        </row>
        <row r="1026">
          <cell r="E1026" t="str">
            <v>9410957</v>
          </cell>
        </row>
        <row r="1027">
          <cell r="E1027" t="str">
            <v>9410990</v>
          </cell>
        </row>
        <row r="1028">
          <cell r="E1028" t="str">
            <v>9410988</v>
          </cell>
        </row>
        <row r="1029">
          <cell r="E1029" t="str">
            <v>9410986</v>
          </cell>
        </row>
        <row r="1030">
          <cell r="E1030" t="str">
            <v>9410985</v>
          </cell>
        </row>
        <row r="1031">
          <cell r="E1031" t="str">
            <v>9410989</v>
          </cell>
        </row>
        <row r="1032">
          <cell r="E1032" t="str">
            <v>9410987</v>
          </cell>
        </row>
        <row r="1033">
          <cell r="E1033" t="str">
            <v>9410999</v>
          </cell>
        </row>
        <row r="1034">
          <cell r="E1034" t="str">
            <v>9411001</v>
          </cell>
        </row>
        <row r="1035">
          <cell r="E1035" t="str">
            <v>9411000</v>
          </cell>
        </row>
        <row r="1036">
          <cell r="E1036" t="str">
            <v>9410996</v>
          </cell>
        </row>
        <row r="1037">
          <cell r="E1037" t="str">
            <v>9410997</v>
          </cell>
        </row>
        <row r="1038">
          <cell r="E1038" t="str">
            <v>9410998</v>
          </cell>
        </row>
        <row r="1039">
          <cell r="E1039" t="str">
            <v>9411002</v>
          </cell>
        </row>
        <row r="1040">
          <cell r="E1040" t="str">
            <v>9410993</v>
          </cell>
        </row>
        <row r="1041">
          <cell r="E1041" t="str">
            <v>9410991</v>
          </cell>
        </row>
        <row r="1042">
          <cell r="E1042" t="str">
            <v>9410994</v>
          </cell>
        </row>
        <row r="1043">
          <cell r="E1043" t="str">
            <v>9410994</v>
          </cell>
        </row>
        <row r="1044">
          <cell r="E1044" t="str">
            <v>9410992</v>
          </cell>
        </row>
        <row r="1045">
          <cell r="E1045" t="str">
            <v>9410994</v>
          </cell>
        </row>
        <row r="1046">
          <cell r="E1046" t="str">
            <v>9410994</v>
          </cell>
        </row>
        <row r="1047">
          <cell r="E1047" t="str">
            <v>9410994</v>
          </cell>
        </row>
        <row r="1048">
          <cell r="E1048" t="str">
            <v>9410995</v>
          </cell>
        </row>
        <row r="1049">
          <cell r="E1049" t="str">
            <v>9411003</v>
          </cell>
        </row>
        <row r="1050">
          <cell r="E1050" t="str">
            <v>9411006</v>
          </cell>
        </row>
        <row r="1051">
          <cell r="E1051" t="str">
            <v>9411004</v>
          </cell>
        </row>
        <row r="1052">
          <cell r="E1052" t="str">
            <v>9411005</v>
          </cell>
        </row>
        <row r="1053">
          <cell r="E1053" t="str">
            <v>9411007</v>
          </cell>
        </row>
        <row r="1054">
          <cell r="E1054" t="str">
            <v>9411009</v>
          </cell>
        </row>
        <row r="1055">
          <cell r="E1055" t="str">
            <v>9411008</v>
          </cell>
        </row>
        <row r="1056">
          <cell r="E1056" t="str">
            <v>9411014</v>
          </cell>
        </row>
        <row r="1057">
          <cell r="E1057" t="str">
            <v>9411013</v>
          </cell>
        </row>
        <row r="1058">
          <cell r="E1058" t="str">
            <v>9411018</v>
          </cell>
        </row>
        <row r="1059">
          <cell r="E1059" t="str">
            <v>9411015</v>
          </cell>
        </row>
        <row r="1060">
          <cell r="E1060" t="str">
            <v>9411016</v>
          </cell>
        </row>
        <row r="1061">
          <cell r="E1061" t="str">
            <v>9411012</v>
          </cell>
        </row>
        <row r="1062">
          <cell r="E1062" t="str">
            <v>9411017</v>
          </cell>
        </row>
        <row r="1063">
          <cell r="E1063" t="str">
            <v>67103233</v>
          </cell>
        </row>
        <row r="1064">
          <cell r="E1064" t="str">
            <v>67104646</v>
          </cell>
        </row>
        <row r="1065">
          <cell r="E1065" t="str">
            <v>67104665</v>
          </cell>
        </row>
        <row r="1066">
          <cell r="E1066" t="str">
            <v>9310469</v>
          </cell>
        </row>
        <row r="1067">
          <cell r="E1067" t="str">
            <v>9410232</v>
          </cell>
        </row>
        <row r="1068">
          <cell r="E1068" t="str">
            <v>9410233</v>
          </cell>
        </row>
        <row r="1069">
          <cell r="E1069" t="str">
            <v>69010156</v>
          </cell>
        </row>
        <row r="1070">
          <cell r="E1070" t="str">
            <v>9410208</v>
          </cell>
        </row>
        <row r="1071">
          <cell r="E1071" t="str">
            <v>9410239</v>
          </cell>
        </row>
        <row r="1072">
          <cell r="E1072" t="str">
            <v>9410242</v>
          </cell>
        </row>
        <row r="1073">
          <cell r="E1073" t="str">
            <v>67104662</v>
          </cell>
        </row>
        <row r="1074">
          <cell r="E1074" t="str">
            <v>69007554</v>
          </cell>
        </row>
        <row r="1075">
          <cell r="E1075" t="str">
            <v>9410217</v>
          </cell>
        </row>
        <row r="1076">
          <cell r="E1076" t="str">
            <v>9410238</v>
          </cell>
        </row>
        <row r="1077">
          <cell r="E1077" t="str">
            <v>9410333</v>
          </cell>
        </row>
        <row r="1078">
          <cell r="E1078" t="str">
            <v>9411019</v>
          </cell>
        </row>
        <row r="1079">
          <cell r="E1079" t="str">
            <v>9411020</v>
          </cell>
        </row>
        <row r="1080">
          <cell r="E1080" t="str">
            <v>9411021</v>
          </cell>
        </row>
        <row r="1081">
          <cell r="E1081" t="str">
            <v>9411022</v>
          </cell>
        </row>
        <row r="1082">
          <cell r="E1082" t="str">
            <v>9411023</v>
          </cell>
        </row>
        <row r="1083">
          <cell r="E1083" t="str">
            <v>9411024</v>
          </cell>
        </row>
        <row r="1084">
          <cell r="E1084" t="str">
            <v>9411052</v>
          </cell>
        </row>
        <row r="1085">
          <cell r="E1085" t="str">
            <v>9411047</v>
          </cell>
        </row>
        <row r="1086">
          <cell r="E1086" t="str">
            <v>9411031</v>
          </cell>
        </row>
        <row r="1087">
          <cell r="E1087" t="str">
            <v>9411046</v>
          </cell>
        </row>
        <row r="1088">
          <cell r="E1088" t="str">
            <v>9411030</v>
          </cell>
        </row>
        <row r="1089">
          <cell r="E1089" t="str">
            <v>9411041</v>
          </cell>
        </row>
        <row r="1090">
          <cell r="E1090" t="str">
            <v>9411064</v>
          </cell>
        </row>
        <row r="1091">
          <cell r="E1091" t="str">
            <v>9411026</v>
          </cell>
        </row>
        <row r="1092">
          <cell r="E1092" t="str">
            <v>9411035</v>
          </cell>
        </row>
        <row r="1093">
          <cell r="E1093" t="str">
            <v>9411040</v>
          </cell>
        </row>
        <row r="1094">
          <cell r="E1094" t="str">
            <v>9411038</v>
          </cell>
        </row>
        <row r="1095">
          <cell r="E1095" t="str">
            <v>9411060</v>
          </cell>
        </row>
        <row r="1096">
          <cell r="E1096" t="str">
            <v>9411057</v>
          </cell>
        </row>
        <row r="1097">
          <cell r="E1097" t="str">
            <v>9411036</v>
          </cell>
        </row>
        <row r="1098">
          <cell r="E1098" t="str">
            <v>9411053</v>
          </cell>
        </row>
        <row r="1099">
          <cell r="E1099" t="str">
            <v>9411059</v>
          </cell>
        </row>
        <row r="1100">
          <cell r="E1100" t="str">
            <v>9411054</v>
          </cell>
        </row>
        <row r="1101">
          <cell r="E1101" t="str">
            <v>9411048</v>
          </cell>
        </row>
        <row r="1102">
          <cell r="E1102" t="str">
            <v>9411042</v>
          </cell>
        </row>
        <row r="1103">
          <cell r="E1103" t="str">
            <v>9411058</v>
          </cell>
        </row>
        <row r="1104">
          <cell r="E1104" t="str">
            <v>9411045</v>
          </cell>
        </row>
        <row r="1105">
          <cell r="E1105" t="str">
            <v>9411062</v>
          </cell>
        </row>
        <row r="1106">
          <cell r="E1106" t="str">
            <v>9411033</v>
          </cell>
        </row>
        <row r="1107">
          <cell r="E1107" t="str">
            <v>9411028</v>
          </cell>
        </row>
        <row r="1108">
          <cell r="E1108" t="str">
            <v>9411029</v>
          </cell>
        </row>
        <row r="1109">
          <cell r="E1109" t="str">
            <v>9411037</v>
          </cell>
        </row>
        <row r="1110">
          <cell r="E1110" t="str">
            <v>9411032</v>
          </cell>
        </row>
        <row r="1111">
          <cell r="E1111" t="str">
            <v>9411039</v>
          </cell>
        </row>
        <row r="1112">
          <cell r="E1112" t="str">
            <v>9411063</v>
          </cell>
        </row>
        <row r="1113">
          <cell r="E1113" t="str">
            <v>9411056</v>
          </cell>
        </row>
        <row r="1114">
          <cell r="E1114" t="str">
            <v>9411055</v>
          </cell>
        </row>
        <row r="1115">
          <cell r="E1115" t="str">
            <v>9411044</v>
          </cell>
        </row>
        <row r="1116">
          <cell r="E1116" t="str">
            <v>9411049</v>
          </cell>
        </row>
        <row r="1117">
          <cell r="E1117" t="str">
            <v>9411050</v>
          </cell>
        </row>
        <row r="1118">
          <cell r="E1118" t="str">
            <v>9411034</v>
          </cell>
        </row>
        <row r="1119">
          <cell r="E1119" t="str">
            <v>9411051</v>
          </cell>
        </row>
        <row r="1120">
          <cell r="E1120" t="str">
            <v>9411027</v>
          </cell>
        </row>
        <row r="1121">
          <cell r="E1121" t="str">
            <v>9411061</v>
          </cell>
        </row>
        <row r="1122">
          <cell r="E1122" t="str">
            <v>9411064</v>
          </cell>
        </row>
        <row r="1123">
          <cell r="E1123" t="str">
            <v>9411043</v>
          </cell>
        </row>
        <row r="1124">
          <cell r="E1124" t="str">
            <v>9411067</v>
          </cell>
        </row>
        <row r="1125">
          <cell r="E1125" t="str">
            <v>9411066</v>
          </cell>
        </row>
        <row r="1126">
          <cell r="E1126" t="str">
            <v>9411069</v>
          </cell>
        </row>
        <row r="1127">
          <cell r="E1127" t="str">
            <v>9411068</v>
          </cell>
        </row>
        <row r="1128">
          <cell r="E1128" t="str">
            <v>9411065</v>
          </cell>
        </row>
        <row r="1129">
          <cell r="E1129" t="str">
            <v>9411016</v>
          </cell>
        </row>
        <row r="1130">
          <cell r="E1130" t="str">
            <v>9411025</v>
          </cell>
        </row>
      </sheetData>
      <sheetData sheetId="3"/>
      <sheetData sheetId="4">
        <row r="2">
          <cell r="E2" t="str">
            <v>9410758</v>
          </cell>
        </row>
      </sheetData>
      <sheetData sheetId="5"/>
      <sheetData sheetId="6"/>
      <sheetData sheetId="7">
        <row r="2">
          <cell r="F2" t="str">
            <v>69010152</v>
          </cell>
        </row>
        <row r="3">
          <cell r="F3" t="str">
            <v>69010173</v>
          </cell>
        </row>
        <row r="4">
          <cell r="F4" t="str">
            <v>93101250</v>
          </cell>
        </row>
        <row r="5">
          <cell r="F5" t="str">
            <v>9310749</v>
          </cell>
        </row>
        <row r="6">
          <cell r="F6" t="str">
            <v>9310750</v>
          </cell>
        </row>
        <row r="7">
          <cell r="F7" t="str">
            <v>9310751</v>
          </cell>
        </row>
        <row r="8">
          <cell r="F8" t="str">
            <v>9310752</v>
          </cell>
        </row>
        <row r="9">
          <cell r="F9" t="str">
            <v>67103115</v>
          </cell>
        </row>
        <row r="10">
          <cell r="F10" t="str">
            <v>67103443</v>
          </cell>
        </row>
        <row r="11">
          <cell r="F11" t="str">
            <v>69010169</v>
          </cell>
        </row>
        <row r="12">
          <cell r="F12" t="str">
            <v>69010204</v>
          </cell>
        </row>
        <row r="13">
          <cell r="F13" t="str">
            <v>69010215</v>
          </cell>
        </row>
        <row r="14">
          <cell r="F14" t="str">
            <v>69010269</v>
          </cell>
        </row>
        <row r="15">
          <cell r="F15" t="str">
            <v>93101266</v>
          </cell>
        </row>
        <row r="16">
          <cell r="F16" t="str">
            <v>9310338</v>
          </cell>
        </row>
        <row r="17">
          <cell r="F17" t="str">
            <v>9310384</v>
          </cell>
        </row>
        <row r="18">
          <cell r="F18" t="str">
            <v>9310433</v>
          </cell>
        </row>
        <row r="19">
          <cell r="F19" t="str">
            <v>9310463</v>
          </cell>
        </row>
        <row r="20">
          <cell r="F20" t="str">
            <v>9310477</v>
          </cell>
        </row>
        <row r="21">
          <cell r="F21" t="str">
            <v>9310716</v>
          </cell>
        </row>
        <row r="22">
          <cell r="F22" t="str">
            <v>9310741</v>
          </cell>
        </row>
        <row r="23">
          <cell r="F23" t="str">
            <v>9310742</v>
          </cell>
        </row>
        <row r="24">
          <cell r="F24" t="str">
            <v>9310490</v>
          </cell>
        </row>
        <row r="25">
          <cell r="F25" t="str">
            <v>67104625</v>
          </cell>
        </row>
        <row r="26">
          <cell r="F26" t="str">
            <v>9310726</v>
          </cell>
        </row>
        <row r="27">
          <cell r="F27" t="str">
            <v>9310722</v>
          </cell>
        </row>
        <row r="28">
          <cell r="F28" t="str">
            <v>9310485</v>
          </cell>
        </row>
        <row r="29">
          <cell r="F29" t="str">
            <v>9310743</v>
          </cell>
        </row>
        <row r="30">
          <cell r="F30" t="str">
            <v>9310744</v>
          </cell>
        </row>
        <row r="31">
          <cell r="F31" t="str">
            <v>9310745</v>
          </cell>
        </row>
        <row r="32">
          <cell r="F32" t="str">
            <v>9310746</v>
          </cell>
        </row>
        <row r="33">
          <cell r="F33" t="str">
            <v>9310747</v>
          </cell>
        </row>
        <row r="34">
          <cell r="F34" t="str">
            <v>9310748</v>
          </cell>
        </row>
        <row r="35">
          <cell r="F35" t="str">
            <v>69010277</v>
          </cell>
        </row>
        <row r="36">
          <cell r="F36" t="str">
            <v>9310442</v>
          </cell>
        </row>
        <row r="37">
          <cell r="F37" t="str">
            <v>67103407</v>
          </cell>
        </row>
        <row r="38">
          <cell r="F38" t="str">
            <v>69010163</v>
          </cell>
        </row>
        <row r="39">
          <cell r="F39" t="str">
            <v>9310726</v>
          </cell>
        </row>
        <row r="40">
          <cell r="F40" t="str">
            <v>9310722</v>
          </cell>
        </row>
        <row r="41">
          <cell r="F41" t="str">
            <v>9310446</v>
          </cell>
        </row>
        <row r="42">
          <cell r="F42" t="str">
            <v>9310416</v>
          </cell>
        </row>
        <row r="43">
          <cell r="F43" t="str">
            <v>9310753</v>
          </cell>
        </row>
        <row r="44">
          <cell r="F44" t="str">
            <v>9310754</v>
          </cell>
        </row>
        <row r="45">
          <cell r="F45" t="str">
            <v>67104672</v>
          </cell>
        </row>
        <row r="46">
          <cell r="F46" t="str">
            <v>69010168</v>
          </cell>
        </row>
        <row r="47">
          <cell r="F47" t="str">
            <v>69010179</v>
          </cell>
        </row>
        <row r="48">
          <cell r="F48" t="str">
            <v>93101255</v>
          </cell>
        </row>
        <row r="49">
          <cell r="F49" t="str">
            <v>9310380</v>
          </cell>
        </row>
        <row r="50">
          <cell r="F50" t="str">
            <v>9310719</v>
          </cell>
        </row>
        <row r="51">
          <cell r="F51" t="str">
            <v>67190308</v>
          </cell>
        </row>
        <row r="52">
          <cell r="F52" t="str">
            <v>69010176</v>
          </cell>
        </row>
        <row r="53">
          <cell r="F53" t="str">
            <v>9310288</v>
          </cell>
        </row>
        <row r="54">
          <cell r="F54" t="str">
            <v>9310301</v>
          </cell>
        </row>
        <row r="55">
          <cell r="F55" t="str">
            <v>9310481</v>
          </cell>
        </row>
        <row r="56">
          <cell r="F56" t="str">
            <v>9310755</v>
          </cell>
        </row>
        <row r="57">
          <cell r="F57" t="str">
            <v>9310756</v>
          </cell>
        </row>
        <row r="58">
          <cell r="F58" t="str">
            <v>67190314</v>
          </cell>
        </row>
        <row r="59">
          <cell r="F59" t="str">
            <v>67190315</v>
          </cell>
        </row>
        <row r="60">
          <cell r="F60" t="str">
            <v>67190309</v>
          </cell>
        </row>
        <row r="61">
          <cell r="F61" t="str">
            <v>67190308</v>
          </cell>
        </row>
        <row r="62">
          <cell r="F62" t="str">
            <v>67104685</v>
          </cell>
        </row>
        <row r="63">
          <cell r="F63" t="str">
            <v>67104692</v>
          </cell>
        </row>
        <row r="64">
          <cell r="F64" t="str">
            <v>67104678</v>
          </cell>
        </row>
        <row r="65">
          <cell r="F65" t="str">
            <v>69010168</v>
          </cell>
        </row>
        <row r="66">
          <cell r="F66" t="str">
            <v>69010214</v>
          </cell>
        </row>
        <row r="67">
          <cell r="F67" t="str">
            <v>9310428</v>
          </cell>
        </row>
        <row r="68">
          <cell r="F68" t="str">
            <v>9310297</v>
          </cell>
        </row>
        <row r="69">
          <cell r="F69" t="str">
            <v>67103408</v>
          </cell>
        </row>
        <row r="70">
          <cell r="F70" t="str">
            <v>9310757</v>
          </cell>
        </row>
        <row r="71">
          <cell r="F71" t="str">
            <v>9310758</v>
          </cell>
        </row>
        <row r="72">
          <cell r="F72" t="str">
            <v>9310481</v>
          </cell>
        </row>
        <row r="73">
          <cell r="F73" t="str">
            <v>9310445</v>
          </cell>
        </row>
        <row r="74">
          <cell r="F74" t="str">
            <v>67101130</v>
          </cell>
        </row>
        <row r="75">
          <cell r="F75" t="str">
            <v>9310759</v>
          </cell>
        </row>
        <row r="76">
          <cell r="F76" t="str">
            <v>9310485</v>
          </cell>
        </row>
        <row r="77">
          <cell r="F77" t="str">
            <v>9310760</v>
          </cell>
        </row>
        <row r="78">
          <cell r="F78" t="str">
            <v>9310761</v>
          </cell>
        </row>
        <row r="79">
          <cell r="F79" t="str">
            <v>9310762</v>
          </cell>
        </row>
        <row r="80">
          <cell r="F80" t="str">
            <v>9310763</v>
          </cell>
        </row>
        <row r="81">
          <cell r="F81" t="str">
            <v>9310764</v>
          </cell>
        </row>
        <row r="82">
          <cell r="F82" t="str">
            <v>9310748</v>
          </cell>
        </row>
        <row r="83">
          <cell r="F83" t="str">
            <v>9310765</v>
          </cell>
        </row>
        <row r="84">
          <cell r="F84" t="str">
            <v>9310766</v>
          </cell>
        </row>
        <row r="85">
          <cell r="F85" t="str">
            <v>9310767</v>
          </cell>
        </row>
        <row r="86">
          <cell r="F86" t="str">
            <v>9310768</v>
          </cell>
        </row>
        <row r="87">
          <cell r="F87" t="str">
            <v>9310433</v>
          </cell>
        </row>
        <row r="88">
          <cell r="F88" t="str">
            <v>9310297</v>
          </cell>
        </row>
        <row r="89">
          <cell r="F89" t="str">
            <v>9310769</v>
          </cell>
        </row>
        <row r="90">
          <cell r="F90" t="str">
            <v>9310770</v>
          </cell>
        </row>
        <row r="91">
          <cell r="F91" t="str">
            <v>9310759</v>
          </cell>
        </row>
        <row r="92">
          <cell r="F92" t="str">
            <v>67104641</v>
          </cell>
        </row>
        <row r="93">
          <cell r="F93" t="str">
            <v>69010153</v>
          </cell>
        </row>
        <row r="94">
          <cell r="F94" t="str">
            <v>69010241</v>
          </cell>
        </row>
        <row r="95">
          <cell r="F95" t="str">
            <v>69010242</v>
          </cell>
        </row>
        <row r="96">
          <cell r="F96" t="str">
            <v>9310716</v>
          </cell>
        </row>
        <row r="97">
          <cell r="F97" t="str">
            <v>9310318</v>
          </cell>
        </row>
        <row r="98">
          <cell r="F98" t="str">
            <v>9310433</v>
          </cell>
        </row>
        <row r="99">
          <cell r="F99" t="str">
            <v>69010216</v>
          </cell>
        </row>
        <row r="100">
          <cell r="F100" t="str">
            <v>9310771</v>
          </cell>
        </row>
        <row r="101">
          <cell r="F101" t="str">
            <v>9310357</v>
          </cell>
        </row>
        <row r="102">
          <cell r="F102" t="str">
            <v>9310351</v>
          </cell>
        </row>
        <row r="103">
          <cell r="F103" t="str">
            <v>9310809</v>
          </cell>
        </row>
        <row r="104">
          <cell r="F104" t="str">
            <v>9310787</v>
          </cell>
        </row>
        <row r="105">
          <cell r="F105" t="str">
            <v>9310788</v>
          </cell>
        </row>
        <row r="106">
          <cell r="F106" t="str">
            <v>9310789</v>
          </cell>
        </row>
        <row r="107">
          <cell r="F107" t="str">
            <v>9310790</v>
          </cell>
        </row>
        <row r="108">
          <cell r="F108" t="str">
            <v>9310791</v>
          </cell>
        </row>
        <row r="109">
          <cell r="F109" t="str">
            <v>9310792</v>
          </cell>
        </row>
        <row r="110">
          <cell r="F110" t="str">
            <v>9310793</v>
          </cell>
        </row>
        <row r="111">
          <cell r="F111" t="str">
            <v>9310794</v>
          </cell>
        </row>
        <row r="112">
          <cell r="F112" t="str">
            <v>9310795</v>
          </cell>
        </row>
        <row r="113">
          <cell r="F113" t="str">
            <v>9310796</v>
          </cell>
        </row>
        <row r="114">
          <cell r="F114" t="str">
            <v>9310797</v>
          </cell>
        </row>
        <row r="115">
          <cell r="F115" t="str">
            <v>9310798</v>
          </cell>
        </row>
        <row r="116">
          <cell r="F116" t="str">
            <v>9310799</v>
          </cell>
        </row>
        <row r="117">
          <cell r="F117" t="str">
            <v>9310800</v>
          </cell>
        </row>
        <row r="118">
          <cell r="F118" t="str">
            <v>9310801</v>
          </cell>
        </row>
        <row r="119">
          <cell r="F119" t="str">
            <v>9310802</v>
          </cell>
        </row>
        <row r="120">
          <cell r="F120" t="str">
            <v>9310803</v>
          </cell>
        </row>
        <row r="121">
          <cell r="F121" t="str">
            <v>9310804</v>
          </cell>
        </row>
        <row r="122">
          <cell r="F122" t="str">
            <v>9310772</v>
          </cell>
        </row>
        <row r="123">
          <cell r="F123" t="str">
            <v>9310773</v>
          </cell>
        </row>
        <row r="124">
          <cell r="F124" t="str">
            <v>9310774</v>
          </cell>
        </row>
        <row r="125">
          <cell r="F125" t="str">
            <v>9310775</v>
          </cell>
        </row>
        <row r="126">
          <cell r="F126" t="str">
            <v>9310776</v>
          </cell>
        </row>
        <row r="127">
          <cell r="F127" t="str">
            <v>9310777</v>
          </cell>
        </row>
        <row r="128">
          <cell r="F128" t="str">
            <v>9310778</v>
          </cell>
        </row>
        <row r="129">
          <cell r="F129" t="str">
            <v>9310779</v>
          </cell>
        </row>
        <row r="130">
          <cell r="F130" t="str">
            <v>67190310</v>
          </cell>
        </row>
        <row r="131">
          <cell r="F131" t="str">
            <v>9310371</v>
          </cell>
        </row>
        <row r="132">
          <cell r="F132" t="str">
            <v>9310780</v>
          </cell>
        </row>
        <row r="133">
          <cell r="F133" t="str">
            <v>9310781</v>
          </cell>
        </row>
        <row r="134">
          <cell r="F134" t="str">
            <v>9310782</v>
          </cell>
        </row>
        <row r="135">
          <cell r="F135" t="str">
            <v>9310783</v>
          </cell>
        </row>
        <row r="136">
          <cell r="F136" t="str">
            <v>9310784</v>
          </cell>
        </row>
        <row r="137">
          <cell r="F137" t="str">
            <v>9310785</v>
          </cell>
        </row>
        <row r="138">
          <cell r="F138" t="str">
            <v>9310786</v>
          </cell>
        </row>
        <row r="139">
          <cell r="F139" t="str">
            <v>9310805</v>
          </cell>
        </row>
        <row r="140">
          <cell r="F140" t="str">
            <v>9310806</v>
          </cell>
        </row>
        <row r="141">
          <cell r="F141" t="str">
            <v>9310807</v>
          </cell>
        </row>
        <row r="142">
          <cell r="F142" t="str">
            <v>9310808</v>
          </cell>
        </row>
        <row r="143">
          <cell r="F143" t="str">
            <v>9310810</v>
          </cell>
        </row>
        <row r="144">
          <cell r="F144" t="str">
            <v>9310811</v>
          </cell>
        </row>
        <row r="145">
          <cell r="F145" t="str">
            <v>9310812</v>
          </cell>
        </row>
        <row r="146">
          <cell r="F146" t="str">
            <v>9310813</v>
          </cell>
        </row>
        <row r="147">
          <cell r="F147" t="str">
            <v>9310814</v>
          </cell>
        </row>
        <row r="148">
          <cell r="F148" t="str">
            <v>9310815</v>
          </cell>
        </row>
        <row r="149">
          <cell r="F149" t="str">
            <v>9310816</v>
          </cell>
        </row>
        <row r="150">
          <cell r="F150" t="str">
            <v>9310817</v>
          </cell>
        </row>
        <row r="151">
          <cell r="F151" t="str">
            <v>9310818</v>
          </cell>
        </row>
        <row r="152">
          <cell r="F152" t="str">
            <v>9310819</v>
          </cell>
        </row>
        <row r="153">
          <cell r="F153" t="str">
            <v>9310820</v>
          </cell>
        </row>
        <row r="154">
          <cell r="F154" t="str">
            <v>9310821</v>
          </cell>
        </row>
        <row r="155">
          <cell r="F155" t="str">
            <v>9310822</v>
          </cell>
        </row>
        <row r="156">
          <cell r="F156" t="str">
            <v>9310823</v>
          </cell>
        </row>
        <row r="157">
          <cell r="F157" t="str">
            <v>9310824</v>
          </cell>
        </row>
        <row r="158">
          <cell r="F158" t="str">
            <v>9310825</v>
          </cell>
        </row>
        <row r="159">
          <cell r="F159" t="str">
            <v>9310826</v>
          </cell>
        </row>
        <row r="160">
          <cell r="F160" t="str">
            <v>9310827</v>
          </cell>
        </row>
        <row r="161">
          <cell r="F161" t="str">
            <v>9310828</v>
          </cell>
        </row>
        <row r="162">
          <cell r="F162" t="str">
            <v>9310829</v>
          </cell>
        </row>
        <row r="163">
          <cell r="F163" t="str">
            <v>9310840</v>
          </cell>
        </row>
        <row r="164">
          <cell r="F164" t="str">
            <v>9310841</v>
          </cell>
        </row>
        <row r="165">
          <cell r="F165" t="str">
            <v>9310842</v>
          </cell>
        </row>
        <row r="166">
          <cell r="F166" t="str">
            <v>9310843</v>
          </cell>
        </row>
        <row r="167">
          <cell r="F167" t="str">
            <v>9310844</v>
          </cell>
        </row>
        <row r="168">
          <cell r="F168" t="str">
            <v>9310830</v>
          </cell>
        </row>
        <row r="169">
          <cell r="F169" t="str">
            <v>9310831</v>
          </cell>
        </row>
        <row r="170">
          <cell r="F170" t="str">
            <v>9310832</v>
          </cell>
        </row>
        <row r="171">
          <cell r="F171" t="str">
            <v>9310833</v>
          </cell>
        </row>
        <row r="172">
          <cell r="F172" t="str">
            <v>9310834</v>
          </cell>
        </row>
        <row r="173">
          <cell r="F173" t="str">
            <v>9310835</v>
          </cell>
        </row>
        <row r="174">
          <cell r="F174" t="str">
            <v>9310836</v>
          </cell>
        </row>
        <row r="175">
          <cell r="F175" t="str">
            <v>9310837</v>
          </cell>
        </row>
        <row r="176">
          <cell r="F176" t="str">
            <v>9310838</v>
          </cell>
        </row>
        <row r="177">
          <cell r="F177" t="str">
            <v>9310839</v>
          </cell>
        </row>
        <row r="178">
          <cell r="F178" t="str">
            <v>9310845</v>
          </cell>
        </row>
        <row r="179">
          <cell r="F179" t="str">
            <v>9310846</v>
          </cell>
        </row>
        <row r="180">
          <cell r="F180" t="str">
            <v>9310847</v>
          </cell>
        </row>
        <row r="181">
          <cell r="F181" t="str">
            <v>9310848</v>
          </cell>
        </row>
        <row r="182">
          <cell r="F182" t="str">
            <v>9310849</v>
          </cell>
        </row>
        <row r="183">
          <cell r="F183" t="str">
            <v>9310850</v>
          </cell>
        </row>
        <row r="184">
          <cell r="F184" t="str">
            <v>9310851</v>
          </cell>
        </row>
        <row r="185">
          <cell r="F185" t="str">
            <v>9310852</v>
          </cell>
        </row>
        <row r="186">
          <cell r="F186" t="str">
            <v>9310853</v>
          </cell>
        </row>
        <row r="187">
          <cell r="F187" t="str">
            <v>9310854</v>
          </cell>
        </row>
        <row r="188">
          <cell r="F188" t="str">
            <v>9310855</v>
          </cell>
        </row>
        <row r="189">
          <cell r="F189" t="str">
            <v>9310856</v>
          </cell>
        </row>
        <row r="190">
          <cell r="F190" t="str">
            <v>9310857</v>
          </cell>
        </row>
        <row r="191">
          <cell r="F191" t="str">
            <v>9310848</v>
          </cell>
        </row>
        <row r="192">
          <cell r="F192" t="str">
            <v>9310858</v>
          </cell>
        </row>
        <row r="193">
          <cell r="F193" t="str">
            <v>9310859</v>
          </cell>
        </row>
        <row r="194">
          <cell r="F194" t="str">
            <v>9310860</v>
          </cell>
        </row>
        <row r="195">
          <cell r="F195" t="str">
            <v>9310861</v>
          </cell>
        </row>
        <row r="196">
          <cell r="F196" t="str">
            <v>9310862</v>
          </cell>
        </row>
        <row r="197">
          <cell r="F197" t="str">
            <v>9310863</v>
          </cell>
        </row>
        <row r="198">
          <cell r="F198" t="str">
            <v>9310864</v>
          </cell>
        </row>
        <row r="199">
          <cell r="F199" t="str">
            <v>9310865</v>
          </cell>
        </row>
        <row r="200">
          <cell r="F200" t="str">
            <v>9310868</v>
          </cell>
        </row>
        <row r="201">
          <cell r="F201" t="str">
            <v>9310867</v>
          </cell>
        </row>
        <row r="202">
          <cell r="F202" t="str">
            <v>9310866</v>
          </cell>
        </row>
        <row r="203">
          <cell r="F203" t="str">
            <v>9310869</v>
          </cell>
        </row>
        <row r="204">
          <cell r="F204" t="str">
            <v>9310870</v>
          </cell>
        </row>
        <row r="205">
          <cell r="F205" t="str">
            <v>9310871</v>
          </cell>
        </row>
        <row r="206">
          <cell r="F206" t="str">
            <v>9310872</v>
          </cell>
        </row>
        <row r="207">
          <cell r="F207" t="str">
            <v>9310873</v>
          </cell>
        </row>
        <row r="208">
          <cell r="F208" t="str">
            <v>9310874</v>
          </cell>
        </row>
        <row r="209">
          <cell r="F209" t="str">
            <v>9310875</v>
          </cell>
        </row>
        <row r="210">
          <cell r="F210" t="str">
            <v>9310876</v>
          </cell>
        </row>
        <row r="211">
          <cell r="F211" t="str">
            <v>9310877</v>
          </cell>
        </row>
        <row r="212">
          <cell r="F212" t="str">
            <v>9310878</v>
          </cell>
        </row>
        <row r="213">
          <cell r="F213" t="str">
            <v>9310879</v>
          </cell>
        </row>
        <row r="214">
          <cell r="F214" t="str">
            <v>9310880</v>
          </cell>
        </row>
        <row r="215">
          <cell r="F215" t="str">
            <v>9310881</v>
          </cell>
        </row>
        <row r="216">
          <cell r="F216" t="str">
            <v>9310882</v>
          </cell>
        </row>
        <row r="217">
          <cell r="F217" t="str">
            <v>9310883</v>
          </cell>
        </row>
        <row r="218">
          <cell r="F218" t="str">
            <v>9310884</v>
          </cell>
        </row>
        <row r="219">
          <cell r="F219" t="str">
            <v>9310885</v>
          </cell>
        </row>
        <row r="220">
          <cell r="F220" t="str">
            <v>9310886</v>
          </cell>
        </row>
        <row r="221">
          <cell r="F221" t="str">
            <v>9310887</v>
          </cell>
        </row>
        <row r="222">
          <cell r="F222" t="str">
            <v>9310888</v>
          </cell>
        </row>
        <row r="223">
          <cell r="F223" t="str">
            <v>9310889</v>
          </cell>
        </row>
        <row r="224">
          <cell r="F224" t="str">
            <v>9310890</v>
          </cell>
        </row>
        <row r="225">
          <cell r="F225" t="str">
            <v>9310891</v>
          </cell>
        </row>
        <row r="226">
          <cell r="F226" t="str">
            <v>9310892</v>
          </cell>
        </row>
        <row r="227">
          <cell r="F227" t="str">
            <v>9310893</v>
          </cell>
        </row>
        <row r="228">
          <cell r="F228" t="str">
            <v>9310894</v>
          </cell>
        </row>
        <row r="229">
          <cell r="F229" t="str">
            <v>9310895</v>
          </cell>
        </row>
        <row r="230">
          <cell r="F230" t="str">
            <v>9310896</v>
          </cell>
        </row>
        <row r="231">
          <cell r="F231" t="str">
            <v>9310897</v>
          </cell>
        </row>
        <row r="232">
          <cell r="F232" t="str">
            <v>9310932</v>
          </cell>
        </row>
        <row r="233">
          <cell r="F233" t="str">
            <v>9310933</v>
          </cell>
        </row>
        <row r="234">
          <cell r="F234" t="str">
            <v>9310934</v>
          </cell>
        </row>
        <row r="235">
          <cell r="F235" t="str">
            <v>9310898</v>
          </cell>
        </row>
        <row r="236">
          <cell r="F236" t="str">
            <v>9310899</v>
          </cell>
        </row>
        <row r="237">
          <cell r="F237" t="str">
            <v>9310900</v>
          </cell>
        </row>
        <row r="238">
          <cell r="F238" t="str">
            <v>9310901</v>
          </cell>
        </row>
        <row r="239">
          <cell r="F239" t="str">
            <v>9310902</v>
          </cell>
        </row>
        <row r="240">
          <cell r="F240" t="str">
            <v>9310903</v>
          </cell>
        </row>
        <row r="241">
          <cell r="F241" t="str">
            <v>9310904</v>
          </cell>
        </row>
        <row r="242">
          <cell r="F242" t="str">
            <v>9310905</v>
          </cell>
        </row>
        <row r="243">
          <cell r="F243" t="str">
            <v>9310906</v>
          </cell>
        </row>
        <row r="244">
          <cell r="F244" t="str">
            <v>9310907</v>
          </cell>
        </row>
        <row r="245">
          <cell r="F245" t="str">
            <v>9310908</v>
          </cell>
        </row>
        <row r="246">
          <cell r="F246" t="str">
            <v>9310909</v>
          </cell>
        </row>
        <row r="247">
          <cell r="F247" t="str">
            <v>9310910</v>
          </cell>
        </row>
        <row r="248">
          <cell r="F248" t="str">
            <v>9310911</v>
          </cell>
        </row>
        <row r="249">
          <cell r="F249" t="str">
            <v>9310912</v>
          </cell>
        </row>
        <row r="250">
          <cell r="F250" t="str">
            <v>9310913</v>
          </cell>
        </row>
        <row r="251">
          <cell r="F251" t="str">
            <v>9310914</v>
          </cell>
        </row>
        <row r="252">
          <cell r="F252" t="str">
            <v>9310915</v>
          </cell>
        </row>
        <row r="253">
          <cell r="F253" t="str">
            <v>9310916</v>
          </cell>
        </row>
        <row r="254">
          <cell r="F254" t="str">
            <v>9310917</v>
          </cell>
        </row>
        <row r="255">
          <cell r="F255" t="str">
            <v>9310918</v>
          </cell>
        </row>
        <row r="256">
          <cell r="F256" t="str">
            <v>9310919</v>
          </cell>
        </row>
        <row r="257">
          <cell r="F257" t="str">
            <v>9310920</v>
          </cell>
        </row>
        <row r="258">
          <cell r="F258" t="str">
            <v>9310921</v>
          </cell>
        </row>
        <row r="259">
          <cell r="F259" t="str">
            <v>9310922</v>
          </cell>
        </row>
        <row r="260">
          <cell r="F260" t="str">
            <v>9310923</v>
          </cell>
        </row>
        <row r="261">
          <cell r="F261" t="str">
            <v>9310924</v>
          </cell>
        </row>
        <row r="262">
          <cell r="F262" t="str">
            <v>9310925</v>
          </cell>
        </row>
        <row r="263">
          <cell r="F263" t="str">
            <v>9310926</v>
          </cell>
        </row>
        <row r="264">
          <cell r="F264" t="str">
            <v>9310927</v>
          </cell>
        </row>
        <row r="265">
          <cell r="F265" t="str">
            <v>9310928</v>
          </cell>
        </row>
        <row r="266">
          <cell r="F266" t="str">
            <v>9310929</v>
          </cell>
        </row>
        <row r="267">
          <cell r="F267" t="str">
            <v>9310930</v>
          </cell>
        </row>
        <row r="268">
          <cell r="F268" t="str">
            <v>9310931</v>
          </cell>
        </row>
        <row r="269">
          <cell r="F269" t="str">
            <v>9310935</v>
          </cell>
        </row>
        <row r="270">
          <cell r="F270" t="str">
            <v>9310936</v>
          </cell>
        </row>
        <row r="271">
          <cell r="F271" t="str">
            <v>9310956</v>
          </cell>
        </row>
        <row r="272">
          <cell r="F272" t="str">
            <v>9310957</v>
          </cell>
        </row>
        <row r="273">
          <cell r="F273" t="str">
            <v>9310958</v>
          </cell>
        </row>
        <row r="274">
          <cell r="F274" t="str">
            <v>9310959</v>
          </cell>
        </row>
        <row r="275">
          <cell r="F275" t="str">
            <v>9310960</v>
          </cell>
        </row>
        <row r="276">
          <cell r="F276" t="str">
            <v>9310961</v>
          </cell>
        </row>
        <row r="277">
          <cell r="F277" t="str">
            <v>9310962</v>
          </cell>
        </row>
        <row r="278">
          <cell r="F278" t="str">
            <v>9310963</v>
          </cell>
        </row>
        <row r="279">
          <cell r="F279" t="str">
            <v>9310964</v>
          </cell>
        </row>
        <row r="280">
          <cell r="F280" t="str">
            <v>9310965</v>
          </cell>
        </row>
        <row r="281">
          <cell r="F281" t="str">
            <v>9310966</v>
          </cell>
        </row>
        <row r="282">
          <cell r="F282" t="str">
            <v>9310967</v>
          </cell>
        </row>
        <row r="283">
          <cell r="F283" t="str">
            <v>9310968</v>
          </cell>
        </row>
        <row r="284">
          <cell r="F284" t="str">
            <v>9310969</v>
          </cell>
        </row>
        <row r="285">
          <cell r="F285" t="str">
            <v>9310970</v>
          </cell>
        </row>
        <row r="286">
          <cell r="F286" t="str">
            <v>9310971</v>
          </cell>
        </row>
        <row r="287">
          <cell r="F287" t="str">
            <v>9310972</v>
          </cell>
        </row>
        <row r="288">
          <cell r="F288" t="str">
            <v>9310973</v>
          </cell>
        </row>
        <row r="289">
          <cell r="F289" t="str">
            <v>9310974</v>
          </cell>
        </row>
        <row r="290">
          <cell r="F290" t="str">
            <v>9310975</v>
          </cell>
        </row>
        <row r="291">
          <cell r="F291" t="str">
            <v>9310976</v>
          </cell>
        </row>
        <row r="292">
          <cell r="F292" t="str">
            <v>9310952</v>
          </cell>
        </row>
        <row r="293">
          <cell r="F293" t="str">
            <v>9310953</v>
          </cell>
        </row>
        <row r="294">
          <cell r="F294" t="str">
            <v>9310954</v>
          </cell>
        </row>
        <row r="295">
          <cell r="F295" t="str">
            <v>9310955</v>
          </cell>
        </row>
        <row r="296">
          <cell r="F296" t="str">
            <v>9310937</v>
          </cell>
        </row>
        <row r="297">
          <cell r="F297" t="str">
            <v>9310938</v>
          </cell>
        </row>
        <row r="298">
          <cell r="F298" t="str">
            <v>9310939</v>
          </cell>
        </row>
        <row r="299">
          <cell r="F299" t="str">
            <v>9310940</v>
          </cell>
        </row>
        <row r="300">
          <cell r="F300" t="str">
            <v>9310941</v>
          </cell>
        </row>
        <row r="301">
          <cell r="F301" t="str">
            <v>9310942</v>
          </cell>
        </row>
        <row r="302">
          <cell r="F302" t="str">
            <v>9310943</v>
          </cell>
        </row>
        <row r="303">
          <cell r="F303" t="str">
            <v>9310944</v>
          </cell>
        </row>
        <row r="304">
          <cell r="F304" t="str">
            <v>9310945</v>
          </cell>
        </row>
        <row r="305">
          <cell r="F305" t="str">
            <v>9310946</v>
          </cell>
        </row>
        <row r="306">
          <cell r="F306" t="str">
            <v>9310947</v>
          </cell>
        </row>
        <row r="307">
          <cell r="F307" t="str">
            <v>9310948</v>
          </cell>
        </row>
        <row r="308">
          <cell r="F308" t="str">
            <v>9310949</v>
          </cell>
        </row>
        <row r="309">
          <cell r="F309" t="str">
            <v>9310950</v>
          </cell>
        </row>
        <row r="310">
          <cell r="F310" t="str">
            <v>9310951</v>
          </cell>
        </row>
        <row r="311">
          <cell r="F311" t="str">
            <v>9310977</v>
          </cell>
        </row>
        <row r="312">
          <cell r="F312" t="str">
            <v>9310978</v>
          </cell>
        </row>
        <row r="313">
          <cell r="F313" t="str">
            <v>9310979</v>
          </cell>
        </row>
        <row r="314">
          <cell r="F314" t="str">
            <v>9310980</v>
          </cell>
        </row>
        <row r="315">
          <cell r="F315" t="str">
            <v>9310981</v>
          </cell>
        </row>
        <row r="316">
          <cell r="F316" t="str">
            <v>9310982</v>
          </cell>
        </row>
        <row r="317">
          <cell r="F317" t="str">
            <v>9310983</v>
          </cell>
        </row>
        <row r="318">
          <cell r="F318" t="str">
            <v>9310984</v>
          </cell>
        </row>
        <row r="319">
          <cell r="F319" t="str">
            <v>9310985</v>
          </cell>
        </row>
        <row r="320">
          <cell r="F320" t="str">
            <v>9310986</v>
          </cell>
        </row>
        <row r="321">
          <cell r="F321" t="str">
            <v>9310987</v>
          </cell>
        </row>
        <row r="322">
          <cell r="F322" t="str">
            <v>9310988</v>
          </cell>
        </row>
        <row r="323">
          <cell r="F323" t="str">
            <v>9310989</v>
          </cell>
        </row>
        <row r="324">
          <cell r="F324" t="str">
            <v>9310990</v>
          </cell>
        </row>
        <row r="325">
          <cell r="F325" t="str">
            <v>9310991</v>
          </cell>
        </row>
        <row r="326">
          <cell r="F326" t="str">
            <v>9310992</v>
          </cell>
        </row>
        <row r="327">
          <cell r="F327" t="str">
            <v>9310993</v>
          </cell>
        </row>
        <row r="328">
          <cell r="F328" t="str">
            <v>9310002</v>
          </cell>
        </row>
        <row r="329">
          <cell r="F329" t="str">
            <v>9310003</v>
          </cell>
        </row>
        <row r="330">
          <cell r="F330" t="str">
            <v>9310004</v>
          </cell>
        </row>
        <row r="331">
          <cell r="F331" t="str">
            <v>9310005</v>
          </cell>
        </row>
        <row r="332">
          <cell r="F332" t="str">
            <v>9310006</v>
          </cell>
        </row>
        <row r="333">
          <cell r="F333" t="str">
            <v>9310007</v>
          </cell>
        </row>
        <row r="334">
          <cell r="F334" t="str">
            <v>9310008</v>
          </cell>
        </row>
        <row r="335">
          <cell r="F335" t="str">
            <v>9310009</v>
          </cell>
        </row>
        <row r="336">
          <cell r="F336" t="str">
            <v>9310010</v>
          </cell>
        </row>
        <row r="337">
          <cell r="F337" t="str">
            <v>9310011</v>
          </cell>
        </row>
        <row r="338">
          <cell r="F338" t="str">
            <v>9310012</v>
          </cell>
        </row>
        <row r="339">
          <cell r="F339" t="str">
            <v>9310013</v>
          </cell>
        </row>
        <row r="340">
          <cell r="F340" t="str">
            <v>9310014</v>
          </cell>
        </row>
        <row r="341">
          <cell r="F341" t="str">
            <v>9310015</v>
          </cell>
        </row>
        <row r="342">
          <cell r="F342" t="str">
            <v>9310016</v>
          </cell>
        </row>
        <row r="343">
          <cell r="F343" t="str">
            <v>9310017</v>
          </cell>
        </row>
        <row r="344">
          <cell r="F344" t="str">
            <v>9310018</v>
          </cell>
        </row>
        <row r="345">
          <cell r="F345" t="str">
            <v>9310019</v>
          </cell>
        </row>
        <row r="346">
          <cell r="F346" t="str">
            <v>9310020</v>
          </cell>
        </row>
        <row r="347">
          <cell r="F347" t="str">
            <v>9310021</v>
          </cell>
        </row>
        <row r="348">
          <cell r="F348" t="str">
            <v>9310994</v>
          </cell>
        </row>
        <row r="349">
          <cell r="F349" t="str">
            <v>9310995</v>
          </cell>
        </row>
        <row r="350">
          <cell r="F350" t="str">
            <v>9310996</v>
          </cell>
        </row>
        <row r="351">
          <cell r="F351" t="str">
            <v>9310997</v>
          </cell>
        </row>
        <row r="352">
          <cell r="F352" t="str">
            <v>9310998</v>
          </cell>
        </row>
        <row r="353">
          <cell r="F353" t="str">
            <v>9310999</v>
          </cell>
        </row>
        <row r="354">
          <cell r="F354" t="str">
            <v>93101000</v>
          </cell>
        </row>
        <row r="355">
          <cell r="F355" t="str">
            <v>9310001</v>
          </cell>
        </row>
      </sheetData>
      <sheetData sheetId="8">
        <row r="2">
          <cell r="F2">
            <v>36</v>
          </cell>
        </row>
        <row r="3">
          <cell r="F3">
            <v>2</v>
          </cell>
        </row>
        <row r="4">
          <cell r="F4">
            <v>2</v>
          </cell>
        </row>
        <row r="5">
          <cell r="F5">
            <v>6</v>
          </cell>
        </row>
        <row r="6">
          <cell r="F6">
            <v>3</v>
          </cell>
        </row>
        <row r="7">
          <cell r="F7">
            <v>10</v>
          </cell>
        </row>
        <row r="8">
          <cell r="F8">
            <v>10</v>
          </cell>
        </row>
        <row r="9">
          <cell r="F9">
            <v>10</v>
          </cell>
        </row>
        <row r="10">
          <cell r="F10">
            <v>4</v>
          </cell>
        </row>
        <row r="11">
          <cell r="F11">
            <v>4</v>
          </cell>
        </row>
        <row r="12">
          <cell r="F12">
            <v>4</v>
          </cell>
        </row>
        <row r="13">
          <cell r="F13">
            <v>2</v>
          </cell>
        </row>
        <row r="14">
          <cell r="F14">
            <v>4</v>
          </cell>
        </row>
        <row r="15">
          <cell r="F15">
            <v>2</v>
          </cell>
        </row>
        <row r="16">
          <cell r="F16">
            <v>1</v>
          </cell>
        </row>
        <row r="17">
          <cell r="F17">
            <v>10</v>
          </cell>
        </row>
        <row r="18">
          <cell r="F18">
            <v>24</v>
          </cell>
        </row>
        <row r="19">
          <cell r="F19">
            <v>4</v>
          </cell>
        </row>
        <row r="20">
          <cell r="F20">
            <v>8</v>
          </cell>
        </row>
        <row r="21">
          <cell r="F21">
            <v>360</v>
          </cell>
        </row>
        <row r="22">
          <cell r="F22">
            <v>32</v>
          </cell>
        </row>
        <row r="23">
          <cell r="F23">
            <v>1</v>
          </cell>
        </row>
        <row r="24">
          <cell r="F24">
            <v>1</v>
          </cell>
        </row>
        <row r="25">
          <cell r="F25">
            <v>1</v>
          </cell>
        </row>
        <row r="26">
          <cell r="F26">
            <v>1</v>
          </cell>
        </row>
        <row r="27">
          <cell r="F27">
            <v>3</v>
          </cell>
        </row>
        <row r="28">
          <cell r="F28">
            <v>1</v>
          </cell>
        </row>
        <row r="29">
          <cell r="F29">
            <v>1</v>
          </cell>
        </row>
        <row r="30">
          <cell r="F30">
            <v>1</v>
          </cell>
        </row>
        <row r="31">
          <cell r="F31">
            <v>10</v>
          </cell>
        </row>
        <row r="32">
          <cell r="F32">
            <v>1</v>
          </cell>
        </row>
        <row r="33">
          <cell r="F33">
            <v>2</v>
          </cell>
        </row>
        <row r="34">
          <cell r="F34">
            <v>800</v>
          </cell>
        </row>
        <row r="35">
          <cell r="F35">
            <v>500</v>
          </cell>
        </row>
        <row r="36">
          <cell r="F36">
            <v>60</v>
          </cell>
        </row>
        <row r="37">
          <cell r="F37">
            <v>5</v>
          </cell>
        </row>
        <row r="38">
          <cell r="F38">
            <v>4</v>
          </cell>
        </row>
        <row r="39">
          <cell r="F39">
            <v>1</v>
          </cell>
        </row>
        <row r="40">
          <cell r="F40">
            <v>80</v>
          </cell>
        </row>
        <row r="41">
          <cell r="F41">
            <v>10</v>
          </cell>
        </row>
        <row r="42">
          <cell r="F42">
            <v>2</v>
          </cell>
        </row>
        <row r="43">
          <cell r="F43">
            <v>18</v>
          </cell>
        </row>
        <row r="44">
          <cell r="F44">
            <v>6</v>
          </cell>
        </row>
        <row r="45">
          <cell r="F45">
            <v>1</v>
          </cell>
        </row>
        <row r="46">
          <cell r="F46">
            <v>2</v>
          </cell>
        </row>
        <row r="47">
          <cell r="F47">
            <v>1</v>
          </cell>
        </row>
        <row r="48">
          <cell r="F48">
            <v>10</v>
          </cell>
        </row>
        <row r="49">
          <cell r="F49">
            <v>10</v>
          </cell>
        </row>
        <row r="50">
          <cell r="F50">
            <v>10</v>
          </cell>
        </row>
        <row r="51">
          <cell r="F51">
            <v>2</v>
          </cell>
        </row>
        <row r="52">
          <cell r="F52">
            <v>2</v>
          </cell>
        </row>
        <row r="53">
          <cell r="F53">
            <v>1</v>
          </cell>
        </row>
        <row r="54">
          <cell r="F54">
            <v>20</v>
          </cell>
        </row>
        <row r="55">
          <cell r="F55">
            <v>2</v>
          </cell>
        </row>
        <row r="56">
          <cell r="F56">
            <v>4</v>
          </cell>
        </row>
        <row r="57">
          <cell r="F57">
            <v>10</v>
          </cell>
        </row>
        <row r="58">
          <cell r="F58">
            <v>1</v>
          </cell>
        </row>
        <row r="59">
          <cell r="F59">
            <v>1</v>
          </cell>
        </row>
        <row r="60">
          <cell r="F60">
            <v>1</v>
          </cell>
        </row>
        <row r="61">
          <cell r="F61">
            <v>1</v>
          </cell>
        </row>
        <row r="62">
          <cell r="F62">
            <v>2</v>
          </cell>
        </row>
        <row r="63">
          <cell r="F63">
            <v>2</v>
          </cell>
        </row>
        <row r="64">
          <cell r="F64">
            <v>30</v>
          </cell>
        </row>
        <row r="65">
          <cell r="F65">
            <v>24</v>
          </cell>
        </row>
        <row r="66">
          <cell r="F66">
            <v>24</v>
          </cell>
        </row>
        <row r="67">
          <cell r="F67">
            <v>6</v>
          </cell>
        </row>
        <row r="68">
          <cell r="F68">
            <v>5</v>
          </cell>
        </row>
        <row r="69">
          <cell r="F69">
            <v>6</v>
          </cell>
        </row>
        <row r="70">
          <cell r="F70">
            <v>20</v>
          </cell>
        </row>
        <row r="71">
          <cell r="F71">
            <v>2</v>
          </cell>
        </row>
        <row r="72">
          <cell r="F72">
            <v>10</v>
          </cell>
        </row>
        <row r="73">
          <cell r="F73">
            <v>1</v>
          </cell>
        </row>
        <row r="74">
          <cell r="F74">
            <v>1</v>
          </cell>
        </row>
        <row r="75">
          <cell r="F75">
            <v>10</v>
          </cell>
        </row>
        <row r="76">
          <cell r="F76">
            <v>0</v>
          </cell>
        </row>
        <row r="77">
          <cell r="F77">
            <v>12</v>
          </cell>
        </row>
        <row r="78">
          <cell r="F78">
            <v>5</v>
          </cell>
        </row>
        <row r="79">
          <cell r="F79">
            <v>10</v>
          </cell>
        </row>
        <row r="80">
          <cell r="F80">
            <v>2</v>
          </cell>
        </row>
        <row r="81">
          <cell r="F81">
            <v>30</v>
          </cell>
        </row>
        <row r="82">
          <cell r="F82">
            <v>10</v>
          </cell>
        </row>
        <row r="83">
          <cell r="F83">
            <v>100</v>
          </cell>
        </row>
        <row r="84">
          <cell r="F84">
            <v>1</v>
          </cell>
        </row>
        <row r="85">
          <cell r="F85">
            <v>1</v>
          </cell>
        </row>
        <row r="86">
          <cell r="F86">
            <v>655</v>
          </cell>
        </row>
        <row r="87">
          <cell r="F87">
            <v>1</v>
          </cell>
        </row>
        <row r="88">
          <cell r="F88">
            <v>25</v>
          </cell>
        </row>
        <row r="89">
          <cell r="F89">
            <v>25</v>
          </cell>
        </row>
        <row r="90">
          <cell r="F90">
            <v>200</v>
          </cell>
        </row>
        <row r="91">
          <cell r="F91">
            <v>3</v>
          </cell>
        </row>
        <row r="92">
          <cell r="F92">
            <v>4</v>
          </cell>
        </row>
        <row r="93">
          <cell r="F93">
            <v>20</v>
          </cell>
        </row>
        <row r="94">
          <cell r="F94">
            <v>1</v>
          </cell>
        </row>
        <row r="95">
          <cell r="F95">
            <v>2</v>
          </cell>
        </row>
        <row r="96">
          <cell r="F96">
            <v>8</v>
          </cell>
        </row>
        <row r="97">
          <cell r="F97">
            <v>2</v>
          </cell>
        </row>
        <row r="98">
          <cell r="F98">
            <v>4</v>
          </cell>
        </row>
        <row r="99">
          <cell r="F99">
            <v>48</v>
          </cell>
        </row>
        <row r="100">
          <cell r="F100">
            <v>2</v>
          </cell>
        </row>
        <row r="101">
          <cell r="F101">
            <v>2</v>
          </cell>
        </row>
        <row r="102">
          <cell r="F102">
            <v>80</v>
          </cell>
        </row>
        <row r="103">
          <cell r="F103">
            <v>35</v>
          </cell>
        </row>
        <row r="104">
          <cell r="F104">
            <v>40</v>
          </cell>
        </row>
        <row r="105">
          <cell r="F105">
            <v>20</v>
          </cell>
        </row>
        <row r="106">
          <cell r="F106">
            <v>1</v>
          </cell>
        </row>
        <row r="107">
          <cell r="F107">
            <v>5</v>
          </cell>
        </row>
        <row r="108">
          <cell r="F108">
            <v>150</v>
          </cell>
        </row>
        <row r="109">
          <cell r="F109">
            <v>1</v>
          </cell>
        </row>
        <row r="110">
          <cell r="F110">
            <v>20</v>
          </cell>
        </row>
        <row r="111">
          <cell r="F111">
            <v>30</v>
          </cell>
        </row>
        <row r="112">
          <cell r="F112">
            <v>30</v>
          </cell>
        </row>
        <row r="113">
          <cell r="F113">
            <v>30</v>
          </cell>
        </row>
        <row r="114">
          <cell r="F114">
            <v>15</v>
          </cell>
        </row>
        <row r="115">
          <cell r="F115">
            <v>20</v>
          </cell>
        </row>
        <row r="116">
          <cell r="F116">
            <v>15</v>
          </cell>
        </row>
        <row r="117">
          <cell r="F117">
            <v>3</v>
          </cell>
        </row>
        <row r="118">
          <cell r="F118">
            <v>2</v>
          </cell>
        </row>
        <row r="119">
          <cell r="F119">
            <v>2</v>
          </cell>
        </row>
        <row r="120">
          <cell r="F120">
            <v>2</v>
          </cell>
        </row>
        <row r="121">
          <cell r="F121">
            <v>3</v>
          </cell>
        </row>
        <row r="122">
          <cell r="F122">
            <v>4</v>
          </cell>
        </row>
        <row r="123">
          <cell r="F123">
            <v>3</v>
          </cell>
        </row>
        <row r="124">
          <cell r="F124">
            <v>2</v>
          </cell>
        </row>
        <row r="125">
          <cell r="F125">
            <v>2</v>
          </cell>
        </row>
        <row r="126">
          <cell r="F126">
            <v>3</v>
          </cell>
        </row>
        <row r="127">
          <cell r="F127">
            <v>2</v>
          </cell>
        </row>
        <row r="128">
          <cell r="F128">
            <v>5</v>
          </cell>
        </row>
        <row r="129">
          <cell r="F129">
            <v>2</v>
          </cell>
        </row>
        <row r="130">
          <cell r="F130">
            <v>4</v>
          </cell>
        </row>
        <row r="131">
          <cell r="F131">
            <v>4</v>
          </cell>
        </row>
        <row r="132">
          <cell r="F132">
            <v>2</v>
          </cell>
        </row>
        <row r="133">
          <cell r="F133">
            <v>20</v>
          </cell>
        </row>
        <row r="134">
          <cell r="F134">
            <v>10</v>
          </cell>
        </row>
        <row r="135">
          <cell r="F135">
            <v>30</v>
          </cell>
        </row>
        <row r="136">
          <cell r="F136">
            <v>30</v>
          </cell>
        </row>
        <row r="137">
          <cell r="F137">
            <v>20</v>
          </cell>
        </row>
        <row r="138">
          <cell r="F138">
            <v>2</v>
          </cell>
        </row>
        <row r="139">
          <cell r="F139">
            <v>1</v>
          </cell>
        </row>
        <row r="140">
          <cell r="F140">
            <v>1</v>
          </cell>
        </row>
        <row r="141">
          <cell r="F141">
            <v>6</v>
          </cell>
        </row>
        <row r="142">
          <cell r="F142">
            <v>1</v>
          </cell>
        </row>
        <row r="143">
          <cell r="F143">
            <v>1</v>
          </cell>
        </row>
        <row r="144">
          <cell r="F144">
            <v>1</v>
          </cell>
        </row>
        <row r="145">
          <cell r="F145">
            <v>1</v>
          </cell>
        </row>
        <row r="146">
          <cell r="F146">
            <v>60</v>
          </cell>
        </row>
        <row r="147">
          <cell r="F147">
            <v>3</v>
          </cell>
        </row>
        <row r="148">
          <cell r="F148">
            <v>4</v>
          </cell>
        </row>
        <row r="149">
          <cell r="F149">
            <v>40</v>
          </cell>
        </row>
        <row r="150">
          <cell r="F150">
            <v>18</v>
          </cell>
        </row>
        <row r="151">
          <cell r="F151">
            <v>2</v>
          </cell>
        </row>
        <row r="152">
          <cell r="F152">
            <v>4</v>
          </cell>
        </row>
        <row r="153">
          <cell r="F153">
            <v>30</v>
          </cell>
        </row>
        <row r="154">
          <cell r="F154">
            <v>1</v>
          </cell>
        </row>
        <row r="155">
          <cell r="F155">
            <v>1</v>
          </cell>
        </row>
        <row r="156">
          <cell r="F156">
            <v>1</v>
          </cell>
        </row>
        <row r="157">
          <cell r="F157">
            <v>6</v>
          </cell>
        </row>
        <row r="158">
          <cell r="F158">
            <v>2</v>
          </cell>
        </row>
        <row r="159">
          <cell r="F159">
            <v>40</v>
          </cell>
        </row>
        <row r="160">
          <cell r="F160">
            <v>1</v>
          </cell>
        </row>
        <row r="161">
          <cell r="F161">
            <v>1</v>
          </cell>
        </row>
        <row r="162">
          <cell r="F162">
            <v>2</v>
          </cell>
        </row>
        <row r="163">
          <cell r="F163">
            <v>62</v>
          </cell>
        </row>
        <row r="164">
          <cell r="F164">
            <v>1</v>
          </cell>
        </row>
        <row r="165">
          <cell r="F165">
            <v>2</v>
          </cell>
        </row>
        <row r="166">
          <cell r="F166">
            <v>2</v>
          </cell>
        </row>
        <row r="167">
          <cell r="F167">
            <v>4</v>
          </cell>
        </row>
        <row r="168">
          <cell r="F168">
            <v>4</v>
          </cell>
        </row>
        <row r="169">
          <cell r="F169">
            <v>4</v>
          </cell>
        </row>
        <row r="170">
          <cell r="F170">
            <v>10</v>
          </cell>
        </row>
        <row r="171">
          <cell r="F171">
            <v>4</v>
          </cell>
        </row>
        <row r="172">
          <cell r="F172">
            <v>10</v>
          </cell>
        </row>
        <row r="173">
          <cell r="F173">
            <v>10</v>
          </cell>
        </row>
        <row r="174">
          <cell r="F174">
            <v>10</v>
          </cell>
        </row>
        <row r="175">
          <cell r="F175">
            <v>4</v>
          </cell>
        </row>
        <row r="176">
          <cell r="F176">
            <v>4</v>
          </cell>
        </row>
        <row r="177">
          <cell r="F177">
            <v>100</v>
          </cell>
        </row>
        <row r="178">
          <cell r="F178">
            <v>1</v>
          </cell>
        </row>
        <row r="179">
          <cell r="F179">
            <v>1</v>
          </cell>
        </row>
        <row r="180">
          <cell r="F180">
            <v>4</v>
          </cell>
        </row>
        <row r="181">
          <cell r="F181">
            <v>1</v>
          </cell>
        </row>
        <row r="182">
          <cell r="F182">
            <v>10</v>
          </cell>
        </row>
        <row r="183">
          <cell r="F183">
            <v>1</v>
          </cell>
        </row>
        <row r="184">
          <cell r="F184">
            <v>4</v>
          </cell>
        </row>
        <row r="185">
          <cell r="F185">
            <v>2</v>
          </cell>
        </row>
        <row r="186">
          <cell r="F186">
            <v>4</v>
          </cell>
        </row>
        <row r="187">
          <cell r="F187">
            <v>3</v>
          </cell>
        </row>
        <row r="188">
          <cell r="F188">
            <v>20</v>
          </cell>
        </row>
        <row r="189">
          <cell r="F189">
            <v>28</v>
          </cell>
        </row>
        <row r="190">
          <cell r="F190">
            <v>200</v>
          </cell>
        </row>
        <row r="191">
          <cell r="F191">
            <v>3</v>
          </cell>
        </row>
        <row r="192">
          <cell r="F192">
            <v>3</v>
          </cell>
        </row>
        <row r="193">
          <cell r="F193">
            <v>30</v>
          </cell>
        </row>
        <row r="194">
          <cell r="F194">
            <v>1</v>
          </cell>
        </row>
        <row r="195">
          <cell r="F195">
            <v>3</v>
          </cell>
        </row>
        <row r="196">
          <cell r="F196">
            <v>10</v>
          </cell>
        </row>
        <row r="197">
          <cell r="F197">
            <v>108</v>
          </cell>
        </row>
        <row r="198">
          <cell r="F198">
            <v>120</v>
          </cell>
        </row>
        <row r="199">
          <cell r="F199">
            <v>1</v>
          </cell>
        </row>
        <row r="200">
          <cell r="F200">
            <v>12</v>
          </cell>
        </row>
        <row r="201">
          <cell r="F201">
            <v>2</v>
          </cell>
        </row>
        <row r="202">
          <cell r="F202">
            <v>60</v>
          </cell>
        </row>
      </sheetData>
      <sheetData sheetId="9">
        <row r="2">
          <cell r="E2">
            <v>20</v>
          </cell>
        </row>
        <row r="3">
          <cell r="E3">
            <v>20</v>
          </cell>
        </row>
        <row r="4">
          <cell r="E4">
            <v>10</v>
          </cell>
        </row>
        <row r="5">
          <cell r="E5">
            <v>6</v>
          </cell>
        </row>
        <row r="6">
          <cell r="E6">
            <v>4</v>
          </cell>
        </row>
        <row r="7">
          <cell r="E7">
            <v>9</v>
          </cell>
        </row>
        <row r="8">
          <cell r="E8">
            <v>10</v>
          </cell>
        </row>
        <row r="9">
          <cell r="E9">
            <v>9</v>
          </cell>
        </row>
        <row r="10">
          <cell r="E10">
            <v>10</v>
          </cell>
        </row>
        <row r="11">
          <cell r="E11">
            <v>1</v>
          </cell>
        </row>
        <row r="12">
          <cell r="E12">
            <v>1</v>
          </cell>
        </row>
        <row r="13">
          <cell r="E13">
            <v>6</v>
          </cell>
        </row>
        <row r="14">
          <cell r="E14">
            <v>18</v>
          </cell>
        </row>
        <row r="15">
          <cell r="E15">
            <v>8</v>
          </cell>
        </row>
        <row r="16">
          <cell r="E16">
            <v>4</v>
          </cell>
        </row>
        <row r="17">
          <cell r="E17">
            <v>1</v>
          </cell>
        </row>
        <row r="18">
          <cell r="E18">
            <v>2</v>
          </cell>
        </row>
        <row r="19">
          <cell r="E19">
            <v>75</v>
          </cell>
        </row>
        <row r="20">
          <cell r="E20">
            <v>4</v>
          </cell>
        </row>
        <row r="21">
          <cell r="E21">
            <v>15</v>
          </cell>
        </row>
        <row r="22">
          <cell r="E22">
            <v>10</v>
          </cell>
        </row>
        <row r="23">
          <cell r="E23">
            <v>4</v>
          </cell>
        </row>
        <row r="24">
          <cell r="E24">
            <v>4</v>
          </cell>
        </row>
        <row r="25">
          <cell r="E25">
            <v>4</v>
          </cell>
        </row>
        <row r="26">
          <cell r="E26">
            <v>4</v>
          </cell>
        </row>
        <row r="27">
          <cell r="E27">
            <v>12</v>
          </cell>
        </row>
        <row r="28">
          <cell r="E28">
            <v>30</v>
          </cell>
        </row>
        <row r="29">
          <cell r="E29">
            <v>40</v>
          </cell>
        </row>
        <row r="30">
          <cell r="E30">
            <v>30</v>
          </cell>
        </row>
        <row r="31">
          <cell r="E31">
            <v>4</v>
          </cell>
        </row>
        <row r="32">
          <cell r="E32">
            <v>2</v>
          </cell>
        </row>
        <row r="33">
          <cell r="E33">
            <v>100</v>
          </cell>
        </row>
        <row r="34">
          <cell r="E34">
            <v>20</v>
          </cell>
        </row>
        <row r="35">
          <cell r="E35">
            <v>5</v>
          </cell>
        </row>
        <row r="36">
          <cell r="E36">
            <v>30</v>
          </cell>
        </row>
        <row r="37">
          <cell r="E37">
            <v>20</v>
          </cell>
        </row>
        <row r="38">
          <cell r="E38">
            <v>10</v>
          </cell>
        </row>
        <row r="39">
          <cell r="E39">
            <v>5</v>
          </cell>
        </row>
        <row r="40">
          <cell r="E40">
            <v>20</v>
          </cell>
        </row>
        <row r="41">
          <cell r="E41">
            <v>8</v>
          </cell>
        </row>
        <row r="42">
          <cell r="E42">
            <v>1</v>
          </cell>
        </row>
        <row r="43">
          <cell r="E43">
            <v>12</v>
          </cell>
        </row>
        <row r="44">
          <cell r="E44">
            <v>1</v>
          </cell>
        </row>
        <row r="45">
          <cell r="E45">
            <v>1</v>
          </cell>
        </row>
        <row r="46">
          <cell r="E46">
            <v>6</v>
          </cell>
        </row>
        <row r="47">
          <cell r="E47">
            <v>12</v>
          </cell>
        </row>
        <row r="48">
          <cell r="E48">
            <v>2</v>
          </cell>
        </row>
        <row r="49">
          <cell r="E49">
            <v>60</v>
          </cell>
        </row>
        <row r="50">
          <cell r="E50">
            <v>60</v>
          </cell>
        </row>
        <row r="51">
          <cell r="E51">
            <v>2</v>
          </cell>
        </row>
        <row r="52">
          <cell r="E52">
            <v>12</v>
          </cell>
        </row>
        <row r="53">
          <cell r="E53">
            <v>1</v>
          </cell>
        </row>
        <row r="54">
          <cell r="E54">
            <v>1</v>
          </cell>
        </row>
        <row r="55">
          <cell r="E55">
            <v>10</v>
          </cell>
        </row>
        <row r="56">
          <cell r="E56">
            <v>4</v>
          </cell>
        </row>
        <row r="57">
          <cell r="E57">
            <v>40</v>
          </cell>
        </row>
        <row r="58">
          <cell r="E58">
            <v>2</v>
          </cell>
        </row>
        <row r="59">
          <cell r="E59">
            <v>1</v>
          </cell>
        </row>
        <row r="60">
          <cell r="E60">
            <v>1</v>
          </cell>
        </row>
        <row r="61">
          <cell r="E61">
            <v>1</v>
          </cell>
        </row>
        <row r="62">
          <cell r="E62">
            <v>2</v>
          </cell>
        </row>
        <row r="63">
          <cell r="E63">
            <v>20</v>
          </cell>
        </row>
        <row r="64">
          <cell r="E64">
            <v>1</v>
          </cell>
        </row>
        <row r="65">
          <cell r="E65">
            <v>1060</v>
          </cell>
        </row>
        <row r="66">
          <cell r="E66">
            <v>150</v>
          </cell>
        </row>
        <row r="67">
          <cell r="E67">
            <v>16</v>
          </cell>
        </row>
        <row r="68">
          <cell r="E68">
            <v>40</v>
          </cell>
        </row>
        <row r="69">
          <cell r="E69">
            <v>12</v>
          </cell>
        </row>
        <row r="70">
          <cell r="E70">
            <v>800</v>
          </cell>
        </row>
        <row r="71">
          <cell r="E71">
            <v>20</v>
          </cell>
        </row>
        <row r="72">
          <cell r="E72">
            <v>80</v>
          </cell>
        </row>
        <row r="73">
          <cell r="E73">
            <v>6</v>
          </cell>
        </row>
        <row r="74">
          <cell r="E74">
            <v>1</v>
          </cell>
        </row>
        <row r="75">
          <cell r="E75">
            <v>40</v>
          </cell>
        </row>
        <row r="76">
          <cell r="E76">
            <v>20</v>
          </cell>
        </row>
        <row r="77">
          <cell r="E77">
            <v>24</v>
          </cell>
        </row>
        <row r="78">
          <cell r="E78">
            <v>18</v>
          </cell>
        </row>
        <row r="79">
          <cell r="E79">
            <v>5</v>
          </cell>
        </row>
        <row r="80">
          <cell r="E80">
            <v>4</v>
          </cell>
        </row>
        <row r="81">
          <cell r="E81">
            <v>3</v>
          </cell>
        </row>
        <row r="82">
          <cell r="E82">
            <v>16</v>
          </cell>
        </row>
        <row r="83">
          <cell r="E83">
            <v>15</v>
          </cell>
        </row>
        <row r="84">
          <cell r="E84">
            <v>60</v>
          </cell>
        </row>
        <row r="85">
          <cell r="E85">
            <v>20</v>
          </cell>
        </row>
        <row r="86">
          <cell r="E86">
            <v>20</v>
          </cell>
        </row>
        <row r="87">
          <cell r="E87">
            <v>30</v>
          </cell>
        </row>
        <row r="88">
          <cell r="E88">
            <v>60</v>
          </cell>
        </row>
        <row r="89">
          <cell r="E89">
            <v>60</v>
          </cell>
        </row>
        <row r="90">
          <cell r="E90">
            <v>60</v>
          </cell>
        </row>
        <row r="91">
          <cell r="E91">
            <v>3</v>
          </cell>
        </row>
        <row r="92">
          <cell r="E92">
            <v>180</v>
          </cell>
        </row>
        <row r="93">
          <cell r="E93">
            <v>288</v>
          </cell>
        </row>
        <row r="94">
          <cell r="E94">
            <v>360</v>
          </cell>
        </row>
        <row r="95">
          <cell r="E95">
            <v>42</v>
          </cell>
        </row>
        <row r="96">
          <cell r="E96">
            <v>30</v>
          </cell>
        </row>
        <row r="97">
          <cell r="E97">
            <v>36</v>
          </cell>
        </row>
        <row r="98">
          <cell r="E98">
            <v>6</v>
          </cell>
        </row>
        <row r="99">
          <cell r="E99">
            <v>8</v>
          </cell>
        </row>
        <row r="100">
          <cell r="E100">
            <v>5</v>
          </cell>
        </row>
        <row r="101">
          <cell r="E101">
            <v>12</v>
          </cell>
        </row>
        <row r="102">
          <cell r="E102">
            <v>22</v>
          </cell>
        </row>
        <row r="103">
          <cell r="E103">
            <v>4</v>
          </cell>
        </row>
        <row r="104">
          <cell r="E104">
            <v>12</v>
          </cell>
        </row>
        <row r="105">
          <cell r="E105">
            <v>8</v>
          </cell>
        </row>
        <row r="106">
          <cell r="E106">
            <v>8</v>
          </cell>
        </row>
        <row r="107">
          <cell r="E107">
            <v>46</v>
          </cell>
        </row>
        <row r="108">
          <cell r="E108">
            <v>20</v>
          </cell>
        </row>
        <row r="109">
          <cell r="E109">
            <v>20</v>
          </cell>
        </row>
        <row r="110">
          <cell r="E110">
            <v>1</v>
          </cell>
        </row>
        <row r="111">
          <cell r="E111">
            <v>8</v>
          </cell>
        </row>
        <row r="112">
          <cell r="E112">
            <v>23</v>
          </cell>
        </row>
        <row r="113">
          <cell r="E113">
            <v>1</v>
          </cell>
        </row>
        <row r="114">
          <cell r="E114">
            <v>3</v>
          </cell>
        </row>
        <row r="115">
          <cell r="E115">
            <v>7</v>
          </cell>
        </row>
        <row r="116">
          <cell r="E116">
            <v>6</v>
          </cell>
        </row>
        <row r="117">
          <cell r="E117">
            <v>250</v>
          </cell>
        </row>
        <row r="118">
          <cell r="E118">
            <v>8</v>
          </cell>
        </row>
        <row r="119">
          <cell r="E119">
            <v>20</v>
          </cell>
        </row>
        <row r="120">
          <cell r="E120">
            <v>50</v>
          </cell>
        </row>
        <row r="121">
          <cell r="E121">
            <v>1</v>
          </cell>
        </row>
        <row r="122">
          <cell r="E122">
            <v>1</v>
          </cell>
        </row>
        <row r="123">
          <cell r="E123">
            <v>20</v>
          </cell>
        </row>
        <row r="124">
          <cell r="E124">
            <v>15</v>
          </cell>
        </row>
        <row r="125">
          <cell r="E125">
            <v>3</v>
          </cell>
        </row>
        <row r="126">
          <cell r="E126">
            <v>3</v>
          </cell>
        </row>
        <row r="127">
          <cell r="E127">
            <v>1</v>
          </cell>
        </row>
        <row r="128">
          <cell r="E128">
            <v>1</v>
          </cell>
        </row>
        <row r="129">
          <cell r="E129">
            <v>1</v>
          </cell>
        </row>
        <row r="130">
          <cell r="E130">
            <v>80</v>
          </cell>
        </row>
        <row r="131">
          <cell r="E131">
            <v>20</v>
          </cell>
        </row>
        <row r="132">
          <cell r="E132">
            <v>10</v>
          </cell>
        </row>
        <row r="133">
          <cell r="E133">
            <v>20</v>
          </cell>
        </row>
        <row r="134">
          <cell r="E134">
            <v>70</v>
          </cell>
        </row>
        <row r="135">
          <cell r="E135">
            <v>70</v>
          </cell>
        </row>
        <row r="136">
          <cell r="E136">
            <v>70</v>
          </cell>
        </row>
        <row r="137">
          <cell r="E137">
            <v>30</v>
          </cell>
        </row>
        <row r="138">
          <cell r="E138">
            <v>30</v>
          </cell>
        </row>
        <row r="139">
          <cell r="E139">
            <v>100</v>
          </cell>
        </row>
        <row r="140">
          <cell r="E140">
            <v>2</v>
          </cell>
        </row>
        <row r="141">
          <cell r="E141">
            <v>5</v>
          </cell>
        </row>
        <row r="142">
          <cell r="E142">
            <v>5</v>
          </cell>
        </row>
        <row r="143">
          <cell r="E143">
            <v>4</v>
          </cell>
        </row>
        <row r="144">
          <cell r="E144">
            <v>5</v>
          </cell>
        </row>
        <row r="145">
          <cell r="E145">
            <v>3</v>
          </cell>
        </row>
        <row r="146">
          <cell r="E146">
            <v>1</v>
          </cell>
        </row>
        <row r="147">
          <cell r="E147">
            <v>5</v>
          </cell>
        </row>
        <row r="148">
          <cell r="E148">
            <v>2</v>
          </cell>
        </row>
        <row r="149">
          <cell r="E149">
            <v>12</v>
          </cell>
        </row>
        <row r="150">
          <cell r="E150">
            <v>12</v>
          </cell>
        </row>
        <row r="151">
          <cell r="E151">
            <v>24</v>
          </cell>
        </row>
        <row r="152">
          <cell r="E152">
            <v>1</v>
          </cell>
        </row>
        <row r="153">
          <cell r="E153">
            <v>2</v>
          </cell>
        </row>
        <row r="154">
          <cell r="E154">
            <v>5</v>
          </cell>
        </row>
        <row r="155">
          <cell r="E155">
            <v>2</v>
          </cell>
        </row>
        <row r="156">
          <cell r="E156">
            <v>4</v>
          </cell>
        </row>
        <row r="157">
          <cell r="E157">
            <v>20</v>
          </cell>
        </row>
        <row r="158">
          <cell r="E158">
            <v>14</v>
          </cell>
        </row>
        <row r="159">
          <cell r="E159">
            <v>1</v>
          </cell>
        </row>
        <row r="160">
          <cell r="E160">
            <v>5</v>
          </cell>
        </row>
        <row r="161">
          <cell r="E161">
            <v>4</v>
          </cell>
        </row>
        <row r="162">
          <cell r="E162">
            <v>10</v>
          </cell>
        </row>
        <row r="163">
          <cell r="E163">
            <v>1</v>
          </cell>
        </row>
        <row r="164">
          <cell r="E164">
            <v>4</v>
          </cell>
        </row>
        <row r="165">
          <cell r="E165">
            <v>6</v>
          </cell>
        </row>
        <row r="166">
          <cell r="E166">
            <v>1</v>
          </cell>
        </row>
        <row r="167">
          <cell r="E167">
            <v>8</v>
          </cell>
        </row>
        <row r="168">
          <cell r="E168">
            <v>60</v>
          </cell>
        </row>
        <row r="169">
          <cell r="E169">
            <v>18</v>
          </cell>
        </row>
        <row r="170">
          <cell r="E170">
            <v>10</v>
          </cell>
        </row>
        <row r="171">
          <cell r="E171">
            <v>20</v>
          </cell>
        </row>
        <row r="172">
          <cell r="E172">
            <v>20</v>
          </cell>
        </row>
        <row r="173">
          <cell r="E173">
            <v>110</v>
          </cell>
        </row>
        <row r="174">
          <cell r="E174">
            <v>5</v>
          </cell>
        </row>
        <row r="175">
          <cell r="E175">
            <v>12</v>
          </cell>
        </row>
        <row r="176">
          <cell r="E176">
            <v>6</v>
          </cell>
        </row>
        <row r="177">
          <cell r="E177">
            <v>6</v>
          </cell>
        </row>
        <row r="178">
          <cell r="E178">
            <v>30</v>
          </cell>
        </row>
        <row r="179">
          <cell r="E179">
            <v>3</v>
          </cell>
        </row>
        <row r="180">
          <cell r="E180">
            <v>3</v>
          </cell>
        </row>
        <row r="181">
          <cell r="E181">
            <v>1</v>
          </cell>
        </row>
        <row r="182">
          <cell r="E182">
            <v>1</v>
          </cell>
        </row>
        <row r="183">
          <cell r="E183">
            <v>1</v>
          </cell>
        </row>
        <row r="184">
          <cell r="E184">
            <v>1</v>
          </cell>
        </row>
        <row r="185">
          <cell r="E185">
            <v>1</v>
          </cell>
        </row>
        <row r="186">
          <cell r="E186">
            <v>12</v>
          </cell>
        </row>
        <row r="187">
          <cell r="E187">
            <v>25</v>
          </cell>
        </row>
        <row r="188">
          <cell r="E188">
            <v>20</v>
          </cell>
        </row>
        <row r="189">
          <cell r="E189">
            <v>50</v>
          </cell>
        </row>
        <row r="190">
          <cell r="E190">
            <v>6</v>
          </cell>
        </row>
        <row r="191">
          <cell r="E191">
            <v>10</v>
          </cell>
        </row>
        <row r="192">
          <cell r="E192">
            <v>5</v>
          </cell>
        </row>
        <row r="193">
          <cell r="E193">
            <v>1.5</v>
          </cell>
        </row>
        <row r="194">
          <cell r="E194">
            <v>32</v>
          </cell>
        </row>
        <row r="195">
          <cell r="E195">
            <v>8</v>
          </cell>
        </row>
        <row r="196">
          <cell r="E196">
            <v>1</v>
          </cell>
        </row>
        <row r="197">
          <cell r="E197">
            <v>45</v>
          </cell>
        </row>
        <row r="198">
          <cell r="E198">
            <v>4</v>
          </cell>
        </row>
        <row r="199">
          <cell r="E199">
            <v>16</v>
          </cell>
        </row>
        <row r="200">
          <cell r="E200">
            <v>18</v>
          </cell>
        </row>
        <row r="201">
          <cell r="E201">
            <v>74</v>
          </cell>
        </row>
        <row r="202">
          <cell r="E202">
            <v>14</v>
          </cell>
        </row>
        <row r="203">
          <cell r="E203">
            <v>14</v>
          </cell>
        </row>
        <row r="204">
          <cell r="E204">
            <v>16</v>
          </cell>
        </row>
        <row r="205">
          <cell r="E205">
            <v>4</v>
          </cell>
        </row>
        <row r="206">
          <cell r="E206">
            <v>1</v>
          </cell>
        </row>
        <row r="207">
          <cell r="E207">
            <v>1</v>
          </cell>
        </row>
        <row r="208">
          <cell r="E208">
            <v>15</v>
          </cell>
        </row>
        <row r="209">
          <cell r="E209">
            <v>5</v>
          </cell>
        </row>
        <row r="210">
          <cell r="E210">
            <v>4</v>
          </cell>
        </row>
        <row r="211">
          <cell r="E211">
            <v>10</v>
          </cell>
        </row>
        <row r="212">
          <cell r="E212">
            <v>2</v>
          </cell>
        </row>
        <row r="213">
          <cell r="E213">
            <v>24</v>
          </cell>
        </row>
        <row r="214">
          <cell r="E214">
            <v>4</v>
          </cell>
        </row>
        <row r="215">
          <cell r="E215">
            <v>6</v>
          </cell>
        </row>
        <row r="216">
          <cell r="E216">
            <v>6</v>
          </cell>
        </row>
        <row r="217">
          <cell r="E217">
            <v>4</v>
          </cell>
        </row>
        <row r="218">
          <cell r="E218">
            <v>8</v>
          </cell>
        </row>
        <row r="219">
          <cell r="E219">
            <v>2</v>
          </cell>
        </row>
        <row r="220">
          <cell r="E220">
            <v>1</v>
          </cell>
        </row>
        <row r="221">
          <cell r="E221">
            <v>120</v>
          </cell>
        </row>
        <row r="222">
          <cell r="E222">
            <v>120</v>
          </cell>
        </row>
        <row r="223">
          <cell r="E223">
            <v>48</v>
          </cell>
        </row>
        <row r="224">
          <cell r="E224">
            <v>45</v>
          </cell>
        </row>
        <row r="225">
          <cell r="E225">
            <v>36</v>
          </cell>
        </row>
        <row r="226">
          <cell r="E226">
            <v>18</v>
          </cell>
        </row>
        <row r="227">
          <cell r="E227">
            <v>52</v>
          </cell>
        </row>
        <row r="228">
          <cell r="E228">
            <v>3</v>
          </cell>
        </row>
        <row r="229">
          <cell r="E229">
            <v>3</v>
          </cell>
        </row>
        <row r="230">
          <cell r="E230">
            <v>3</v>
          </cell>
        </row>
        <row r="231">
          <cell r="E231">
            <v>2</v>
          </cell>
        </row>
        <row r="232">
          <cell r="E232">
            <v>1</v>
          </cell>
        </row>
        <row r="233">
          <cell r="E233">
            <v>2</v>
          </cell>
        </row>
        <row r="234">
          <cell r="E234">
            <v>3</v>
          </cell>
        </row>
        <row r="235">
          <cell r="E235">
            <v>1</v>
          </cell>
        </row>
        <row r="236">
          <cell r="E236">
            <v>10</v>
          </cell>
        </row>
        <row r="237">
          <cell r="E237">
            <v>10</v>
          </cell>
        </row>
        <row r="238">
          <cell r="E238">
            <v>20</v>
          </cell>
        </row>
        <row r="239">
          <cell r="E239">
            <v>50</v>
          </cell>
        </row>
        <row r="240">
          <cell r="E240">
            <v>10</v>
          </cell>
        </row>
        <row r="241">
          <cell r="E241">
            <v>1</v>
          </cell>
        </row>
        <row r="242">
          <cell r="E242">
            <v>2</v>
          </cell>
        </row>
        <row r="243">
          <cell r="E243">
            <v>4</v>
          </cell>
        </row>
        <row r="244">
          <cell r="E244">
            <v>4</v>
          </cell>
        </row>
        <row r="245">
          <cell r="E245">
            <v>6</v>
          </cell>
        </row>
        <row r="246">
          <cell r="E246">
            <v>1</v>
          </cell>
        </row>
        <row r="247">
          <cell r="E247">
            <v>124</v>
          </cell>
        </row>
        <row r="248">
          <cell r="E248">
            <v>250</v>
          </cell>
        </row>
        <row r="249">
          <cell r="E249">
            <v>1</v>
          </cell>
        </row>
        <row r="250">
          <cell r="E250">
            <v>36</v>
          </cell>
        </row>
        <row r="251">
          <cell r="E251">
            <v>250</v>
          </cell>
        </row>
        <row r="252">
          <cell r="E252">
            <v>500</v>
          </cell>
        </row>
        <row r="253">
          <cell r="E253">
            <v>3</v>
          </cell>
        </row>
        <row r="254">
          <cell r="E254">
            <v>4</v>
          </cell>
        </row>
      </sheetData>
      <sheetData sheetId="10">
        <row r="2">
          <cell r="F2">
            <v>36</v>
          </cell>
        </row>
        <row r="3">
          <cell r="F3">
            <v>1</v>
          </cell>
        </row>
        <row r="4">
          <cell r="F4">
            <v>5</v>
          </cell>
        </row>
        <row r="5">
          <cell r="F5">
            <v>60</v>
          </cell>
        </row>
        <row r="6">
          <cell r="F6">
            <v>1</v>
          </cell>
        </row>
        <row r="7">
          <cell r="F7">
            <v>10</v>
          </cell>
        </row>
        <row r="8">
          <cell r="F8">
            <v>4</v>
          </cell>
        </row>
        <row r="9">
          <cell r="F9">
            <v>3</v>
          </cell>
        </row>
        <row r="10">
          <cell r="F10">
            <v>2</v>
          </cell>
        </row>
        <row r="11">
          <cell r="F11">
            <v>1</v>
          </cell>
        </row>
        <row r="12">
          <cell r="F12">
            <v>10</v>
          </cell>
        </row>
        <row r="13">
          <cell r="F13">
            <v>12</v>
          </cell>
        </row>
        <row r="14">
          <cell r="F14">
            <v>10</v>
          </cell>
        </row>
        <row r="15">
          <cell r="F15">
            <v>3</v>
          </cell>
        </row>
        <row r="16">
          <cell r="F16">
            <v>8</v>
          </cell>
        </row>
        <row r="17">
          <cell r="F17">
            <v>1</v>
          </cell>
        </row>
        <row r="18">
          <cell r="F18">
            <v>1</v>
          </cell>
        </row>
        <row r="19">
          <cell r="F19">
            <v>1</v>
          </cell>
        </row>
        <row r="20">
          <cell r="F20">
            <v>1</v>
          </cell>
        </row>
        <row r="21">
          <cell r="F21">
            <v>1</v>
          </cell>
        </row>
        <row r="22">
          <cell r="F22">
            <v>2</v>
          </cell>
        </row>
        <row r="23">
          <cell r="F23">
            <v>2</v>
          </cell>
        </row>
        <row r="24">
          <cell r="F24">
            <v>1</v>
          </cell>
        </row>
        <row r="25">
          <cell r="F25">
            <v>10</v>
          </cell>
        </row>
        <row r="26">
          <cell r="F26">
            <v>1</v>
          </cell>
        </row>
        <row r="27">
          <cell r="F27">
            <v>2</v>
          </cell>
        </row>
        <row r="28">
          <cell r="F28">
            <v>2</v>
          </cell>
        </row>
        <row r="29">
          <cell r="F29">
            <v>2</v>
          </cell>
        </row>
        <row r="30">
          <cell r="F30">
            <v>12</v>
          </cell>
        </row>
        <row r="31">
          <cell r="F31">
            <v>2</v>
          </cell>
        </row>
        <row r="32">
          <cell r="F32">
            <v>1507.5</v>
          </cell>
        </row>
        <row r="33">
          <cell r="F33">
            <v>300</v>
          </cell>
        </row>
        <row r="34">
          <cell r="F34">
            <v>1</v>
          </cell>
        </row>
        <row r="35">
          <cell r="F35">
            <v>2</v>
          </cell>
        </row>
        <row r="36">
          <cell r="F36">
            <v>4</v>
          </cell>
        </row>
        <row r="37">
          <cell r="F37">
            <v>6</v>
          </cell>
        </row>
        <row r="38">
          <cell r="F38">
            <v>2</v>
          </cell>
        </row>
        <row r="39">
          <cell r="F39">
            <v>2</v>
          </cell>
        </row>
        <row r="40">
          <cell r="F40">
            <v>1.5</v>
          </cell>
        </row>
        <row r="41">
          <cell r="F41">
            <v>2</v>
          </cell>
        </row>
        <row r="42">
          <cell r="F42">
            <v>20</v>
          </cell>
        </row>
        <row r="43">
          <cell r="F43">
            <v>65</v>
          </cell>
        </row>
        <row r="44">
          <cell r="F44">
            <v>200</v>
          </cell>
        </row>
        <row r="45">
          <cell r="F45">
            <v>40</v>
          </cell>
        </row>
        <row r="46">
          <cell r="F46">
            <v>1</v>
          </cell>
        </row>
        <row r="47">
          <cell r="F47">
            <v>2</v>
          </cell>
        </row>
        <row r="48">
          <cell r="F48">
            <v>2</v>
          </cell>
        </row>
        <row r="49">
          <cell r="F49">
            <v>12</v>
          </cell>
        </row>
        <row r="50">
          <cell r="F50">
            <v>25</v>
          </cell>
        </row>
        <row r="51">
          <cell r="F51">
            <v>22</v>
          </cell>
        </row>
        <row r="52">
          <cell r="F52">
            <v>1</v>
          </cell>
        </row>
        <row r="53">
          <cell r="F53">
            <v>2</v>
          </cell>
        </row>
        <row r="54">
          <cell r="F54">
            <v>5</v>
          </cell>
        </row>
        <row r="55">
          <cell r="F55">
            <v>2</v>
          </cell>
        </row>
        <row r="56">
          <cell r="F56">
            <v>1</v>
          </cell>
        </row>
        <row r="57">
          <cell r="F57">
            <v>1</v>
          </cell>
        </row>
        <row r="58">
          <cell r="F58">
            <v>3</v>
          </cell>
        </row>
        <row r="59">
          <cell r="F59">
            <v>2</v>
          </cell>
        </row>
        <row r="60">
          <cell r="F60">
            <v>4</v>
          </cell>
        </row>
        <row r="61">
          <cell r="F61">
            <v>120</v>
          </cell>
        </row>
        <row r="62">
          <cell r="F62">
            <v>6</v>
          </cell>
        </row>
        <row r="63">
          <cell r="F63">
            <v>3</v>
          </cell>
        </row>
        <row r="64">
          <cell r="F64">
            <v>9</v>
          </cell>
        </row>
        <row r="65">
          <cell r="F65">
            <v>9</v>
          </cell>
        </row>
        <row r="66">
          <cell r="F66">
            <v>4</v>
          </cell>
        </row>
        <row r="67">
          <cell r="F67">
            <v>2</v>
          </cell>
        </row>
        <row r="68">
          <cell r="F68">
            <v>5</v>
          </cell>
        </row>
        <row r="69">
          <cell r="F69">
            <v>2</v>
          </cell>
        </row>
        <row r="70">
          <cell r="F70">
            <v>3</v>
          </cell>
        </row>
        <row r="71">
          <cell r="F71">
            <v>2</v>
          </cell>
        </row>
        <row r="72">
          <cell r="F72">
            <v>5</v>
          </cell>
        </row>
        <row r="73">
          <cell r="F73">
            <v>7</v>
          </cell>
        </row>
        <row r="74">
          <cell r="F74">
            <v>10</v>
          </cell>
        </row>
        <row r="75">
          <cell r="F75">
            <v>5</v>
          </cell>
        </row>
        <row r="76">
          <cell r="F76">
            <v>5</v>
          </cell>
        </row>
        <row r="77">
          <cell r="F77">
            <v>5</v>
          </cell>
        </row>
        <row r="78">
          <cell r="F78">
            <v>14</v>
          </cell>
        </row>
        <row r="79">
          <cell r="F79">
            <v>2</v>
          </cell>
        </row>
        <row r="80">
          <cell r="F80">
            <v>33</v>
          </cell>
        </row>
        <row r="81">
          <cell r="F81">
            <v>1</v>
          </cell>
        </row>
        <row r="82">
          <cell r="F82">
            <v>23</v>
          </cell>
        </row>
        <row r="83">
          <cell r="F83">
            <v>2</v>
          </cell>
        </row>
        <row r="84">
          <cell r="F84">
            <v>2</v>
          </cell>
        </row>
        <row r="85">
          <cell r="F85">
            <v>2</v>
          </cell>
        </row>
        <row r="86">
          <cell r="F86">
            <v>37</v>
          </cell>
        </row>
        <row r="87">
          <cell r="F87">
            <v>35</v>
          </cell>
        </row>
        <row r="88">
          <cell r="F88">
            <v>150</v>
          </cell>
        </row>
        <row r="89">
          <cell r="F89">
            <v>119</v>
          </cell>
        </row>
        <row r="90">
          <cell r="F90">
            <v>1</v>
          </cell>
        </row>
        <row r="91">
          <cell r="F91">
            <v>1</v>
          </cell>
        </row>
        <row r="92">
          <cell r="F92">
            <v>1</v>
          </cell>
        </row>
        <row r="93">
          <cell r="F93">
            <v>180</v>
          </cell>
        </row>
        <row r="94">
          <cell r="F94">
            <v>60</v>
          </cell>
        </row>
        <row r="95">
          <cell r="F95">
            <v>50</v>
          </cell>
        </row>
        <row r="96">
          <cell r="F96">
            <v>20</v>
          </cell>
        </row>
        <row r="97">
          <cell r="F97">
            <v>30</v>
          </cell>
        </row>
        <row r="98">
          <cell r="F98">
            <v>24</v>
          </cell>
        </row>
        <row r="99">
          <cell r="F99">
            <v>20</v>
          </cell>
        </row>
        <row r="100">
          <cell r="F100">
            <v>10</v>
          </cell>
        </row>
        <row r="101">
          <cell r="F101">
            <v>140</v>
          </cell>
        </row>
        <row r="102">
          <cell r="F102">
            <v>140</v>
          </cell>
        </row>
        <row r="103">
          <cell r="F103">
            <v>140</v>
          </cell>
        </row>
        <row r="104">
          <cell r="F104">
            <v>10</v>
          </cell>
        </row>
        <row r="105">
          <cell r="F105">
            <v>20</v>
          </cell>
        </row>
        <row r="106">
          <cell r="F106">
            <v>10</v>
          </cell>
        </row>
        <row r="107">
          <cell r="F107">
            <v>8</v>
          </cell>
        </row>
        <row r="108">
          <cell r="F108">
            <v>9</v>
          </cell>
        </row>
        <row r="109">
          <cell r="F109">
            <v>200</v>
          </cell>
        </row>
        <row r="110">
          <cell r="F110">
            <v>120</v>
          </cell>
        </row>
        <row r="111">
          <cell r="F111">
            <v>84</v>
          </cell>
        </row>
        <row r="112">
          <cell r="F112">
            <v>260</v>
          </cell>
        </row>
        <row r="113">
          <cell r="F113">
            <v>72</v>
          </cell>
        </row>
        <row r="114">
          <cell r="F114">
            <v>60</v>
          </cell>
        </row>
        <row r="115">
          <cell r="F115">
            <v>4</v>
          </cell>
        </row>
        <row r="116">
          <cell r="F116">
            <v>20</v>
          </cell>
        </row>
        <row r="117">
          <cell r="F117">
            <v>12</v>
          </cell>
        </row>
        <row r="118">
          <cell r="F118">
            <v>10</v>
          </cell>
        </row>
        <row r="119">
          <cell r="F119">
            <v>132</v>
          </cell>
        </row>
        <row r="120">
          <cell r="F120">
            <v>263</v>
          </cell>
        </row>
        <row r="121">
          <cell r="F121">
            <v>200</v>
          </cell>
        </row>
        <row r="122">
          <cell r="F122">
            <v>36</v>
          </cell>
        </row>
        <row r="123">
          <cell r="F123">
            <v>10</v>
          </cell>
        </row>
        <row r="124">
          <cell r="F124">
            <v>2</v>
          </cell>
        </row>
        <row r="125">
          <cell r="F125">
            <v>92</v>
          </cell>
        </row>
        <row r="126">
          <cell r="F126">
            <v>120</v>
          </cell>
        </row>
        <row r="127">
          <cell r="F127">
            <v>200</v>
          </cell>
        </row>
        <row r="128">
          <cell r="F128">
            <v>48</v>
          </cell>
        </row>
        <row r="129">
          <cell r="F129">
            <v>20</v>
          </cell>
        </row>
        <row r="130">
          <cell r="F130">
            <v>4</v>
          </cell>
        </row>
        <row r="131">
          <cell r="F131">
            <v>10</v>
          </cell>
        </row>
        <row r="132">
          <cell r="F132">
            <v>10</v>
          </cell>
        </row>
        <row r="133">
          <cell r="F133">
            <v>30</v>
          </cell>
        </row>
        <row r="134">
          <cell r="F134">
            <v>1</v>
          </cell>
        </row>
        <row r="135">
          <cell r="F135">
            <v>1</v>
          </cell>
        </row>
        <row r="136">
          <cell r="F136">
            <v>20</v>
          </cell>
        </row>
        <row r="137">
          <cell r="F137">
            <v>20</v>
          </cell>
        </row>
        <row r="138">
          <cell r="F138">
            <v>2</v>
          </cell>
        </row>
        <row r="139">
          <cell r="F139">
            <v>4</v>
          </cell>
        </row>
        <row r="140">
          <cell r="F140">
            <v>1</v>
          </cell>
        </row>
        <row r="141">
          <cell r="F141">
            <v>5</v>
          </cell>
        </row>
        <row r="142">
          <cell r="F142">
            <v>1</v>
          </cell>
        </row>
        <row r="143">
          <cell r="F143">
            <v>1</v>
          </cell>
        </row>
        <row r="144">
          <cell r="F144">
            <v>10</v>
          </cell>
        </row>
        <row r="145">
          <cell r="F145">
            <v>2</v>
          </cell>
        </row>
        <row r="146">
          <cell r="F146">
            <v>30</v>
          </cell>
        </row>
        <row r="147">
          <cell r="F147">
            <v>50</v>
          </cell>
        </row>
        <row r="148">
          <cell r="F148">
            <v>3</v>
          </cell>
        </row>
        <row r="149">
          <cell r="F149">
            <v>10</v>
          </cell>
        </row>
        <row r="150">
          <cell r="F150">
            <v>6</v>
          </cell>
        </row>
        <row r="151">
          <cell r="F151">
            <v>2</v>
          </cell>
        </row>
        <row r="152">
          <cell r="F152">
            <v>4</v>
          </cell>
        </row>
        <row r="153">
          <cell r="F153">
            <v>16</v>
          </cell>
        </row>
        <row r="154">
          <cell r="F154">
            <v>150</v>
          </cell>
        </row>
        <row r="155">
          <cell r="F155">
            <v>100</v>
          </cell>
        </row>
        <row r="156">
          <cell r="F156">
            <v>1</v>
          </cell>
        </row>
        <row r="157">
          <cell r="F157">
            <v>1</v>
          </cell>
        </row>
        <row r="158">
          <cell r="F158">
            <v>1</v>
          </cell>
        </row>
        <row r="159">
          <cell r="F159">
            <v>2</v>
          </cell>
        </row>
        <row r="160">
          <cell r="F160">
            <v>2</v>
          </cell>
        </row>
        <row r="161">
          <cell r="F161">
            <v>50</v>
          </cell>
        </row>
        <row r="162">
          <cell r="F162">
            <v>1</v>
          </cell>
        </row>
        <row r="163">
          <cell r="F163">
            <v>60</v>
          </cell>
        </row>
        <row r="164">
          <cell r="F164">
            <v>36</v>
          </cell>
        </row>
        <row r="165">
          <cell r="F165">
            <v>49</v>
          </cell>
        </row>
        <row r="166">
          <cell r="F166">
            <v>10</v>
          </cell>
        </row>
        <row r="167">
          <cell r="F167">
            <v>10</v>
          </cell>
        </row>
        <row r="168">
          <cell r="F168">
            <v>120</v>
          </cell>
        </row>
        <row r="169">
          <cell r="F169">
            <v>50</v>
          </cell>
        </row>
        <row r="170">
          <cell r="F170">
            <v>730</v>
          </cell>
        </row>
        <row r="171">
          <cell r="F171">
            <v>50</v>
          </cell>
        </row>
        <row r="172">
          <cell r="F172">
            <v>600</v>
          </cell>
        </row>
        <row r="173">
          <cell r="F173">
            <v>30</v>
          </cell>
        </row>
        <row r="174">
          <cell r="F174">
            <v>1</v>
          </cell>
        </row>
        <row r="175">
          <cell r="F175">
            <v>1</v>
          </cell>
        </row>
        <row r="176">
          <cell r="F176">
            <v>1</v>
          </cell>
        </row>
        <row r="177">
          <cell r="F177">
            <v>1</v>
          </cell>
        </row>
      </sheetData>
      <sheetData sheetId="11"/>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SJILT"/>
      <sheetName val="ORLOGO"/>
      <sheetName val="Sheet5"/>
      <sheetName val="ORLOGO 2009"/>
      <sheetName val="Zarlaga 2009"/>
      <sheetName val="Sheet1"/>
      <sheetName val="Sheet4"/>
      <sheetName val="Sheet2"/>
      <sheetName val="2008"/>
      <sheetName val="2007"/>
      <sheetName val="2006"/>
      <sheetName val="2005"/>
      <sheetName val="2004"/>
      <sheetName val="2003"/>
      <sheetName val="Sheet12"/>
      <sheetName val="Sheet3"/>
      <sheetName val="Sheet6"/>
      <sheetName val="Sheet7"/>
      <sheetName val="Sheet8"/>
      <sheetName val="orlogo 2009."/>
      <sheetName val="Sheet9"/>
    </sheetNames>
    <sheetDataSet>
      <sheetData sheetId="0" refreshError="1"/>
      <sheetData sheetId="1">
        <row r="2">
          <cell r="B2" t="str">
            <v>3210351</v>
          </cell>
          <cell r="F2">
            <v>74970</v>
          </cell>
        </row>
        <row r="3">
          <cell r="B3" t="str">
            <v>9201605</v>
          </cell>
          <cell r="F3">
            <v>2982000</v>
          </cell>
        </row>
        <row r="4">
          <cell r="B4" t="str">
            <v>9201739</v>
          </cell>
          <cell r="F4">
            <v>389000</v>
          </cell>
        </row>
        <row r="5">
          <cell r="B5" t="str">
            <v>9201744</v>
          </cell>
          <cell r="F5">
            <v>24000</v>
          </cell>
        </row>
        <row r="6">
          <cell r="B6" t="str">
            <v>9201744</v>
          </cell>
          <cell r="F6">
            <v>26664</v>
          </cell>
        </row>
        <row r="7">
          <cell r="B7" t="str">
            <v>9202111</v>
          </cell>
          <cell r="F7">
            <v>70400</v>
          </cell>
        </row>
        <row r="8">
          <cell r="B8" t="str">
            <v>9202624</v>
          </cell>
          <cell r="F8">
            <v>920000</v>
          </cell>
        </row>
        <row r="9">
          <cell r="B9" t="str">
            <v>9202624</v>
          </cell>
          <cell r="F9">
            <v>3150000</v>
          </cell>
        </row>
        <row r="10">
          <cell r="B10" t="str">
            <v>9203018</v>
          </cell>
          <cell r="F10">
            <v>160176</v>
          </cell>
        </row>
        <row r="11">
          <cell r="B11" t="str">
            <v>9203074</v>
          </cell>
          <cell r="F11">
            <v>940500</v>
          </cell>
        </row>
        <row r="12">
          <cell r="B12" t="str">
            <v>9205817</v>
          </cell>
          <cell r="F12">
            <v>1319556</v>
          </cell>
        </row>
        <row r="13">
          <cell r="B13" t="str">
            <v>9205818</v>
          </cell>
          <cell r="F13">
            <v>225000</v>
          </cell>
        </row>
        <row r="14">
          <cell r="B14" t="str">
            <v>9205820</v>
          </cell>
          <cell r="F14">
            <v>21020370</v>
          </cell>
        </row>
        <row r="15">
          <cell r="B15" t="str">
            <v>9205824</v>
          </cell>
          <cell r="F15">
            <v>10000000</v>
          </cell>
        </row>
        <row r="16">
          <cell r="B16" t="str">
            <v>9205825</v>
          </cell>
          <cell r="F16">
            <v>2700000</v>
          </cell>
        </row>
        <row r="17">
          <cell r="B17" t="str">
            <v>9205955</v>
          </cell>
          <cell r="F17">
            <v>18150</v>
          </cell>
        </row>
        <row r="18">
          <cell r="B18" t="str">
            <v>9207020</v>
          </cell>
          <cell r="F18">
            <v>2024400</v>
          </cell>
        </row>
        <row r="19">
          <cell r="B19" t="str">
            <v>9207029</v>
          </cell>
          <cell r="F19">
            <v>654400</v>
          </cell>
        </row>
        <row r="20">
          <cell r="B20" t="str">
            <v>9208036</v>
          </cell>
          <cell r="F20">
            <v>736300</v>
          </cell>
        </row>
        <row r="21">
          <cell r="B21" t="str">
            <v>9209029</v>
          </cell>
          <cell r="F21">
            <v>360000</v>
          </cell>
        </row>
        <row r="22">
          <cell r="B22" t="str">
            <v>9210025</v>
          </cell>
          <cell r="F22">
            <v>199000</v>
          </cell>
        </row>
        <row r="23">
          <cell r="B23" t="str">
            <v>9210077</v>
          </cell>
          <cell r="F23">
            <v>495000</v>
          </cell>
        </row>
        <row r="24">
          <cell r="B24" t="str">
            <v>9210079</v>
          </cell>
          <cell r="F24">
            <v>340000</v>
          </cell>
        </row>
        <row r="25">
          <cell r="B25" t="str">
            <v>9210090</v>
          </cell>
          <cell r="F25">
            <v>2261490</v>
          </cell>
        </row>
        <row r="26">
          <cell r="B26" t="str">
            <v>9210228</v>
          </cell>
          <cell r="F26">
            <v>198000</v>
          </cell>
        </row>
        <row r="27">
          <cell r="B27" t="str">
            <v>9210267</v>
          </cell>
          <cell r="F27">
            <v>504600</v>
          </cell>
        </row>
        <row r="28">
          <cell r="B28" t="str">
            <v>9210274</v>
          </cell>
          <cell r="F28">
            <v>300000</v>
          </cell>
        </row>
        <row r="29">
          <cell r="B29" t="str">
            <v>9210319</v>
          </cell>
          <cell r="F29">
            <v>268620</v>
          </cell>
        </row>
        <row r="30">
          <cell r="B30" t="str">
            <v>9210346</v>
          </cell>
          <cell r="F30">
            <v>517000</v>
          </cell>
        </row>
        <row r="31">
          <cell r="B31" t="str">
            <v>9210354</v>
          </cell>
          <cell r="F31">
            <v>905766.82</v>
          </cell>
        </row>
        <row r="32">
          <cell r="B32" t="str">
            <v>9210427</v>
          </cell>
          <cell r="F32">
            <v>33330</v>
          </cell>
        </row>
        <row r="33">
          <cell r="B33" t="str">
            <v>9210622</v>
          </cell>
          <cell r="F33">
            <v>3862771.2</v>
          </cell>
        </row>
        <row r="34">
          <cell r="B34" t="str">
            <v>9210634</v>
          </cell>
          <cell r="F34">
            <v>115000</v>
          </cell>
        </row>
        <row r="35">
          <cell r="B35" t="str">
            <v>9210659</v>
          </cell>
          <cell r="F35">
            <v>35750</v>
          </cell>
        </row>
        <row r="36">
          <cell r="B36" t="str">
            <v>9210662</v>
          </cell>
          <cell r="F36">
            <v>120000</v>
          </cell>
        </row>
        <row r="37">
          <cell r="B37" t="str">
            <v>93102113</v>
          </cell>
          <cell r="F37">
            <v>303333.03000000003</v>
          </cell>
        </row>
        <row r="38">
          <cell r="B38" t="str">
            <v>9310542</v>
          </cell>
          <cell r="F38">
            <v>46200</v>
          </cell>
        </row>
        <row r="39">
          <cell r="B39" t="str">
            <v>9310545</v>
          </cell>
          <cell r="F39">
            <v>231000</v>
          </cell>
        </row>
        <row r="40">
          <cell r="B40" t="str">
            <v>9310546</v>
          </cell>
          <cell r="F40">
            <v>261750</v>
          </cell>
        </row>
        <row r="41">
          <cell r="B41" t="str">
            <v>9311115</v>
          </cell>
          <cell r="F41">
            <v>111000</v>
          </cell>
        </row>
        <row r="42">
          <cell r="B42" t="str">
            <v>9311182</v>
          </cell>
          <cell r="F42">
            <v>693330.3</v>
          </cell>
        </row>
        <row r="43">
          <cell r="B43" t="str">
            <v>9311186</v>
          </cell>
          <cell r="F43">
            <v>24500</v>
          </cell>
        </row>
        <row r="44">
          <cell r="B44" t="str">
            <v>9311199</v>
          </cell>
          <cell r="F44">
            <v>33000</v>
          </cell>
        </row>
        <row r="45">
          <cell r="B45" t="str">
            <v>9311199</v>
          </cell>
          <cell r="F45">
            <v>155552</v>
          </cell>
        </row>
        <row r="46">
          <cell r="B46" t="str">
            <v>9311199</v>
          </cell>
          <cell r="F46">
            <v>166665</v>
          </cell>
        </row>
        <row r="47">
          <cell r="B47" t="str">
            <v>9311210</v>
          </cell>
          <cell r="F47">
            <v>2625150</v>
          </cell>
        </row>
        <row r="48">
          <cell r="B48" t="str">
            <v>9311211</v>
          </cell>
          <cell r="F48">
            <v>2319900</v>
          </cell>
        </row>
        <row r="49">
          <cell r="B49" t="str">
            <v>9311212</v>
          </cell>
          <cell r="F49">
            <v>1327780.7</v>
          </cell>
        </row>
        <row r="50">
          <cell r="B50" t="str">
            <v>9311213</v>
          </cell>
          <cell r="F50">
            <v>1327781</v>
          </cell>
        </row>
        <row r="51">
          <cell r="B51" t="str">
            <v>9311214</v>
          </cell>
          <cell r="F51">
            <v>776460</v>
          </cell>
        </row>
        <row r="52">
          <cell r="B52" t="str">
            <v>9311215</v>
          </cell>
          <cell r="F52">
            <v>12847754</v>
          </cell>
        </row>
        <row r="53">
          <cell r="B53" t="str">
            <v>9311216</v>
          </cell>
          <cell r="F53">
            <v>1527129</v>
          </cell>
        </row>
        <row r="54">
          <cell r="B54" t="str">
            <v>9311217</v>
          </cell>
          <cell r="F54">
            <v>220000</v>
          </cell>
        </row>
        <row r="55">
          <cell r="B55" t="str">
            <v>9311218</v>
          </cell>
          <cell r="F55">
            <v>522500</v>
          </cell>
        </row>
        <row r="56">
          <cell r="B56" t="str">
            <v>9311219</v>
          </cell>
          <cell r="F56">
            <v>1683000</v>
          </cell>
        </row>
        <row r="57">
          <cell r="B57" t="str">
            <v>9311220</v>
          </cell>
          <cell r="F57">
            <v>18000</v>
          </cell>
        </row>
        <row r="58">
          <cell r="B58" t="str">
            <v>9311221</v>
          </cell>
          <cell r="F58">
            <v>7500</v>
          </cell>
        </row>
        <row r="59">
          <cell r="B59" t="str">
            <v>9311222</v>
          </cell>
          <cell r="F59">
            <v>166650</v>
          </cell>
        </row>
        <row r="60">
          <cell r="B60" t="str">
            <v>9311223</v>
          </cell>
          <cell r="F60">
            <v>330000</v>
          </cell>
        </row>
        <row r="61">
          <cell r="B61" t="str">
            <v>9311224</v>
          </cell>
          <cell r="F61">
            <v>396800</v>
          </cell>
        </row>
        <row r="62">
          <cell r="B62" t="str">
            <v>9311225</v>
          </cell>
          <cell r="F62">
            <v>15400</v>
          </cell>
        </row>
        <row r="63">
          <cell r="B63" t="str">
            <v>9311226</v>
          </cell>
          <cell r="F63">
            <v>150400</v>
          </cell>
        </row>
        <row r="65">
          <cell r="F65">
            <v>27775</v>
          </cell>
        </row>
        <row r="66">
          <cell r="F66">
            <v>2860</v>
          </cell>
        </row>
        <row r="67">
          <cell r="F67">
            <v>19998</v>
          </cell>
        </row>
        <row r="68">
          <cell r="F68">
            <v>329560</v>
          </cell>
        </row>
        <row r="69">
          <cell r="F69">
            <v>17600</v>
          </cell>
        </row>
        <row r="70">
          <cell r="F70">
            <v>386100</v>
          </cell>
        </row>
        <row r="71">
          <cell r="F71">
            <v>7500</v>
          </cell>
        </row>
        <row r="72">
          <cell r="F72">
            <v>204000</v>
          </cell>
        </row>
        <row r="73">
          <cell r="F73">
            <v>228000</v>
          </cell>
        </row>
        <row r="74">
          <cell r="F74">
            <v>4632300</v>
          </cell>
        </row>
        <row r="75">
          <cell r="F75">
            <v>515100</v>
          </cell>
        </row>
        <row r="76">
          <cell r="F76">
            <v>24960</v>
          </cell>
        </row>
        <row r="77">
          <cell r="F77">
            <v>84000</v>
          </cell>
        </row>
        <row r="78">
          <cell r="F78">
            <v>243600</v>
          </cell>
        </row>
        <row r="79">
          <cell r="F79">
            <v>90000</v>
          </cell>
        </row>
        <row r="80">
          <cell r="F80">
            <v>349200</v>
          </cell>
        </row>
        <row r="81">
          <cell r="F81">
            <v>545454</v>
          </cell>
        </row>
        <row r="82">
          <cell r="F82">
            <v>83300</v>
          </cell>
        </row>
        <row r="83">
          <cell r="F83">
            <v>10230</v>
          </cell>
        </row>
        <row r="84">
          <cell r="F84">
            <v>22224</v>
          </cell>
        </row>
        <row r="85">
          <cell r="F85">
            <v>388000</v>
          </cell>
        </row>
        <row r="86">
          <cell r="F86">
            <v>11110</v>
          </cell>
        </row>
        <row r="87">
          <cell r="F87">
            <v>333300</v>
          </cell>
        </row>
        <row r="88">
          <cell r="F88">
            <v>720000</v>
          </cell>
        </row>
        <row r="89">
          <cell r="F89">
            <v>400000</v>
          </cell>
        </row>
        <row r="90">
          <cell r="F90">
            <v>40000</v>
          </cell>
        </row>
        <row r="91">
          <cell r="F91">
            <v>120000</v>
          </cell>
        </row>
        <row r="92">
          <cell r="F92">
            <v>18272.237000000001</v>
          </cell>
        </row>
        <row r="93">
          <cell r="F93">
            <v>5139000</v>
          </cell>
        </row>
        <row r="94">
          <cell r="F94">
            <v>310200</v>
          </cell>
        </row>
        <row r="95">
          <cell r="F95">
            <v>330000</v>
          </cell>
        </row>
        <row r="96">
          <cell r="F96">
            <v>324720</v>
          </cell>
        </row>
        <row r="97">
          <cell r="F97">
            <v>2760000</v>
          </cell>
        </row>
        <row r="98">
          <cell r="F98">
            <v>677524.8</v>
          </cell>
        </row>
        <row r="99">
          <cell r="F99">
            <v>58740</v>
          </cell>
        </row>
        <row r="100">
          <cell r="F100">
            <v>2243710</v>
          </cell>
        </row>
        <row r="101">
          <cell r="F101">
            <v>1631790</v>
          </cell>
        </row>
        <row r="102">
          <cell r="F102">
            <v>828000</v>
          </cell>
        </row>
        <row r="103">
          <cell r="F103">
            <v>361600</v>
          </cell>
        </row>
        <row r="105">
          <cell r="B105" t="str">
            <v>3210351</v>
          </cell>
          <cell r="E105">
            <v>1127</v>
          </cell>
          <cell r="F105">
            <v>250194</v>
          </cell>
        </row>
        <row r="106">
          <cell r="B106" t="str">
            <v>3510064</v>
          </cell>
          <cell r="E106">
            <v>67.400000000000006</v>
          </cell>
          <cell r="F106">
            <v>1614996.338</v>
          </cell>
        </row>
        <row r="107">
          <cell r="B107" t="str">
            <v>9201539</v>
          </cell>
          <cell r="E107">
            <v>625</v>
          </cell>
          <cell r="F107">
            <v>37500</v>
          </cell>
        </row>
        <row r="108">
          <cell r="B108" t="str">
            <v>9201603</v>
          </cell>
          <cell r="E108">
            <v>10</v>
          </cell>
          <cell r="F108">
            <v>2000</v>
          </cell>
        </row>
        <row r="109">
          <cell r="B109" t="str">
            <v>9201604</v>
          </cell>
          <cell r="E109">
            <v>10</v>
          </cell>
          <cell r="F109">
            <v>1000</v>
          </cell>
        </row>
        <row r="110">
          <cell r="B110" t="str">
            <v>9201606</v>
          </cell>
          <cell r="E110">
            <v>290</v>
          </cell>
          <cell r="F110">
            <v>48111</v>
          </cell>
        </row>
        <row r="111">
          <cell r="B111" t="str">
            <v>9201705</v>
          </cell>
          <cell r="E111">
            <v>200</v>
          </cell>
          <cell r="F111">
            <v>36000</v>
          </cell>
        </row>
        <row r="112">
          <cell r="B112" t="str">
            <v>9201737</v>
          </cell>
          <cell r="E112">
            <v>250</v>
          </cell>
          <cell r="F112">
            <v>20000</v>
          </cell>
        </row>
        <row r="113">
          <cell r="B113" t="str">
            <v>9201737</v>
          </cell>
          <cell r="E113">
            <v>2140</v>
          </cell>
          <cell r="F113">
            <v>278200</v>
          </cell>
        </row>
        <row r="114">
          <cell r="B114" t="str">
            <v>9201737</v>
          </cell>
          <cell r="E114">
            <v>300</v>
          </cell>
          <cell r="F114">
            <v>45000</v>
          </cell>
        </row>
        <row r="115">
          <cell r="B115" t="str">
            <v>9201737</v>
          </cell>
          <cell r="E115">
            <v>200</v>
          </cell>
          <cell r="F115">
            <v>40000</v>
          </cell>
        </row>
        <row r="116">
          <cell r="B116" t="str">
            <v>9202111</v>
          </cell>
          <cell r="E116">
            <v>4</v>
          </cell>
          <cell r="F116">
            <v>2844</v>
          </cell>
        </row>
        <row r="117">
          <cell r="B117" t="str">
            <v>9202625</v>
          </cell>
          <cell r="E117">
            <v>60</v>
          </cell>
          <cell r="F117">
            <v>59400</v>
          </cell>
        </row>
        <row r="118">
          <cell r="B118" t="str">
            <v>9203034</v>
          </cell>
          <cell r="E118">
            <v>32499</v>
          </cell>
          <cell r="F118">
            <v>9654802.9199999999</v>
          </cell>
        </row>
        <row r="119">
          <cell r="B119" t="str">
            <v>9203034</v>
          </cell>
          <cell r="E119">
            <v>1</v>
          </cell>
          <cell r="F119">
            <v>257.08</v>
          </cell>
        </row>
        <row r="120">
          <cell r="B120" t="str">
            <v>9203062</v>
          </cell>
          <cell r="E120">
            <v>340</v>
          </cell>
          <cell r="F120">
            <v>187000</v>
          </cell>
        </row>
        <row r="121">
          <cell r="B121" t="str">
            <v>9203062</v>
          </cell>
          <cell r="E121">
            <v>407</v>
          </cell>
          <cell r="F121">
            <v>241758</v>
          </cell>
        </row>
        <row r="122">
          <cell r="B122" t="str">
            <v>9203064</v>
          </cell>
          <cell r="E122">
            <v>2</v>
          </cell>
          <cell r="F122">
            <v>900</v>
          </cell>
        </row>
        <row r="123">
          <cell r="B123" t="str">
            <v>9203064</v>
          </cell>
          <cell r="E123">
            <v>76</v>
          </cell>
          <cell r="F123">
            <v>30096</v>
          </cell>
        </row>
        <row r="124">
          <cell r="B124" t="str">
            <v>9205031</v>
          </cell>
          <cell r="E124">
            <v>75</v>
          </cell>
          <cell r="F124">
            <v>59400</v>
          </cell>
        </row>
        <row r="125">
          <cell r="B125" t="str">
            <v>9205821</v>
          </cell>
          <cell r="E125">
            <v>5000</v>
          </cell>
          <cell r="F125">
            <v>8031250</v>
          </cell>
        </row>
        <row r="126">
          <cell r="B126" t="str">
            <v>9205962</v>
          </cell>
          <cell r="E126">
            <v>150</v>
          </cell>
          <cell r="F126">
            <v>449955</v>
          </cell>
        </row>
        <row r="127">
          <cell r="B127" t="str">
            <v>9205962</v>
          </cell>
          <cell r="E127">
            <v>100</v>
          </cell>
          <cell r="F127">
            <v>445500</v>
          </cell>
        </row>
        <row r="128">
          <cell r="B128" t="str">
            <v>9206119</v>
          </cell>
          <cell r="E128">
            <v>1</v>
          </cell>
          <cell r="F128">
            <v>6818.18</v>
          </cell>
        </row>
        <row r="129">
          <cell r="B129" t="str">
            <v>9206119</v>
          </cell>
          <cell r="E129">
            <v>111</v>
          </cell>
          <cell r="F129">
            <v>756817.98</v>
          </cell>
        </row>
        <row r="130">
          <cell r="B130" t="str">
            <v>9208019</v>
          </cell>
          <cell r="E130">
            <v>5000</v>
          </cell>
          <cell r="F130">
            <v>1410000</v>
          </cell>
        </row>
        <row r="131">
          <cell r="B131" t="str">
            <v>9208040</v>
          </cell>
          <cell r="E131">
            <v>5000</v>
          </cell>
          <cell r="F131">
            <v>528750</v>
          </cell>
        </row>
        <row r="132">
          <cell r="B132" t="str">
            <v>9209020</v>
          </cell>
          <cell r="E132">
            <v>24</v>
          </cell>
          <cell r="F132">
            <v>1108800</v>
          </cell>
        </row>
        <row r="133">
          <cell r="B133" t="str">
            <v>9209057</v>
          </cell>
          <cell r="E133">
            <v>10</v>
          </cell>
          <cell r="F133">
            <v>3159</v>
          </cell>
        </row>
        <row r="134">
          <cell r="B134" t="str">
            <v>9209063</v>
          </cell>
          <cell r="E134">
            <v>100</v>
          </cell>
          <cell r="F134">
            <v>198000</v>
          </cell>
        </row>
        <row r="135">
          <cell r="B135" t="str">
            <v>9209068</v>
          </cell>
          <cell r="E135">
            <v>400</v>
          </cell>
          <cell r="F135">
            <v>158400</v>
          </cell>
        </row>
        <row r="136">
          <cell r="B136" t="str">
            <v>9210098</v>
          </cell>
          <cell r="E136">
            <v>1571</v>
          </cell>
          <cell r="F136">
            <v>976345.08</v>
          </cell>
        </row>
        <row r="137">
          <cell r="B137" t="str">
            <v>9210099</v>
          </cell>
          <cell r="E137">
            <v>69</v>
          </cell>
          <cell r="F137">
            <v>13033.41</v>
          </cell>
        </row>
        <row r="138">
          <cell r="B138" t="str">
            <v>9210099</v>
          </cell>
          <cell r="E138">
            <v>45</v>
          </cell>
          <cell r="F138">
            <v>6750</v>
          </cell>
        </row>
        <row r="139">
          <cell r="B139" t="str">
            <v>9210110</v>
          </cell>
          <cell r="E139">
            <v>80</v>
          </cell>
          <cell r="F139">
            <v>27720</v>
          </cell>
        </row>
        <row r="140">
          <cell r="B140" t="str">
            <v>9210114</v>
          </cell>
          <cell r="E140">
            <v>5600</v>
          </cell>
          <cell r="F140">
            <v>554400</v>
          </cell>
        </row>
        <row r="141">
          <cell r="B141" t="str">
            <v>9210118</v>
          </cell>
          <cell r="E141">
            <v>2000</v>
          </cell>
          <cell r="F141">
            <v>940000</v>
          </cell>
        </row>
        <row r="142">
          <cell r="B142" t="str">
            <v>9210136</v>
          </cell>
          <cell r="E142">
            <v>105</v>
          </cell>
          <cell r="F142">
            <v>46200</v>
          </cell>
        </row>
        <row r="143">
          <cell r="B143" t="str">
            <v>9210140</v>
          </cell>
          <cell r="E143">
            <v>0.5</v>
          </cell>
          <cell r="F143">
            <v>990</v>
          </cell>
        </row>
        <row r="144">
          <cell r="B144" t="str">
            <v>9210154</v>
          </cell>
          <cell r="E144">
            <v>250</v>
          </cell>
          <cell r="F144">
            <v>137500</v>
          </cell>
        </row>
        <row r="145">
          <cell r="B145" t="str">
            <v>9210228</v>
          </cell>
          <cell r="E145">
            <v>10</v>
          </cell>
          <cell r="F145">
            <v>108000</v>
          </cell>
        </row>
        <row r="146">
          <cell r="B146" t="str">
            <v>9210267</v>
          </cell>
          <cell r="E146">
            <v>12000</v>
          </cell>
          <cell r="F146">
            <v>425160</v>
          </cell>
        </row>
        <row r="147">
          <cell r="B147" t="str">
            <v>9210274</v>
          </cell>
          <cell r="E147">
            <v>1</v>
          </cell>
          <cell r="F147">
            <v>114.94</v>
          </cell>
        </row>
        <row r="148">
          <cell r="B148" t="str">
            <v>9210274</v>
          </cell>
          <cell r="E148">
            <v>3</v>
          </cell>
          <cell r="F148">
            <v>345</v>
          </cell>
        </row>
        <row r="149">
          <cell r="B149" t="str">
            <v>9210274</v>
          </cell>
          <cell r="E149">
            <v>11996</v>
          </cell>
          <cell r="F149">
            <v>1416847.56</v>
          </cell>
        </row>
        <row r="150">
          <cell r="B150" t="str">
            <v>9210371</v>
          </cell>
          <cell r="E150">
            <v>30</v>
          </cell>
          <cell r="F150">
            <v>8400</v>
          </cell>
        </row>
        <row r="151">
          <cell r="B151" t="str">
            <v>9210371</v>
          </cell>
          <cell r="E151">
            <v>839</v>
          </cell>
          <cell r="F151">
            <v>187936</v>
          </cell>
        </row>
        <row r="152">
          <cell r="B152" t="str">
            <v>9210406</v>
          </cell>
          <cell r="E152">
            <v>2</v>
          </cell>
          <cell r="F152">
            <v>5543.8</v>
          </cell>
        </row>
        <row r="153">
          <cell r="B153" t="str">
            <v>9210440</v>
          </cell>
          <cell r="E153">
            <v>799</v>
          </cell>
          <cell r="F153">
            <v>129438</v>
          </cell>
        </row>
        <row r="154">
          <cell r="B154" t="str">
            <v>9210440</v>
          </cell>
          <cell r="E154">
            <v>1</v>
          </cell>
          <cell r="F154">
            <v>161</v>
          </cell>
        </row>
        <row r="155">
          <cell r="B155" t="str">
            <v>9210466</v>
          </cell>
          <cell r="E155">
            <v>459</v>
          </cell>
          <cell r="F155">
            <v>100980</v>
          </cell>
        </row>
        <row r="156">
          <cell r="B156" t="str">
            <v>9210622</v>
          </cell>
          <cell r="E156">
            <v>1</v>
          </cell>
          <cell r="F156">
            <v>951.63</v>
          </cell>
        </row>
        <row r="157">
          <cell r="B157" t="str">
            <v>9210622</v>
          </cell>
          <cell r="E157">
            <v>31139</v>
          </cell>
          <cell r="F157">
            <v>28831911.489999998</v>
          </cell>
        </row>
        <row r="158">
          <cell r="B158" t="str">
            <v>9210662</v>
          </cell>
          <cell r="E158">
            <v>600</v>
          </cell>
          <cell r="F158">
            <v>59400</v>
          </cell>
        </row>
        <row r="159">
          <cell r="B159" t="str">
            <v>9210711</v>
          </cell>
          <cell r="E159">
            <v>60</v>
          </cell>
          <cell r="F159">
            <v>106920</v>
          </cell>
        </row>
        <row r="160">
          <cell r="B160" t="str">
            <v>9310543</v>
          </cell>
          <cell r="E160">
            <v>500</v>
          </cell>
          <cell r="F160">
            <v>235000</v>
          </cell>
        </row>
        <row r="161">
          <cell r="B161" t="str">
            <v>9310554</v>
          </cell>
          <cell r="E161">
            <v>6</v>
          </cell>
          <cell r="F161">
            <v>16632</v>
          </cell>
        </row>
        <row r="162">
          <cell r="B162" t="str">
            <v>93111243</v>
          </cell>
          <cell r="E162">
            <v>238.3</v>
          </cell>
          <cell r="F162">
            <v>1451463.8529999999</v>
          </cell>
        </row>
        <row r="163">
          <cell r="B163" t="str">
            <v>9311156</v>
          </cell>
          <cell r="E163">
            <v>218.5</v>
          </cell>
          <cell r="F163">
            <v>502550</v>
          </cell>
        </row>
        <row r="164">
          <cell r="B164" t="str">
            <v>9311160</v>
          </cell>
          <cell r="E164">
            <v>862.15</v>
          </cell>
          <cell r="F164">
            <v>1379440</v>
          </cell>
        </row>
        <row r="165">
          <cell r="B165" t="str">
            <v>9311160</v>
          </cell>
          <cell r="E165">
            <v>93.56</v>
          </cell>
          <cell r="F165">
            <v>149696</v>
          </cell>
        </row>
        <row r="166">
          <cell r="B166" t="str">
            <v>9311160</v>
          </cell>
          <cell r="E166">
            <v>1</v>
          </cell>
          <cell r="F166">
            <v>1604</v>
          </cell>
        </row>
        <row r="167">
          <cell r="B167" t="str">
            <v>9311171</v>
          </cell>
          <cell r="E167">
            <v>200</v>
          </cell>
          <cell r="F167">
            <v>500000</v>
          </cell>
        </row>
        <row r="168">
          <cell r="B168" t="str">
            <v>9311232</v>
          </cell>
          <cell r="E168">
            <v>4500</v>
          </cell>
          <cell r="F168">
            <v>1867770</v>
          </cell>
        </row>
        <row r="169">
          <cell r="B169" t="str">
            <v>9311233</v>
          </cell>
          <cell r="E169">
            <v>48</v>
          </cell>
          <cell r="F169">
            <v>399168</v>
          </cell>
        </row>
        <row r="170">
          <cell r="B170" t="str">
            <v>9311234</v>
          </cell>
          <cell r="E170">
            <v>50</v>
          </cell>
          <cell r="F170">
            <v>577500</v>
          </cell>
        </row>
        <row r="171">
          <cell r="B171" t="str">
            <v>9311235</v>
          </cell>
          <cell r="E171">
            <v>2</v>
          </cell>
          <cell r="F171">
            <v>115500</v>
          </cell>
        </row>
        <row r="172">
          <cell r="B172" t="str">
            <v>9311236</v>
          </cell>
          <cell r="E172">
            <v>1</v>
          </cell>
          <cell r="F172">
            <v>401478</v>
          </cell>
        </row>
        <row r="173">
          <cell r="B173" t="str">
            <v>9311237</v>
          </cell>
          <cell r="E173">
            <v>59999</v>
          </cell>
          <cell r="F173">
            <v>5812703.1200000001</v>
          </cell>
        </row>
        <row r="174">
          <cell r="B174" t="str">
            <v>9311237</v>
          </cell>
          <cell r="E174">
            <v>1</v>
          </cell>
          <cell r="F174">
            <v>196.88</v>
          </cell>
        </row>
        <row r="175">
          <cell r="B175" t="str">
            <v>9311238</v>
          </cell>
          <cell r="E175">
            <v>20000</v>
          </cell>
          <cell r="F175">
            <v>2121800</v>
          </cell>
        </row>
        <row r="176">
          <cell r="B176" t="str">
            <v>9311239</v>
          </cell>
          <cell r="E176">
            <v>4</v>
          </cell>
          <cell r="F176">
            <v>18000</v>
          </cell>
        </row>
        <row r="177">
          <cell r="B177" t="str">
            <v>9311240</v>
          </cell>
          <cell r="E177">
            <v>1</v>
          </cell>
          <cell r="F177">
            <v>43200</v>
          </cell>
        </row>
        <row r="178">
          <cell r="B178" t="str">
            <v>9311241</v>
          </cell>
          <cell r="E178">
            <v>10</v>
          </cell>
          <cell r="F178">
            <v>900</v>
          </cell>
        </row>
        <row r="179">
          <cell r="B179" t="str">
            <v>9311242</v>
          </cell>
          <cell r="E179">
            <v>333</v>
          </cell>
          <cell r="F179">
            <v>1098900</v>
          </cell>
        </row>
        <row r="181">
          <cell r="B181" t="str">
            <v>9201011</v>
          </cell>
          <cell r="E181">
            <v>14355</v>
          </cell>
          <cell r="F181">
            <v>1076625</v>
          </cell>
        </row>
        <row r="182">
          <cell r="B182" t="str">
            <v>9201705</v>
          </cell>
          <cell r="E182">
            <v>200</v>
          </cell>
          <cell r="F182">
            <v>52000</v>
          </cell>
        </row>
        <row r="183">
          <cell r="B183" t="str">
            <v>9201713</v>
          </cell>
          <cell r="E183">
            <v>1936</v>
          </cell>
          <cell r="F183">
            <v>387200</v>
          </cell>
        </row>
        <row r="184">
          <cell r="B184" t="str">
            <v>9201714</v>
          </cell>
          <cell r="E184">
            <v>1200</v>
          </cell>
          <cell r="F184">
            <v>132000</v>
          </cell>
        </row>
        <row r="185">
          <cell r="B185" t="str">
            <v>9201741</v>
          </cell>
          <cell r="E185">
            <v>2900</v>
          </cell>
          <cell r="F185">
            <v>376797</v>
          </cell>
        </row>
        <row r="186">
          <cell r="B186" t="str">
            <v>9202111</v>
          </cell>
          <cell r="E186">
            <v>13</v>
          </cell>
          <cell r="F186">
            <v>19227</v>
          </cell>
        </row>
        <row r="187">
          <cell r="B187" t="str">
            <v>9202111</v>
          </cell>
          <cell r="E187">
            <v>9</v>
          </cell>
          <cell r="F187">
            <v>7596</v>
          </cell>
        </row>
        <row r="188">
          <cell r="B188" t="str">
            <v>9202111</v>
          </cell>
          <cell r="E188">
            <v>2</v>
          </cell>
          <cell r="F188">
            <v>1540.82</v>
          </cell>
        </row>
        <row r="189">
          <cell r="B189" t="str">
            <v>9202111</v>
          </cell>
          <cell r="E189">
            <v>11</v>
          </cell>
          <cell r="F189">
            <v>16500</v>
          </cell>
        </row>
        <row r="190">
          <cell r="B190" t="str">
            <v>9202624</v>
          </cell>
          <cell r="E190">
            <v>10000</v>
          </cell>
          <cell r="F190">
            <v>63107400</v>
          </cell>
        </row>
        <row r="191">
          <cell r="B191" t="str">
            <v>9202731</v>
          </cell>
          <cell r="E191">
            <v>109</v>
          </cell>
          <cell r="F191">
            <v>1202527.24</v>
          </cell>
        </row>
        <row r="192">
          <cell r="B192" t="str">
            <v>9202731</v>
          </cell>
          <cell r="E192">
            <v>1</v>
          </cell>
          <cell r="F192">
            <v>11032.76</v>
          </cell>
        </row>
        <row r="193">
          <cell r="B193" t="str">
            <v>9202737</v>
          </cell>
          <cell r="E193">
            <v>100.6</v>
          </cell>
          <cell r="F193">
            <v>3118600</v>
          </cell>
        </row>
        <row r="194">
          <cell r="B194" t="str">
            <v>9203028</v>
          </cell>
          <cell r="E194">
            <v>80</v>
          </cell>
          <cell r="F194">
            <v>200000</v>
          </cell>
        </row>
        <row r="195">
          <cell r="B195" t="str">
            <v>9203044</v>
          </cell>
          <cell r="E195">
            <v>5000</v>
          </cell>
          <cell r="F195">
            <v>6000</v>
          </cell>
        </row>
        <row r="196">
          <cell r="B196" t="str">
            <v>9203059</v>
          </cell>
          <cell r="E196">
            <v>68</v>
          </cell>
          <cell r="F196">
            <v>22440</v>
          </cell>
        </row>
        <row r="197">
          <cell r="B197" t="str">
            <v>9203064</v>
          </cell>
          <cell r="E197">
            <v>30</v>
          </cell>
          <cell r="F197">
            <v>345720</v>
          </cell>
        </row>
        <row r="198">
          <cell r="B198" t="str">
            <v>9203065</v>
          </cell>
          <cell r="E198">
            <v>50</v>
          </cell>
          <cell r="F198">
            <v>18000</v>
          </cell>
        </row>
        <row r="199">
          <cell r="B199" t="str">
            <v>9203065</v>
          </cell>
          <cell r="E199">
            <v>29</v>
          </cell>
          <cell r="F199">
            <v>341591</v>
          </cell>
        </row>
        <row r="200">
          <cell r="B200" t="str">
            <v>9203065</v>
          </cell>
          <cell r="E200">
            <v>1</v>
          </cell>
          <cell r="F200">
            <v>11151</v>
          </cell>
        </row>
        <row r="201">
          <cell r="B201" t="str">
            <v>9203066</v>
          </cell>
          <cell r="E201">
            <v>40</v>
          </cell>
          <cell r="F201">
            <v>484440</v>
          </cell>
        </row>
        <row r="202">
          <cell r="B202" t="str">
            <v>9203077</v>
          </cell>
          <cell r="E202">
            <v>552</v>
          </cell>
          <cell r="F202">
            <v>276000</v>
          </cell>
        </row>
        <row r="203">
          <cell r="B203" t="str">
            <v>9203080</v>
          </cell>
          <cell r="E203">
            <v>1080</v>
          </cell>
          <cell r="F203">
            <v>1263416.3999999999</v>
          </cell>
        </row>
        <row r="204">
          <cell r="B204" t="str">
            <v>9203081</v>
          </cell>
          <cell r="E204">
            <v>2489</v>
          </cell>
          <cell r="F204">
            <v>2945109.25</v>
          </cell>
        </row>
        <row r="205">
          <cell r="B205" t="str">
            <v>9203081</v>
          </cell>
          <cell r="E205">
            <v>1</v>
          </cell>
          <cell r="F205">
            <v>1206.45</v>
          </cell>
        </row>
        <row r="206">
          <cell r="B206" t="str">
            <v>9203082</v>
          </cell>
          <cell r="E206">
            <v>2750</v>
          </cell>
          <cell r="F206">
            <v>3296975</v>
          </cell>
        </row>
        <row r="207">
          <cell r="B207" t="str">
            <v>9203083</v>
          </cell>
          <cell r="E207">
            <v>2490</v>
          </cell>
          <cell r="F207">
            <v>3024254.4</v>
          </cell>
        </row>
        <row r="208">
          <cell r="B208" t="str">
            <v>9203084</v>
          </cell>
          <cell r="E208">
            <v>1110</v>
          </cell>
          <cell r="F208">
            <v>1365544.2</v>
          </cell>
        </row>
        <row r="209">
          <cell r="B209" t="str">
            <v>9203085</v>
          </cell>
          <cell r="E209">
            <v>2900</v>
          </cell>
          <cell r="F209">
            <v>1415519</v>
          </cell>
        </row>
        <row r="210">
          <cell r="B210" t="str">
            <v>9203086</v>
          </cell>
          <cell r="E210">
            <v>1010</v>
          </cell>
          <cell r="F210">
            <v>1458924.8</v>
          </cell>
        </row>
        <row r="211">
          <cell r="B211" t="str">
            <v>9203087</v>
          </cell>
          <cell r="E211">
            <v>2270</v>
          </cell>
          <cell r="F211">
            <v>3316855.9</v>
          </cell>
        </row>
        <row r="212">
          <cell r="B212" t="str">
            <v>9203088</v>
          </cell>
          <cell r="E212">
            <v>2470</v>
          </cell>
          <cell r="F212">
            <v>3650240.1</v>
          </cell>
        </row>
        <row r="213">
          <cell r="B213" t="str">
            <v>9203089</v>
          </cell>
          <cell r="E213">
            <v>2270</v>
          </cell>
          <cell r="F213">
            <v>3392492.3</v>
          </cell>
        </row>
        <row r="214">
          <cell r="B214" t="str">
            <v>9203090</v>
          </cell>
          <cell r="E214">
            <v>1080</v>
          </cell>
          <cell r="F214">
            <v>1614049.2</v>
          </cell>
        </row>
        <row r="215">
          <cell r="B215" t="str">
            <v>9203091</v>
          </cell>
          <cell r="E215">
            <v>245</v>
          </cell>
          <cell r="F215">
            <v>337433.59999999998</v>
          </cell>
        </row>
        <row r="216">
          <cell r="B216" t="str">
            <v>9203092</v>
          </cell>
          <cell r="E216">
            <v>485</v>
          </cell>
          <cell r="F216">
            <v>676138.5</v>
          </cell>
        </row>
        <row r="217">
          <cell r="B217" t="str">
            <v>9203093</v>
          </cell>
          <cell r="E217">
            <v>605</v>
          </cell>
          <cell r="F217">
            <v>853630.8</v>
          </cell>
        </row>
        <row r="218">
          <cell r="B218" t="str">
            <v>9203094</v>
          </cell>
          <cell r="E218">
            <v>485</v>
          </cell>
          <cell r="F218">
            <v>692473.3</v>
          </cell>
        </row>
        <row r="219">
          <cell r="B219" t="str">
            <v>9203095</v>
          </cell>
          <cell r="E219">
            <v>245</v>
          </cell>
          <cell r="F219">
            <v>353936.8</v>
          </cell>
        </row>
        <row r="220">
          <cell r="B220" t="str">
            <v>9205011</v>
          </cell>
          <cell r="E220">
            <v>11999</v>
          </cell>
          <cell r="F220">
            <v>2238533.44</v>
          </cell>
        </row>
        <row r="221">
          <cell r="B221" t="str">
            <v>9205011</v>
          </cell>
          <cell r="E221">
            <v>1</v>
          </cell>
          <cell r="F221">
            <v>146.56</v>
          </cell>
        </row>
        <row r="222">
          <cell r="B222" t="str">
            <v>9205818</v>
          </cell>
          <cell r="E222">
            <v>20000</v>
          </cell>
          <cell r="F222">
            <v>1440000</v>
          </cell>
        </row>
        <row r="223">
          <cell r="B223" t="str">
            <v>9207020</v>
          </cell>
          <cell r="E223">
            <v>89900</v>
          </cell>
          <cell r="F223">
            <v>6053866</v>
          </cell>
        </row>
        <row r="224">
          <cell r="B224" t="str">
            <v>9207020</v>
          </cell>
          <cell r="E224">
            <v>100</v>
          </cell>
          <cell r="F224">
            <v>6134</v>
          </cell>
        </row>
        <row r="225">
          <cell r="B225" t="str">
            <v>9207031</v>
          </cell>
          <cell r="E225">
            <v>3999</v>
          </cell>
          <cell r="F225">
            <v>1553451.54</v>
          </cell>
        </row>
        <row r="226">
          <cell r="B226" t="str">
            <v>9207031</v>
          </cell>
          <cell r="E226">
            <v>1</v>
          </cell>
          <cell r="F226">
            <v>383.3</v>
          </cell>
        </row>
        <row r="227">
          <cell r="B227" t="str">
            <v>9208006</v>
          </cell>
          <cell r="E227">
            <v>60000</v>
          </cell>
          <cell r="F227">
            <v>4531200</v>
          </cell>
        </row>
        <row r="228">
          <cell r="B228" t="str">
            <v>9208020</v>
          </cell>
          <cell r="E228">
            <v>10000</v>
          </cell>
          <cell r="F228">
            <v>5214000</v>
          </cell>
        </row>
        <row r="229">
          <cell r="B229" t="str">
            <v>9208036</v>
          </cell>
          <cell r="E229">
            <v>9999</v>
          </cell>
          <cell r="F229">
            <v>349965</v>
          </cell>
        </row>
        <row r="230">
          <cell r="B230" t="str">
            <v>9208036</v>
          </cell>
          <cell r="E230">
            <v>1</v>
          </cell>
          <cell r="F230">
            <v>35</v>
          </cell>
        </row>
        <row r="231">
          <cell r="B231" t="str">
            <v>9209018</v>
          </cell>
          <cell r="E231">
            <v>100</v>
          </cell>
          <cell r="F231">
            <v>599880</v>
          </cell>
        </row>
        <row r="232">
          <cell r="B232" t="str">
            <v>9209028</v>
          </cell>
          <cell r="E232">
            <v>720</v>
          </cell>
          <cell r="F232">
            <v>144000</v>
          </cell>
        </row>
        <row r="233">
          <cell r="B233" t="str">
            <v>9209028</v>
          </cell>
          <cell r="E233">
            <v>650</v>
          </cell>
          <cell r="F233">
            <v>130000</v>
          </cell>
        </row>
        <row r="234">
          <cell r="B234" t="str">
            <v>9210164</v>
          </cell>
          <cell r="E234">
            <v>1228</v>
          </cell>
          <cell r="F234">
            <v>5648.8</v>
          </cell>
        </row>
        <row r="235">
          <cell r="B235" t="str">
            <v>9210184</v>
          </cell>
          <cell r="E235">
            <v>959</v>
          </cell>
          <cell r="F235">
            <v>220570</v>
          </cell>
        </row>
        <row r="236">
          <cell r="B236" t="str">
            <v>9210184</v>
          </cell>
          <cell r="E236">
            <v>5738</v>
          </cell>
          <cell r="F236">
            <v>918080</v>
          </cell>
        </row>
        <row r="237">
          <cell r="B237" t="str">
            <v>9210185</v>
          </cell>
          <cell r="E237">
            <v>2250</v>
          </cell>
          <cell r="F237">
            <v>585000</v>
          </cell>
        </row>
        <row r="238">
          <cell r="B238" t="str">
            <v>9210204</v>
          </cell>
          <cell r="E238">
            <v>518</v>
          </cell>
          <cell r="F238">
            <v>6361.04</v>
          </cell>
        </row>
        <row r="239">
          <cell r="B239" t="str">
            <v>9210205</v>
          </cell>
          <cell r="E239">
            <v>471</v>
          </cell>
          <cell r="F239">
            <v>5788.59</v>
          </cell>
        </row>
        <row r="240">
          <cell r="B240" t="str">
            <v>9210225</v>
          </cell>
          <cell r="E240">
            <v>471</v>
          </cell>
          <cell r="F240">
            <v>5783.88</v>
          </cell>
        </row>
        <row r="241">
          <cell r="B241" t="str">
            <v>9210274</v>
          </cell>
          <cell r="E241">
            <v>526</v>
          </cell>
          <cell r="F241">
            <v>6459.28</v>
          </cell>
        </row>
        <row r="242">
          <cell r="B242" t="str">
            <v>9210303</v>
          </cell>
          <cell r="E242">
            <v>100</v>
          </cell>
          <cell r="F242">
            <v>40000</v>
          </cell>
        </row>
        <row r="243">
          <cell r="B243" t="str">
            <v>9210371</v>
          </cell>
          <cell r="E243">
            <v>1000</v>
          </cell>
          <cell r="F243">
            <v>2218000</v>
          </cell>
        </row>
        <row r="244">
          <cell r="B244" t="str">
            <v>9210371</v>
          </cell>
          <cell r="E244">
            <v>402</v>
          </cell>
          <cell r="F244">
            <v>120600</v>
          </cell>
        </row>
        <row r="245">
          <cell r="B245" t="str">
            <v>9210427</v>
          </cell>
          <cell r="E245">
            <v>2</v>
          </cell>
          <cell r="F245">
            <v>15555</v>
          </cell>
        </row>
        <row r="246">
          <cell r="B246" t="str">
            <v>9210464</v>
          </cell>
          <cell r="E246">
            <v>581</v>
          </cell>
          <cell r="F246">
            <v>2684.22</v>
          </cell>
        </row>
        <row r="247">
          <cell r="B247" t="str">
            <v>9210480</v>
          </cell>
          <cell r="E247">
            <v>160</v>
          </cell>
          <cell r="F247">
            <v>444444.8</v>
          </cell>
        </row>
        <row r="248">
          <cell r="B248" t="str">
            <v>9210637</v>
          </cell>
          <cell r="E248">
            <v>42</v>
          </cell>
          <cell r="F248">
            <v>15918</v>
          </cell>
        </row>
        <row r="249">
          <cell r="B249" t="str">
            <v>9310617</v>
          </cell>
          <cell r="E249">
            <v>87</v>
          </cell>
          <cell r="F249">
            <v>400.2</v>
          </cell>
        </row>
        <row r="250">
          <cell r="B250" t="str">
            <v>9310618</v>
          </cell>
          <cell r="E250">
            <v>3190</v>
          </cell>
          <cell r="F250">
            <v>14674</v>
          </cell>
        </row>
        <row r="251">
          <cell r="B251" t="str">
            <v>9310672</v>
          </cell>
          <cell r="E251">
            <v>3</v>
          </cell>
          <cell r="F251">
            <v>29640</v>
          </cell>
        </row>
        <row r="252">
          <cell r="B252" t="str">
            <v>9310692</v>
          </cell>
          <cell r="E252">
            <v>3</v>
          </cell>
          <cell r="F252">
            <v>34275</v>
          </cell>
        </row>
        <row r="253">
          <cell r="B253" t="str">
            <v>9310693</v>
          </cell>
          <cell r="E253">
            <v>3</v>
          </cell>
          <cell r="F253">
            <v>15290.01</v>
          </cell>
        </row>
        <row r="254">
          <cell r="B254" t="str">
            <v>9310696</v>
          </cell>
          <cell r="E254">
            <v>2</v>
          </cell>
          <cell r="F254">
            <v>58390</v>
          </cell>
        </row>
        <row r="255">
          <cell r="B255" t="str">
            <v>9310698</v>
          </cell>
          <cell r="E255">
            <v>4</v>
          </cell>
          <cell r="F255">
            <v>90024</v>
          </cell>
        </row>
        <row r="256">
          <cell r="B256" t="str">
            <v>9310699</v>
          </cell>
          <cell r="E256">
            <v>5</v>
          </cell>
          <cell r="F256">
            <v>22846.65</v>
          </cell>
        </row>
        <row r="257">
          <cell r="B257" t="str">
            <v>9311003</v>
          </cell>
          <cell r="E257">
            <v>1</v>
          </cell>
          <cell r="F257">
            <v>1524</v>
          </cell>
        </row>
        <row r="258">
          <cell r="B258" t="str">
            <v>9311005</v>
          </cell>
          <cell r="E258">
            <v>3</v>
          </cell>
          <cell r="F258">
            <v>10674</v>
          </cell>
        </row>
        <row r="259">
          <cell r="B259" t="str">
            <v>9311007</v>
          </cell>
          <cell r="E259">
            <v>2</v>
          </cell>
          <cell r="F259">
            <v>12018</v>
          </cell>
        </row>
        <row r="260">
          <cell r="B260" t="str">
            <v>9311008</v>
          </cell>
          <cell r="E260">
            <v>4</v>
          </cell>
          <cell r="F260">
            <v>28096</v>
          </cell>
        </row>
        <row r="261">
          <cell r="B261" t="str">
            <v>9311009</v>
          </cell>
          <cell r="E261">
            <v>2</v>
          </cell>
          <cell r="F261">
            <v>18284</v>
          </cell>
        </row>
        <row r="262">
          <cell r="B262" t="str">
            <v>9311011</v>
          </cell>
          <cell r="E262">
            <v>1</v>
          </cell>
          <cell r="F262">
            <v>13965</v>
          </cell>
        </row>
        <row r="263">
          <cell r="B263" t="str">
            <v>9311012</v>
          </cell>
          <cell r="E263">
            <v>1</v>
          </cell>
          <cell r="F263">
            <v>24115</v>
          </cell>
        </row>
        <row r="264">
          <cell r="B264" t="str">
            <v>9311014</v>
          </cell>
          <cell r="E264">
            <v>3</v>
          </cell>
          <cell r="F264">
            <v>12186</v>
          </cell>
        </row>
        <row r="265">
          <cell r="B265" t="str">
            <v>9311016</v>
          </cell>
          <cell r="E265">
            <v>8</v>
          </cell>
          <cell r="F265">
            <v>30462.400000000001</v>
          </cell>
        </row>
        <row r="266">
          <cell r="B266" t="str">
            <v>9311017</v>
          </cell>
          <cell r="E266">
            <v>6</v>
          </cell>
          <cell r="F266">
            <v>22890</v>
          </cell>
        </row>
        <row r="267">
          <cell r="B267" t="str">
            <v>9311018</v>
          </cell>
          <cell r="E267">
            <v>1</v>
          </cell>
          <cell r="F267">
            <v>3815</v>
          </cell>
        </row>
        <row r="268">
          <cell r="B268" t="str">
            <v>9311019</v>
          </cell>
          <cell r="E268">
            <v>1</v>
          </cell>
          <cell r="F268">
            <v>17790</v>
          </cell>
        </row>
        <row r="269">
          <cell r="B269" t="str">
            <v>9311020</v>
          </cell>
          <cell r="E269">
            <v>15</v>
          </cell>
          <cell r="F269">
            <v>79590</v>
          </cell>
        </row>
        <row r="270">
          <cell r="B270" t="str">
            <v>9311021</v>
          </cell>
          <cell r="E270">
            <v>6</v>
          </cell>
          <cell r="F270">
            <v>22849.98</v>
          </cell>
        </row>
        <row r="271">
          <cell r="B271" t="str">
            <v>9311023</v>
          </cell>
          <cell r="E271">
            <v>4</v>
          </cell>
          <cell r="F271">
            <v>60960</v>
          </cell>
        </row>
        <row r="272">
          <cell r="B272" t="str">
            <v>9311025</v>
          </cell>
          <cell r="E272">
            <v>1</v>
          </cell>
          <cell r="F272">
            <v>4105</v>
          </cell>
        </row>
        <row r="273">
          <cell r="B273" t="str">
            <v>9311026</v>
          </cell>
          <cell r="E273">
            <v>4</v>
          </cell>
          <cell r="F273">
            <v>5086.68</v>
          </cell>
        </row>
        <row r="274">
          <cell r="B274" t="str">
            <v>9311027</v>
          </cell>
          <cell r="E274">
            <v>2</v>
          </cell>
          <cell r="F274">
            <v>50768</v>
          </cell>
        </row>
        <row r="275">
          <cell r="B275" t="str">
            <v>9311030</v>
          </cell>
          <cell r="E275">
            <v>1</v>
          </cell>
          <cell r="F275">
            <v>27930</v>
          </cell>
        </row>
        <row r="276">
          <cell r="B276" t="str">
            <v>9311032</v>
          </cell>
          <cell r="E276">
            <v>4</v>
          </cell>
          <cell r="F276">
            <v>55320</v>
          </cell>
        </row>
        <row r="277">
          <cell r="B277" t="str">
            <v>9311035</v>
          </cell>
          <cell r="E277">
            <v>5</v>
          </cell>
          <cell r="F277">
            <v>44933.35</v>
          </cell>
        </row>
        <row r="278">
          <cell r="B278" t="str">
            <v>9311037</v>
          </cell>
          <cell r="E278">
            <v>3</v>
          </cell>
          <cell r="F278">
            <v>10662</v>
          </cell>
        </row>
        <row r="279">
          <cell r="B279" t="str">
            <v>9311038</v>
          </cell>
          <cell r="E279">
            <v>3</v>
          </cell>
          <cell r="F279">
            <v>60930</v>
          </cell>
        </row>
        <row r="280">
          <cell r="B280" t="str">
            <v>9311040</v>
          </cell>
          <cell r="E280">
            <v>10</v>
          </cell>
          <cell r="F280">
            <v>558448</v>
          </cell>
        </row>
        <row r="281">
          <cell r="B281" t="str">
            <v>9311041</v>
          </cell>
          <cell r="E281">
            <v>14</v>
          </cell>
          <cell r="F281">
            <v>25690</v>
          </cell>
        </row>
        <row r="282">
          <cell r="B282" t="str">
            <v>9311046</v>
          </cell>
          <cell r="E282">
            <v>4</v>
          </cell>
          <cell r="F282">
            <v>50768</v>
          </cell>
        </row>
        <row r="283">
          <cell r="B283" t="str">
            <v>9311047</v>
          </cell>
          <cell r="E283">
            <v>6</v>
          </cell>
          <cell r="F283">
            <v>31986</v>
          </cell>
        </row>
        <row r="284">
          <cell r="B284" t="str">
            <v>9311049</v>
          </cell>
          <cell r="E284">
            <v>3</v>
          </cell>
          <cell r="F284">
            <v>22851</v>
          </cell>
        </row>
        <row r="285">
          <cell r="B285" t="str">
            <v>9311156</v>
          </cell>
          <cell r="E285">
            <v>104.9</v>
          </cell>
          <cell r="F285">
            <v>293720</v>
          </cell>
        </row>
        <row r="286">
          <cell r="B286" t="str">
            <v>9311160</v>
          </cell>
          <cell r="E286">
            <v>179.5</v>
          </cell>
          <cell r="F286">
            <v>412850</v>
          </cell>
        </row>
        <row r="287">
          <cell r="B287" t="str">
            <v>9311171</v>
          </cell>
          <cell r="E287">
            <v>224</v>
          </cell>
          <cell r="F287">
            <v>896000</v>
          </cell>
        </row>
        <row r="288">
          <cell r="B288" t="str">
            <v>9311196</v>
          </cell>
          <cell r="E288">
            <v>482</v>
          </cell>
          <cell r="F288">
            <v>964000</v>
          </cell>
        </row>
        <row r="290">
          <cell r="B290" t="str">
            <v>3210351</v>
          </cell>
          <cell r="E290">
            <v>223</v>
          </cell>
          <cell r="F290">
            <v>44600</v>
          </cell>
        </row>
        <row r="291">
          <cell r="B291" t="str">
            <v>9204035</v>
          </cell>
          <cell r="E291">
            <v>22000</v>
          </cell>
          <cell r="F291">
            <v>7325120</v>
          </cell>
        </row>
        <row r="292">
          <cell r="B292" t="str">
            <v>9210430</v>
          </cell>
          <cell r="E292">
            <v>1</v>
          </cell>
          <cell r="F292">
            <v>10000</v>
          </cell>
        </row>
        <row r="293">
          <cell r="B293" t="str">
            <v>9210346</v>
          </cell>
          <cell r="E293">
            <v>12</v>
          </cell>
          <cell r="F293">
            <v>32400</v>
          </cell>
        </row>
        <row r="294">
          <cell r="B294" t="str">
            <v>9202111</v>
          </cell>
          <cell r="E294">
            <v>1</v>
          </cell>
          <cell r="F294">
            <v>800</v>
          </cell>
        </row>
        <row r="295">
          <cell r="B295" t="str">
            <v>9203028</v>
          </cell>
          <cell r="E295">
            <v>200</v>
          </cell>
          <cell r="F295">
            <v>500000</v>
          </cell>
        </row>
        <row r="296">
          <cell r="B296" t="str">
            <v>9202732</v>
          </cell>
          <cell r="E296">
            <v>3</v>
          </cell>
          <cell r="F296">
            <v>52080</v>
          </cell>
        </row>
        <row r="297">
          <cell r="B297" t="str">
            <v>9310611</v>
          </cell>
          <cell r="E297">
            <v>12499</v>
          </cell>
          <cell r="F297">
            <v>12249.02</v>
          </cell>
        </row>
        <row r="298">
          <cell r="B298" t="str">
            <v>9310611</v>
          </cell>
          <cell r="E298">
            <v>1</v>
          </cell>
          <cell r="F298">
            <v>50.98</v>
          </cell>
        </row>
        <row r="299">
          <cell r="B299" t="str">
            <v>9210345</v>
          </cell>
          <cell r="E299">
            <v>79000</v>
          </cell>
          <cell r="F299">
            <v>6222040</v>
          </cell>
        </row>
        <row r="300">
          <cell r="B300" t="str">
            <v>9205005</v>
          </cell>
          <cell r="E300">
            <v>1</v>
          </cell>
          <cell r="F300">
            <v>25.52</v>
          </cell>
        </row>
        <row r="301">
          <cell r="B301" t="str">
            <v>9205005</v>
          </cell>
          <cell r="E301">
            <v>59999</v>
          </cell>
          <cell r="F301">
            <v>541190.98</v>
          </cell>
        </row>
        <row r="302">
          <cell r="B302" t="str">
            <v>9205817</v>
          </cell>
          <cell r="E302">
            <v>67200</v>
          </cell>
          <cell r="F302">
            <v>5292672</v>
          </cell>
        </row>
        <row r="303">
          <cell r="B303" t="str">
            <v>9205817</v>
          </cell>
          <cell r="E303">
            <v>4800</v>
          </cell>
          <cell r="F303">
            <v>364704</v>
          </cell>
        </row>
        <row r="304">
          <cell r="B304" t="str">
            <v>9311230</v>
          </cell>
          <cell r="E304">
            <v>1</v>
          </cell>
          <cell r="F304">
            <v>167.75</v>
          </cell>
        </row>
        <row r="305">
          <cell r="B305" t="str">
            <v>9311230</v>
          </cell>
          <cell r="E305">
            <v>29999</v>
          </cell>
          <cell r="F305">
            <v>390586.98</v>
          </cell>
        </row>
        <row r="306">
          <cell r="B306" t="str">
            <v>9210345</v>
          </cell>
          <cell r="E306">
            <v>1000</v>
          </cell>
          <cell r="F306">
            <v>75980</v>
          </cell>
        </row>
        <row r="307">
          <cell r="B307" t="str">
            <v>9311156</v>
          </cell>
          <cell r="E307">
            <v>153</v>
          </cell>
          <cell r="F307">
            <v>459000</v>
          </cell>
        </row>
        <row r="308">
          <cell r="B308" t="str">
            <v>9311152</v>
          </cell>
          <cell r="E308">
            <v>451.9</v>
          </cell>
          <cell r="F308">
            <v>903800</v>
          </cell>
        </row>
        <row r="309">
          <cell r="B309" t="str">
            <v>9311175</v>
          </cell>
          <cell r="E309">
            <v>324</v>
          </cell>
          <cell r="F309">
            <v>810000</v>
          </cell>
        </row>
        <row r="310">
          <cell r="B310" t="str">
            <v>9311160</v>
          </cell>
          <cell r="E310">
            <v>49.5</v>
          </cell>
          <cell r="F310">
            <v>138600</v>
          </cell>
        </row>
        <row r="311">
          <cell r="B311" t="str">
            <v>9311150</v>
          </cell>
          <cell r="E311">
            <v>173.5</v>
          </cell>
          <cell r="F311">
            <v>399050</v>
          </cell>
        </row>
        <row r="312">
          <cell r="B312" t="str">
            <v>9311171</v>
          </cell>
          <cell r="E312">
            <v>224.5</v>
          </cell>
          <cell r="F312">
            <v>404100</v>
          </cell>
        </row>
        <row r="313">
          <cell r="B313" t="str">
            <v>9201541</v>
          </cell>
          <cell r="E313">
            <v>1</v>
          </cell>
          <cell r="F313">
            <v>739.87</v>
          </cell>
        </row>
        <row r="314">
          <cell r="B314" t="str">
            <v>92015446</v>
          </cell>
          <cell r="E314">
            <v>35000</v>
          </cell>
          <cell r="F314">
            <v>7600250</v>
          </cell>
        </row>
        <row r="315">
          <cell r="B315" t="str">
            <v>9201541</v>
          </cell>
          <cell r="E315">
            <v>37999</v>
          </cell>
          <cell r="F315">
            <v>5630311.8300000001</v>
          </cell>
        </row>
        <row r="316">
          <cell r="B316" t="str">
            <v>9201544</v>
          </cell>
          <cell r="E316">
            <v>35000</v>
          </cell>
          <cell r="F316">
            <v>7600250</v>
          </cell>
        </row>
        <row r="317">
          <cell r="B317" t="str">
            <v>9201542</v>
          </cell>
          <cell r="E317">
            <v>38000</v>
          </cell>
          <cell r="F317">
            <v>5630460</v>
          </cell>
        </row>
        <row r="318">
          <cell r="B318" t="str">
            <v>9201543</v>
          </cell>
          <cell r="E318">
            <v>35000</v>
          </cell>
          <cell r="F318">
            <v>7600250</v>
          </cell>
        </row>
        <row r="319">
          <cell r="B319" t="str">
            <v>9201545</v>
          </cell>
          <cell r="E319">
            <v>35000</v>
          </cell>
          <cell r="F319">
            <v>7600250</v>
          </cell>
        </row>
        <row r="320">
          <cell r="B320" t="str">
            <v>9210079</v>
          </cell>
          <cell r="E320">
            <v>3</v>
          </cell>
          <cell r="F320">
            <v>8400</v>
          </cell>
        </row>
        <row r="321">
          <cell r="B321" t="str">
            <v>9210234</v>
          </cell>
          <cell r="E321">
            <v>80</v>
          </cell>
          <cell r="F321">
            <v>200000</v>
          </cell>
        </row>
        <row r="322">
          <cell r="B322" t="str">
            <v>9203066</v>
          </cell>
          <cell r="E322">
            <v>70</v>
          </cell>
          <cell r="F322">
            <v>35000</v>
          </cell>
        </row>
        <row r="323">
          <cell r="B323" t="str">
            <v>9203066</v>
          </cell>
          <cell r="E323">
            <v>60</v>
          </cell>
          <cell r="F323">
            <v>30000</v>
          </cell>
        </row>
        <row r="324">
          <cell r="B324" t="str">
            <v>9202111</v>
          </cell>
          <cell r="E324">
            <v>61</v>
          </cell>
          <cell r="F324">
            <v>91500</v>
          </cell>
        </row>
        <row r="325">
          <cell r="B325" t="str">
            <v>9202111</v>
          </cell>
          <cell r="E325">
            <v>1</v>
          </cell>
          <cell r="F325">
            <v>1500</v>
          </cell>
        </row>
        <row r="326">
          <cell r="B326" t="str">
            <v>9206008</v>
          </cell>
          <cell r="E326">
            <v>200</v>
          </cell>
          <cell r="F326">
            <v>471882</v>
          </cell>
        </row>
        <row r="327">
          <cell r="B327" t="str">
            <v>9206010</v>
          </cell>
          <cell r="E327">
            <v>200</v>
          </cell>
          <cell r="F327">
            <v>428984</v>
          </cell>
        </row>
        <row r="328">
          <cell r="B328" t="str">
            <v>9206009</v>
          </cell>
          <cell r="E328">
            <v>200</v>
          </cell>
          <cell r="F328">
            <v>450434</v>
          </cell>
        </row>
        <row r="329">
          <cell r="B329" t="str">
            <v>9210463</v>
          </cell>
          <cell r="E329">
            <v>12000</v>
          </cell>
          <cell r="F329">
            <v>177240</v>
          </cell>
        </row>
        <row r="330">
          <cell r="B330" t="str">
            <v>9310622</v>
          </cell>
          <cell r="E330">
            <v>1</v>
          </cell>
          <cell r="F330">
            <v>228.03</v>
          </cell>
        </row>
        <row r="331">
          <cell r="B331" t="str">
            <v>9310612</v>
          </cell>
          <cell r="E331">
            <v>31558</v>
          </cell>
          <cell r="F331">
            <v>2463733.06</v>
          </cell>
        </row>
        <row r="332">
          <cell r="B332" t="str">
            <v>9310622</v>
          </cell>
          <cell r="E332">
            <v>32999</v>
          </cell>
          <cell r="F332">
            <v>4127844.91</v>
          </cell>
        </row>
        <row r="333">
          <cell r="B333" t="str">
            <v>9201547</v>
          </cell>
          <cell r="E333">
            <v>11150</v>
          </cell>
          <cell r="F333">
            <v>1983250.5</v>
          </cell>
        </row>
        <row r="334">
          <cell r="B334" t="str">
            <v>9203033</v>
          </cell>
          <cell r="E334">
            <v>250</v>
          </cell>
          <cell r="F334">
            <v>6897320</v>
          </cell>
        </row>
        <row r="335">
          <cell r="B335" t="str">
            <v>9311069</v>
          </cell>
          <cell r="E335">
            <v>2000</v>
          </cell>
          <cell r="F335">
            <v>417700</v>
          </cell>
        </row>
        <row r="336">
          <cell r="B336" t="str">
            <v>93110700</v>
          </cell>
          <cell r="E336">
            <v>35000</v>
          </cell>
          <cell r="F336">
            <v>3077900</v>
          </cell>
        </row>
        <row r="337">
          <cell r="B337" t="str">
            <v>93110700</v>
          </cell>
          <cell r="E337">
            <v>11000</v>
          </cell>
          <cell r="F337">
            <v>1209010</v>
          </cell>
        </row>
        <row r="338">
          <cell r="B338" t="str">
            <v>93110706</v>
          </cell>
          <cell r="E338">
            <v>500</v>
          </cell>
          <cell r="F338">
            <v>274770</v>
          </cell>
        </row>
        <row r="339">
          <cell r="B339" t="str">
            <v>9311069</v>
          </cell>
          <cell r="E339">
            <v>500</v>
          </cell>
          <cell r="F339">
            <v>91235</v>
          </cell>
        </row>
        <row r="340">
          <cell r="B340" t="str">
            <v>93110701</v>
          </cell>
          <cell r="E340">
            <v>500</v>
          </cell>
          <cell r="F340">
            <v>49465</v>
          </cell>
        </row>
        <row r="341">
          <cell r="B341" t="str">
            <v>9311072</v>
          </cell>
          <cell r="E341">
            <v>2000</v>
          </cell>
          <cell r="F341">
            <v>175880</v>
          </cell>
        </row>
        <row r="342">
          <cell r="B342" t="str">
            <v>9311072</v>
          </cell>
          <cell r="E342">
            <v>4000</v>
          </cell>
          <cell r="F342">
            <v>307760</v>
          </cell>
        </row>
        <row r="343">
          <cell r="B343" t="str">
            <v>93110705</v>
          </cell>
          <cell r="E343">
            <v>1500</v>
          </cell>
          <cell r="F343">
            <v>197850</v>
          </cell>
        </row>
        <row r="344">
          <cell r="B344" t="str">
            <v>93110701</v>
          </cell>
          <cell r="E344">
            <v>2000</v>
          </cell>
          <cell r="F344">
            <v>228640</v>
          </cell>
        </row>
        <row r="345">
          <cell r="B345" t="str">
            <v>9311072</v>
          </cell>
          <cell r="E345">
            <v>2000</v>
          </cell>
          <cell r="F345">
            <v>131900</v>
          </cell>
        </row>
        <row r="346">
          <cell r="B346" t="str">
            <v>93110701</v>
          </cell>
          <cell r="E346">
            <v>500</v>
          </cell>
          <cell r="F346">
            <v>65950</v>
          </cell>
        </row>
        <row r="347">
          <cell r="B347" t="str">
            <v>93110700</v>
          </cell>
          <cell r="E347">
            <v>7000</v>
          </cell>
          <cell r="F347">
            <v>538580</v>
          </cell>
        </row>
        <row r="348">
          <cell r="B348" t="str">
            <v>93110706</v>
          </cell>
          <cell r="E348">
            <v>500</v>
          </cell>
          <cell r="F348">
            <v>230830</v>
          </cell>
        </row>
        <row r="349">
          <cell r="B349" t="str">
            <v>93110705</v>
          </cell>
          <cell r="E349">
            <v>4000</v>
          </cell>
          <cell r="F349">
            <v>879360</v>
          </cell>
        </row>
        <row r="350">
          <cell r="B350" t="str">
            <v>93110706</v>
          </cell>
          <cell r="E350">
            <v>500</v>
          </cell>
          <cell r="F350">
            <v>263810</v>
          </cell>
        </row>
        <row r="351">
          <cell r="B351" t="str">
            <v>9311068</v>
          </cell>
          <cell r="E351">
            <v>5000</v>
          </cell>
          <cell r="F351">
            <v>2507300</v>
          </cell>
        </row>
        <row r="352">
          <cell r="B352" t="str">
            <v>93110705</v>
          </cell>
          <cell r="E352">
            <v>10000</v>
          </cell>
          <cell r="F352">
            <v>1538900</v>
          </cell>
        </row>
        <row r="353">
          <cell r="B353" t="str">
            <v>9311069</v>
          </cell>
          <cell r="E353">
            <v>1000</v>
          </cell>
          <cell r="F353">
            <v>296780</v>
          </cell>
        </row>
        <row r="354">
          <cell r="B354" t="str">
            <v>9201549</v>
          </cell>
          <cell r="E354">
            <v>10000</v>
          </cell>
          <cell r="F354">
            <v>2097700</v>
          </cell>
        </row>
        <row r="355">
          <cell r="B355" t="str">
            <v>9201548</v>
          </cell>
          <cell r="E355">
            <v>10000</v>
          </cell>
          <cell r="F355">
            <v>2097700</v>
          </cell>
        </row>
        <row r="356">
          <cell r="B356" t="str">
            <v>9203066</v>
          </cell>
          <cell r="E356">
            <v>50</v>
          </cell>
          <cell r="F356">
            <v>25000</v>
          </cell>
        </row>
        <row r="357">
          <cell r="B357" t="str">
            <v>9202111</v>
          </cell>
          <cell r="E357">
            <v>17</v>
          </cell>
          <cell r="F357">
            <v>13600</v>
          </cell>
        </row>
        <row r="358">
          <cell r="B358" t="str">
            <v>9202111</v>
          </cell>
          <cell r="E358">
            <v>10</v>
          </cell>
          <cell r="F358">
            <v>16800</v>
          </cell>
        </row>
        <row r="359">
          <cell r="B359" t="str">
            <v>9202111</v>
          </cell>
          <cell r="E359">
            <v>4</v>
          </cell>
          <cell r="F359">
            <v>6000</v>
          </cell>
        </row>
        <row r="360">
          <cell r="B360" t="str">
            <v>9202111</v>
          </cell>
          <cell r="E360">
            <v>1</v>
          </cell>
          <cell r="F360">
            <v>641.82000000000005</v>
          </cell>
        </row>
        <row r="361">
          <cell r="B361" t="str">
            <v>9202111</v>
          </cell>
          <cell r="E361">
            <v>23</v>
          </cell>
          <cell r="F361">
            <v>14758.18</v>
          </cell>
        </row>
        <row r="362">
          <cell r="B362" t="str">
            <v>9202111</v>
          </cell>
          <cell r="E362">
            <v>8</v>
          </cell>
          <cell r="F362">
            <v>8000</v>
          </cell>
        </row>
        <row r="363">
          <cell r="B363" t="str">
            <v>9203066</v>
          </cell>
          <cell r="E363">
            <v>240</v>
          </cell>
          <cell r="F363">
            <v>120000</v>
          </cell>
        </row>
        <row r="364">
          <cell r="B364" t="str">
            <v>9311174</v>
          </cell>
          <cell r="E364">
            <v>200</v>
          </cell>
          <cell r="F364">
            <v>40000</v>
          </cell>
        </row>
        <row r="365">
          <cell r="B365" t="str">
            <v>9209086</v>
          </cell>
          <cell r="E365">
            <v>200</v>
          </cell>
          <cell r="F365">
            <v>20000</v>
          </cell>
        </row>
        <row r="366">
          <cell r="B366" t="str">
            <v>9206010</v>
          </cell>
          <cell r="E366">
            <v>200</v>
          </cell>
          <cell r="F366">
            <v>490000</v>
          </cell>
        </row>
        <row r="367">
          <cell r="B367" t="str">
            <v>9206008</v>
          </cell>
          <cell r="E367">
            <v>200</v>
          </cell>
          <cell r="F367">
            <v>570000</v>
          </cell>
        </row>
        <row r="368">
          <cell r="B368" t="str">
            <v>9206009</v>
          </cell>
          <cell r="E368">
            <v>200</v>
          </cell>
          <cell r="F368">
            <v>530000</v>
          </cell>
        </row>
        <row r="369">
          <cell r="B369" t="str">
            <v>9201735</v>
          </cell>
          <cell r="E369">
            <v>1010</v>
          </cell>
          <cell r="F369">
            <v>50500</v>
          </cell>
        </row>
        <row r="370">
          <cell r="B370" t="str">
            <v>9202111</v>
          </cell>
          <cell r="E370">
            <v>4</v>
          </cell>
          <cell r="F370">
            <v>4000</v>
          </cell>
        </row>
        <row r="371">
          <cell r="B371" t="str">
            <v>9209041</v>
          </cell>
          <cell r="E371">
            <v>3500</v>
          </cell>
          <cell r="F371">
            <v>280000</v>
          </cell>
        </row>
        <row r="372">
          <cell r="B372" t="str">
            <v>9209042</v>
          </cell>
          <cell r="E372">
            <v>100</v>
          </cell>
          <cell r="F372">
            <v>100000</v>
          </cell>
        </row>
        <row r="373">
          <cell r="B373" t="str">
            <v>9201606</v>
          </cell>
          <cell r="E373">
            <v>8</v>
          </cell>
          <cell r="F373">
            <v>2400</v>
          </cell>
        </row>
        <row r="374">
          <cell r="B374" t="str">
            <v>9209063</v>
          </cell>
          <cell r="E374">
            <v>50</v>
          </cell>
          <cell r="F374">
            <v>90000</v>
          </cell>
        </row>
        <row r="375">
          <cell r="B375" t="str">
            <v>9203042</v>
          </cell>
          <cell r="E375">
            <v>100</v>
          </cell>
          <cell r="F375">
            <v>153000</v>
          </cell>
        </row>
        <row r="376">
          <cell r="B376" t="str">
            <v>9210434</v>
          </cell>
          <cell r="E376">
            <v>190</v>
          </cell>
          <cell r="F376">
            <v>940500</v>
          </cell>
        </row>
        <row r="377">
          <cell r="B377" t="str">
            <v>9210446</v>
          </cell>
          <cell r="E377">
            <v>10</v>
          </cell>
          <cell r="F377">
            <v>800</v>
          </cell>
        </row>
        <row r="378">
          <cell r="B378" t="str">
            <v>9209056</v>
          </cell>
          <cell r="E378">
            <v>550</v>
          </cell>
          <cell r="F378">
            <v>148500</v>
          </cell>
        </row>
        <row r="379">
          <cell r="B379" t="str">
            <v>9310659</v>
          </cell>
          <cell r="E379">
            <v>1</v>
          </cell>
          <cell r="F379">
            <v>1000</v>
          </cell>
        </row>
        <row r="380">
          <cell r="B380" t="str">
            <v>9210027</v>
          </cell>
          <cell r="E380">
            <v>10</v>
          </cell>
          <cell r="F380">
            <v>11200</v>
          </cell>
        </row>
        <row r="381">
          <cell r="B381" t="str">
            <v>9210498</v>
          </cell>
          <cell r="E381">
            <v>50</v>
          </cell>
          <cell r="F381">
            <v>225000</v>
          </cell>
        </row>
        <row r="382">
          <cell r="B382" t="str">
            <v>9210342</v>
          </cell>
          <cell r="E382">
            <v>1</v>
          </cell>
          <cell r="F382">
            <v>500</v>
          </cell>
        </row>
        <row r="383">
          <cell r="B383" t="str">
            <v>9210339</v>
          </cell>
          <cell r="E383">
            <v>100</v>
          </cell>
          <cell r="F383">
            <v>4500</v>
          </cell>
        </row>
        <row r="384">
          <cell r="B384" t="str">
            <v>9311147</v>
          </cell>
          <cell r="E384">
            <v>4</v>
          </cell>
          <cell r="F384">
            <v>108000</v>
          </cell>
        </row>
        <row r="385">
          <cell r="B385" t="str">
            <v>9311067</v>
          </cell>
          <cell r="E385">
            <v>187</v>
          </cell>
          <cell r="F385">
            <v>234694.35</v>
          </cell>
        </row>
        <row r="386">
          <cell r="B386" t="str">
            <v>9311067</v>
          </cell>
          <cell r="E386">
            <v>25</v>
          </cell>
          <cell r="F386">
            <v>30235</v>
          </cell>
        </row>
        <row r="387">
          <cell r="B387" t="str">
            <v>9311067</v>
          </cell>
          <cell r="E387">
            <v>7</v>
          </cell>
          <cell r="F387">
            <v>9264.2900000000009</v>
          </cell>
        </row>
        <row r="388">
          <cell r="B388" t="str">
            <v>9311067</v>
          </cell>
          <cell r="E388">
            <v>181</v>
          </cell>
          <cell r="F388">
            <v>241644.05</v>
          </cell>
        </row>
        <row r="389">
          <cell r="B389" t="str">
            <v>9311067</v>
          </cell>
          <cell r="E389">
            <v>4</v>
          </cell>
          <cell r="F389">
            <v>5430.88</v>
          </cell>
        </row>
        <row r="390">
          <cell r="B390" t="str">
            <v>9311067</v>
          </cell>
          <cell r="E390">
            <v>32</v>
          </cell>
          <cell r="F390">
            <v>42721.279999999999</v>
          </cell>
        </row>
        <row r="391">
          <cell r="B391" t="str">
            <v>9311067</v>
          </cell>
          <cell r="E391">
            <v>26</v>
          </cell>
          <cell r="F391">
            <v>31145.919999999998</v>
          </cell>
        </row>
        <row r="392">
          <cell r="B392" t="str">
            <v>9311067</v>
          </cell>
          <cell r="E392">
            <v>51</v>
          </cell>
          <cell r="F392">
            <v>61387.17</v>
          </cell>
        </row>
        <row r="393">
          <cell r="B393" t="str">
            <v>9311067</v>
          </cell>
          <cell r="E393">
            <v>356</v>
          </cell>
          <cell r="F393">
            <v>480849.2</v>
          </cell>
        </row>
        <row r="394">
          <cell r="B394" t="str">
            <v>9311067</v>
          </cell>
          <cell r="E394">
            <v>190</v>
          </cell>
          <cell r="F394">
            <v>50937.1</v>
          </cell>
        </row>
        <row r="395">
          <cell r="B395" t="str">
            <v>9311067</v>
          </cell>
          <cell r="E395">
            <v>194</v>
          </cell>
          <cell r="F395">
            <v>242375.84</v>
          </cell>
        </row>
        <row r="396">
          <cell r="B396" t="str">
            <v>9311067</v>
          </cell>
          <cell r="E396">
            <v>50</v>
          </cell>
          <cell r="F396">
            <v>60470</v>
          </cell>
        </row>
        <row r="397">
          <cell r="B397" t="str">
            <v>9311067</v>
          </cell>
          <cell r="E397">
            <v>1</v>
          </cell>
          <cell r="F397">
            <v>742.23</v>
          </cell>
        </row>
        <row r="398">
          <cell r="B398" t="str">
            <v>9311067</v>
          </cell>
          <cell r="E398">
            <v>123</v>
          </cell>
          <cell r="F398">
            <v>153672.51</v>
          </cell>
        </row>
        <row r="399">
          <cell r="B399" t="str">
            <v>9311067</v>
          </cell>
          <cell r="E399">
            <v>22</v>
          </cell>
          <cell r="F399">
            <v>29748.18</v>
          </cell>
        </row>
        <row r="400">
          <cell r="B400" t="str">
            <v>9311067</v>
          </cell>
          <cell r="E400">
            <v>972</v>
          </cell>
          <cell r="F400">
            <v>719357.76</v>
          </cell>
        </row>
        <row r="401">
          <cell r="B401" t="str">
            <v>9311067</v>
          </cell>
          <cell r="E401">
            <v>75</v>
          </cell>
          <cell r="F401">
            <v>94128</v>
          </cell>
        </row>
        <row r="402">
          <cell r="B402" t="str">
            <v>9311067</v>
          </cell>
          <cell r="E402">
            <v>30</v>
          </cell>
          <cell r="F402">
            <v>40223.1</v>
          </cell>
        </row>
        <row r="403">
          <cell r="B403" t="str">
            <v>9311067</v>
          </cell>
          <cell r="E403">
            <v>187</v>
          </cell>
          <cell r="F403">
            <v>256971.66</v>
          </cell>
        </row>
        <row r="404">
          <cell r="B404" t="str">
            <v>9311067</v>
          </cell>
          <cell r="E404">
            <v>356</v>
          </cell>
          <cell r="F404">
            <v>483636.68</v>
          </cell>
        </row>
        <row r="405">
          <cell r="B405" t="str">
            <v>9205031</v>
          </cell>
          <cell r="E405">
            <v>108</v>
          </cell>
          <cell r="F405">
            <v>46003.68</v>
          </cell>
        </row>
        <row r="406">
          <cell r="B406" t="str">
            <v>9205031</v>
          </cell>
          <cell r="E406">
            <v>960</v>
          </cell>
          <cell r="F406">
            <v>57600</v>
          </cell>
        </row>
        <row r="407">
          <cell r="B407" t="str">
            <v>9205031</v>
          </cell>
          <cell r="E407">
            <v>122</v>
          </cell>
          <cell r="F407">
            <v>11325.26</v>
          </cell>
        </row>
        <row r="408">
          <cell r="B408" t="str">
            <v>9205031</v>
          </cell>
          <cell r="E408">
            <v>1950</v>
          </cell>
          <cell r="F408">
            <v>117000</v>
          </cell>
        </row>
        <row r="409">
          <cell r="B409" t="str">
            <v>9205002</v>
          </cell>
          <cell r="E409">
            <v>6201</v>
          </cell>
          <cell r="F409">
            <v>11533.86</v>
          </cell>
        </row>
        <row r="410">
          <cell r="B410" t="str">
            <v>9210197</v>
          </cell>
          <cell r="E410">
            <v>800</v>
          </cell>
          <cell r="F410">
            <v>2304</v>
          </cell>
        </row>
        <row r="411">
          <cell r="B411" t="str">
            <v>9310600</v>
          </cell>
          <cell r="E411">
            <v>18</v>
          </cell>
          <cell r="F411">
            <v>37826.1</v>
          </cell>
        </row>
        <row r="412">
          <cell r="B412" t="str">
            <v>9205031</v>
          </cell>
          <cell r="E412">
            <v>1011</v>
          </cell>
          <cell r="F412">
            <v>58769.43</v>
          </cell>
        </row>
        <row r="413">
          <cell r="B413" t="str">
            <v>9210320</v>
          </cell>
          <cell r="E413">
            <v>1052</v>
          </cell>
          <cell r="F413">
            <v>17073.96</v>
          </cell>
        </row>
        <row r="414">
          <cell r="B414" t="str">
            <v>9201605</v>
          </cell>
          <cell r="E414">
            <v>367</v>
          </cell>
          <cell r="F414">
            <v>43335.360000000001</v>
          </cell>
        </row>
        <row r="415">
          <cell r="B415" t="str">
            <v>9310635</v>
          </cell>
          <cell r="E415">
            <v>200</v>
          </cell>
          <cell r="F415">
            <v>18566</v>
          </cell>
        </row>
        <row r="416">
          <cell r="B416" t="str">
            <v>9201605</v>
          </cell>
          <cell r="E416">
            <v>200</v>
          </cell>
          <cell r="F416">
            <v>3000</v>
          </cell>
        </row>
        <row r="417">
          <cell r="B417" t="str">
            <v>9201605</v>
          </cell>
          <cell r="E417">
            <v>310</v>
          </cell>
          <cell r="F417">
            <v>6153.5</v>
          </cell>
        </row>
        <row r="418">
          <cell r="B418" t="str">
            <v>9201605</v>
          </cell>
          <cell r="E418">
            <v>500</v>
          </cell>
          <cell r="F418">
            <v>61815</v>
          </cell>
        </row>
        <row r="419">
          <cell r="B419" t="str">
            <v>9201605</v>
          </cell>
          <cell r="E419">
            <v>15</v>
          </cell>
          <cell r="F419">
            <v>2544.3000000000002</v>
          </cell>
        </row>
        <row r="420">
          <cell r="B420" t="str">
            <v>9201605</v>
          </cell>
          <cell r="E420">
            <v>200</v>
          </cell>
          <cell r="F420">
            <v>81658</v>
          </cell>
        </row>
        <row r="421">
          <cell r="B421" t="str">
            <v>9201605</v>
          </cell>
          <cell r="E421">
            <v>380</v>
          </cell>
          <cell r="F421">
            <v>110070.8</v>
          </cell>
        </row>
        <row r="422">
          <cell r="B422" t="str">
            <v>9201605</v>
          </cell>
          <cell r="E422">
            <v>365</v>
          </cell>
          <cell r="F422">
            <v>12975.75</v>
          </cell>
        </row>
        <row r="423">
          <cell r="B423" t="str">
            <v>9201605</v>
          </cell>
          <cell r="E423">
            <v>2150</v>
          </cell>
          <cell r="F423">
            <v>167614</v>
          </cell>
        </row>
        <row r="424">
          <cell r="B424" t="str">
            <v>9210155</v>
          </cell>
          <cell r="E424">
            <v>86</v>
          </cell>
          <cell r="F424">
            <v>53447.28</v>
          </cell>
        </row>
        <row r="425">
          <cell r="B425" t="str">
            <v>9310635</v>
          </cell>
          <cell r="E425">
            <v>193</v>
          </cell>
          <cell r="F425">
            <v>17916.189999999999</v>
          </cell>
        </row>
        <row r="426">
          <cell r="B426" t="str">
            <v>9201742</v>
          </cell>
          <cell r="E426">
            <v>450</v>
          </cell>
          <cell r="F426">
            <v>40500</v>
          </cell>
        </row>
        <row r="427">
          <cell r="B427" t="str">
            <v>9201742</v>
          </cell>
          <cell r="E427">
            <v>526</v>
          </cell>
          <cell r="F427">
            <v>59469.56</v>
          </cell>
        </row>
        <row r="428">
          <cell r="B428" t="str">
            <v>9210343</v>
          </cell>
          <cell r="E428">
            <v>87</v>
          </cell>
          <cell r="F428">
            <v>8700</v>
          </cell>
        </row>
        <row r="429">
          <cell r="B429" t="str">
            <v>9201742</v>
          </cell>
          <cell r="E429">
            <v>1252</v>
          </cell>
          <cell r="F429">
            <v>511179.08</v>
          </cell>
        </row>
        <row r="430">
          <cell r="B430" t="str">
            <v>9201729</v>
          </cell>
          <cell r="E430">
            <v>21550</v>
          </cell>
          <cell r="F430">
            <v>1686287.5</v>
          </cell>
        </row>
        <row r="431">
          <cell r="B431" t="str">
            <v>9201737</v>
          </cell>
          <cell r="E431">
            <v>8021</v>
          </cell>
          <cell r="F431">
            <v>627643.25</v>
          </cell>
        </row>
        <row r="432">
          <cell r="B432" t="str">
            <v>9201736</v>
          </cell>
          <cell r="E432">
            <v>16435</v>
          </cell>
          <cell r="F432">
            <v>1281272.6000000001</v>
          </cell>
        </row>
        <row r="433">
          <cell r="B433" t="str">
            <v>9203061</v>
          </cell>
          <cell r="E433">
            <v>113</v>
          </cell>
          <cell r="F433">
            <v>140477.07999999999</v>
          </cell>
        </row>
        <row r="434">
          <cell r="B434" t="str">
            <v>9203061</v>
          </cell>
          <cell r="E434">
            <v>1</v>
          </cell>
          <cell r="F434">
            <v>1243.49</v>
          </cell>
        </row>
        <row r="435">
          <cell r="B435" t="str">
            <v>9201022</v>
          </cell>
          <cell r="E435">
            <v>1371</v>
          </cell>
          <cell r="F435">
            <v>5100.12</v>
          </cell>
        </row>
        <row r="436">
          <cell r="B436" t="str">
            <v>9311126</v>
          </cell>
          <cell r="E436">
            <v>440</v>
          </cell>
          <cell r="F436">
            <v>66000</v>
          </cell>
        </row>
        <row r="437">
          <cell r="B437" t="str">
            <v>9210155</v>
          </cell>
          <cell r="E437">
            <v>68</v>
          </cell>
          <cell r="F437">
            <v>42260.639999999999</v>
          </cell>
        </row>
        <row r="438">
          <cell r="B438" t="str">
            <v>9203062</v>
          </cell>
          <cell r="E438">
            <v>61</v>
          </cell>
          <cell r="F438">
            <v>37910.28</v>
          </cell>
        </row>
        <row r="439">
          <cell r="B439" t="str">
            <v>9201742</v>
          </cell>
          <cell r="E439">
            <v>110</v>
          </cell>
          <cell r="F439">
            <v>9900</v>
          </cell>
        </row>
        <row r="440">
          <cell r="B440" t="str">
            <v>9201738</v>
          </cell>
          <cell r="E440">
            <v>5100</v>
          </cell>
          <cell r="F440">
            <v>399075</v>
          </cell>
        </row>
        <row r="441">
          <cell r="B441" t="str">
            <v>9311204</v>
          </cell>
          <cell r="E441">
            <v>2</v>
          </cell>
          <cell r="F441">
            <v>2988.98</v>
          </cell>
        </row>
        <row r="442">
          <cell r="B442" t="str">
            <v>9205013</v>
          </cell>
          <cell r="E442">
            <v>400</v>
          </cell>
          <cell r="F442">
            <v>40884</v>
          </cell>
        </row>
        <row r="443">
          <cell r="B443" t="str">
            <v>9310627</v>
          </cell>
          <cell r="E443">
            <v>100</v>
          </cell>
          <cell r="F443">
            <v>12360</v>
          </cell>
        </row>
        <row r="444">
          <cell r="B444" t="str">
            <v>9311216</v>
          </cell>
          <cell r="E444">
            <v>25</v>
          </cell>
          <cell r="F444">
            <v>12202.75</v>
          </cell>
        </row>
        <row r="445">
          <cell r="B445" t="str">
            <v>9310547</v>
          </cell>
          <cell r="E445">
            <v>185</v>
          </cell>
          <cell r="F445">
            <v>14422.6</v>
          </cell>
        </row>
        <row r="446">
          <cell r="B446" t="str">
            <v>9311204</v>
          </cell>
          <cell r="E446">
            <v>110</v>
          </cell>
          <cell r="F446">
            <v>73870.5</v>
          </cell>
        </row>
        <row r="447">
          <cell r="B447" t="str">
            <v>9310628</v>
          </cell>
          <cell r="E447">
            <v>2000</v>
          </cell>
          <cell r="F447">
            <v>202280</v>
          </cell>
        </row>
        <row r="448">
          <cell r="B448" t="str">
            <v>9311214</v>
          </cell>
          <cell r="E448">
            <v>30</v>
          </cell>
          <cell r="F448">
            <v>14643.3</v>
          </cell>
        </row>
        <row r="449">
          <cell r="B449" t="str">
            <v>9210371</v>
          </cell>
          <cell r="E449">
            <v>132</v>
          </cell>
          <cell r="F449">
            <v>206449.32</v>
          </cell>
        </row>
        <row r="450">
          <cell r="B450" t="str">
            <v>9310547</v>
          </cell>
          <cell r="E450">
            <v>130</v>
          </cell>
          <cell r="F450">
            <v>53077.7</v>
          </cell>
        </row>
        <row r="451">
          <cell r="B451" t="str">
            <v>9310547</v>
          </cell>
          <cell r="E451">
            <v>530</v>
          </cell>
          <cell r="F451">
            <v>65508</v>
          </cell>
        </row>
        <row r="452">
          <cell r="B452" t="str">
            <v>9201739</v>
          </cell>
          <cell r="E452">
            <v>1142</v>
          </cell>
          <cell r="F452">
            <v>90160.9</v>
          </cell>
        </row>
        <row r="453">
          <cell r="B453" t="str">
            <v>9210236</v>
          </cell>
          <cell r="E453">
            <v>44</v>
          </cell>
          <cell r="F453">
            <v>15400</v>
          </cell>
        </row>
        <row r="454">
          <cell r="B454" t="str">
            <v>9310628</v>
          </cell>
          <cell r="E454">
            <v>1337</v>
          </cell>
          <cell r="F454">
            <v>104232.52</v>
          </cell>
        </row>
        <row r="455">
          <cell r="B455" t="str">
            <v>9201736</v>
          </cell>
          <cell r="E455">
            <v>278</v>
          </cell>
          <cell r="F455">
            <v>21672.880000000001</v>
          </cell>
        </row>
        <row r="456">
          <cell r="B456" t="str">
            <v>9205914</v>
          </cell>
          <cell r="E456">
            <v>255</v>
          </cell>
          <cell r="F456">
            <v>17125.8</v>
          </cell>
        </row>
        <row r="457">
          <cell r="B457" t="str">
            <v>9311204</v>
          </cell>
          <cell r="E457">
            <v>2</v>
          </cell>
          <cell r="F457">
            <v>976.22</v>
          </cell>
        </row>
        <row r="458">
          <cell r="B458" t="str">
            <v>9311204</v>
          </cell>
          <cell r="E458">
            <v>34</v>
          </cell>
          <cell r="F458">
            <v>40762.6</v>
          </cell>
        </row>
        <row r="459">
          <cell r="B459" t="str">
            <v>9311216</v>
          </cell>
          <cell r="E459">
            <v>66</v>
          </cell>
          <cell r="F459">
            <v>79127.399999999994</v>
          </cell>
        </row>
        <row r="460">
          <cell r="B460" t="str">
            <v>9311215</v>
          </cell>
          <cell r="E460">
            <v>3</v>
          </cell>
          <cell r="F460">
            <v>1464.33</v>
          </cell>
        </row>
        <row r="461">
          <cell r="B461" t="str">
            <v>9206119</v>
          </cell>
          <cell r="E461">
            <v>1</v>
          </cell>
          <cell r="F461">
            <v>4536.6899999999996</v>
          </cell>
        </row>
        <row r="462">
          <cell r="B462" t="str">
            <v>9206119</v>
          </cell>
          <cell r="E462">
            <v>369</v>
          </cell>
          <cell r="F462">
            <v>1672736.04</v>
          </cell>
        </row>
        <row r="463">
          <cell r="B463" t="str">
            <v>9203061</v>
          </cell>
          <cell r="E463">
            <v>130</v>
          </cell>
          <cell r="F463">
            <v>71401.2</v>
          </cell>
        </row>
        <row r="464">
          <cell r="B464" t="str">
            <v>9310600</v>
          </cell>
          <cell r="E464">
            <v>68</v>
          </cell>
          <cell r="F464">
            <v>142898.6</v>
          </cell>
        </row>
        <row r="465">
          <cell r="B465" t="str">
            <v>9203062</v>
          </cell>
          <cell r="E465">
            <v>108</v>
          </cell>
          <cell r="F465">
            <v>63128.160000000003</v>
          </cell>
        </row>
        <row r="466">
          <cell r="B466" t="str">
            <v>9310600</v>
          </cell>
          <cell r="E466">
            <v>125</v>
          </cell>
          <cell r="F466">
            <v>83943.75</v>
          </cell>
        </row>
        <row r="467">
          <cell r="B467" t="str">
            <v>9201717</v>
          </cell>
          <cell r="E467">
            <v>200</v>
          </cell>
          <cell r="F467">
            <v>66000</v>
          </cell>
        </row>
        <row r="468">
          <cell r="B468" t="str">
            <v>9201201</v>
          </cell>
          <cell r="E468">
            <v>2302</v>
          </cell>
          <cell r="F468">
            <v>3453</v>
          </cell>
        </row>
        <row r="469">
          <cell r="B469" t="str">
            <v>9210440</v>
          </cell>
          <cell r="E469">
            <v>54</v>
          </cell>
          <cell r="F469">
            <v>4399.38</v>
          </cell>
        </row>
        <row r="470">
          <cell r="B470" t="str">
            <v>9310600</v>
          </cell>
          <cell r="E470">
            <v>20</v>
          </cell>
          <cell r="F470">
            <v>55859.8</v>
          </cell>
        </row>
        <row r="471">
          <cell r="B471" t="str">
            <v>9311214</v>
          </cell>
          <cell r="E471">
            <v>31</v>
          </cell>
          <cell r="F471">
            <v>24070.26</v>
          </cell>
        </row>
        <row r="472">
          <cell r="B472" t="str">
            <v>9210440</v>
          </cell>
          <cell r="E472">
            <v>82</v>
          </cell>
          <cell r="F472">
            <v>6150</v>
          </cell>
        </row>
        <row r="473">
          <cell r="B473" t="str">
            <v>9311216</v>
          </cell>
          <cell r="E473">
            <v>39</v>
          </cell>
          <cell r="F473">
            <v>47367.839999999997</v>
          </cell>
        </row>
        <row r="474">
          <cell r="B474" t="str">
            <v>9310600</v>
          </cell>
          <cell r="E474">
            <v>60</v>
          </cell>
          <cell r="F474">
            <v>101808.6</v>
          </cell>
        </row>
        <row r="476">
          <cell r="B476" t="str">
            <v>9208036</v>
          </cell>
          <cell r="E476">
            <v>10000</v>
          </cell>
          <cell r="F476">
            <v>350000</v>
          </cell>
        </row>
        <row r="477">
          <cell r="B477" t="str">
            <v>9203028</v>
          </cell>
          <cell r="E477">
            <v>200</v>
          </cell>
          <cell r="F477">
            <v>480000</v>
          </cell>
        </row>
        <row r="478">
          <cell r="B478" t="str">
            <v>9210499</v>
          </cell>
          <cell r="E478">
            <v>40</v>
          </cell>
          <cell r="F478">
            <v>20000</v>
          </cell>
        </row>
        <row r="479">
          <cell r="B479" t="str">
            <v>9209029</v>
          </cell>
          <cell r="E479">
            <v>700</v>
          </cell>
          <cell r="F479">
            <v>70000</v>
          </cell>
        </row>
        <row r="480">
          <cell r="B480" t="str">
            <v>9202111</v>
          </cell>
          <cell r="E480">
            <v>67</v>
          </cell>
          <cell r="F480">
            <v>100500</v>
          </cell>
        </row>
        <row r="481">
          <cell r="B481" t="str">
            <v>9210346</v>
          </cell>
          <cell r="E481">
            <v>1</v>
          </cell>
          <cell r="F481">
            <v>3500</v>
          </cell>
        </row>
        <row r="482">
          <cell r="B482" t="str">
            <v>9208036</v>
          </cell>
          <cell r="E482">
            <v>10000</v>
          </cell>
          <cell r="F482">
            <v>350000</v>
          </cell>
        </row>
        <row r="483">
          <cell r="B483" t="str">
            <v>9203028</v>
          </cell>
          <cell r="E483">
            <v>150</v>
          </cell>
          <cell r="F483">
            <v>360000</v>
          </cell>
        </row>
        <row r="484">
          <cell r="B484" t="str">
            <v>9210309</v>
          </cell>
          <cell r="E484">
            <v>290</v>
          </cell>
          <cell r="F484">
            <v>966665.7</v>
          </cell>
        </row>
        <row r="485">
          <cell r="B485" t="str">
            <v>9210522</v>
          </cell>
          <cell r="E485">
            <v>330.7</v>
          </cell>
          <cell r="F485">
            <v>1102332.2309999999</v>
          </cell>
        </row>
        <row r="486">
          <cell r="B486" t="str">
            <v>9207020</v>
          </cell>
          <cell r="E486">
            <v>59999</v>
          </cell>
          <cell r="F486">
            <v>3538741.02</v>
          </cell>
        </row>
        <row r="487">
          <cell r="B487" t="str">
            <v>9207020</v>
          </cell>
          <cell r="E487">
            <v>1</v>
          </cell>
          <cell r="F487">
            <v>178.98</v>
          </cell>
        </row>
        <row r="488">
          <cell r="B488" t="str">
            <v>9210127</v>
          </cell>
          <cell r="E488">
            <v>10</v>
          </cell>
          <cell r="F488">
            <v>3000</v>
          </cell>
        </row>
        <row r="489">
          <cell r="B489" t="str">
            <v>9203084</v>
          </cell>
          <cell r="E489">
            <v>40</v>
          </cell>
          <cell r="F489">
            <v>49208.800000000003</v>
          </cell>
        </row>
        <row r="490">
          <cell r="B490" t="str">
            <v>9203082</v>
          </cell>
          <cell r="E490">
            <v>10</v>
          </cell>
          <cell r="F490">
            <v>11989</v>
          </cell>
        </row>
        <row r="491">
          <cell r="B491" t="str">
            <v>9210523</v>
          </cell>
          <cell r="E491">
            <v>135</v>
          </cell>
          <cell r="F491">
            <v>405000</v>
          </cell>
        </row>
        <row r="492">
          <cell r="B492" t="str">
            <v>9201551</v>
          </cell>
          <cell r="E492">
            <v>20000</v>
          </cell>
          <cell r="F492">
            <v>4642000</v>
          </cell>
        </row>
        <row r="493">
          <cell r="B493" t="str">
            <v>9201550</v>
          </cell>
          <cell r="E493">
            <v>20000</v>
          </cell>
          <cell r="F493">
            <v>4642000</v>
          </cell>
        </row>
        <row r="494">
          <cell r="B494" t="str">
            <v>9202731</v>
          </cell>
          <cell r="E494">
            <v>30</v>
          </cell>
          <cell r="F494">
            <v>302112</v>
          </cell>
        </row>
        <row r="495">
          <cell r="B495" t="str">
            <v>9208019</v>
          </cell>
          <cell r="E495">
            <v>10000</v>
          </cell>
          <cell r="F495">
            <v>3401800</v>
          </cell>
        </row>
        <row r="496">
          <cell r="B496" t="str">
            <v>9202731</v>
          </cell>
          <cell r="E496">
            <v>10</v>
          </cell>
          <cell r="F496">
            <v>100704</v>
          </cell>
        </row>
        <row r="497">
          <cell r="B497" t="str">
            <v>9205824</v>
          </cell>
          <cell r="E497">
            <v>10000</v>
          </cell>
          <cell r="F497">
            <v>17724000</v>
          </cell>
        </row>
        <row r="498">
          <cell r="B498" t="str">
            <v>9205825</v>
          </cell>
          <cell r="E498">
            <v>900</v>
          </cell>
          <cell r="F498">
            <v>1709100</v>
          </cell>
        </row>
        <row r="499">
          <cell r="B499" t="str">
            <v>9205823</v>
          </cell>
          <cell r="E499">
            <v>990</v>
          </cell>
          <cell r="F499">
            <v>1880010</v>
          </cell>
        </row>
        <row r="500">
          <cell r="B500" t="str">
            <v>9210345</v>
          </cell>
          <cell r="E500">
            <v>40000</v>
          </cell>
          <cell r="F500">
            <v>2954000</v>
          </cell>
        </row>
        <row r="501">
          <cell r="B501" t="str">
            <v>9205813</v>
          </cell>
          <cell r="E501">
            <v>3110</v>
          </cell>
          <cell r="F501">
            <v>5512164</v>
          </cell>
        </row>
        <row r="502">
          <cell r="B502" t="str">
            <v>9203063</v>
          </cell>
          <cell r="E502">
            <v>68.8</v>
          </cell>
          <cell r="F502">
            <v>1938909.216</v>
          </cell>
        </row>
        <row r="503">
          <cell r="B503" t="str">
            <v>9203063</v>
          </cell>
          <cell r="E503">
            <v>1</v>
          </cell>
          <cell r="F503">
            <v>28181.69</v>
          </cell>
        </row>
        <row r="504">
          <cell r="B504" t="str">
            <v>9203028</v>
          </cell>
          <cell r="E504">
            <v>50</v>
          </cell>
          <cell r="F504">
            <v>120000</v>
          </cell>
        </row>
        <row r="505">
          <cell r="B505" t="str">
            <v>9210365</v>
          </cell>
          <cell r="E505">
            <v>154</v>
          </cell>
          <cell r="F505">
            <v>30800</v>
          </cell>
        </row>
        <row r="506">
          <cell r="B506" t="str">
            <v>9206114</v>
          </cell>
          <cell r="E506">
            <v>768</v>
          </cell>
          <cell r="F506">
            <v>1916536.32</v>
          </cell>
        </row>
        <row r="507">
          <cell r="B507" t="str">
            <v>9206115</v>
          </cell>
          <cell r="E507">
            <v>384</v>
          </cell>
          <cell r="F507">
            <v>915663.35999999999</v>
          </cell>
        </row>
        <row r="508">
          <cell r="B508" t="str">
            <v>9206116</v>
          </cell>
          <cell r="E508">
            <v>790</v>
          </cell>
          <cell r="F508">
            <v>1754518.9</v>
          </cell>
        </row>
        <row r="509">
          <cell r="B509" t="str">
            <v>9206114</v>
          </cell>
          <cell r="E509">
            <v>1</v>
          </cell>
          <cell r="F509">
            <v>2494.15</v>
          </cell>
        </row>
        <row r="510">
          <cell r="B510" t="str">
            <v>9209031</v>
          </cell>
          <cell r="E510">
            <v>10</v>
          </cell>
          <cell r="F510">
            <v>1000</v>
          </cell>
        </row>
        <row r="511">
          <cell r="B511" t="str">
            <v>9209033</v>
          </cell>
          <cell r="E511">
            <v>2</v>
          </cell>
          <cell r="F511">
            <v>10000</v>
          </cell>
        </row>
        <row r="512">
          <cell r="B512" t="str">
            <v>9203076</v>
          </cell>
          <cell r="E512">
            <v>120</v>
          </cell>
          <cell r="F512">
            <v>360000</v>
          </cell>
        </row>
        <row r="513">
          <cell r="B513" t="str">
            <v>9209097</v>
          </cell>
          <cell r="E513">
            <v>100</v>
          </cell>
          <cell r="F513">
            <v>100000</v>
          </cell>
        </row>
        <row r="514">
          <cell r="B514" t="str">
            <v>9210665</v>
          </cell>
          <cell r="E514">
            <v>2</v>
          </cell>
          <cell r="F514">
            <v>16000</v>
          </cell>
        </row>
        <row r="515">
          <cell r="B515" t="str">
            <v>9210025</v>
          </cell>
          <cell r="E515">
            <v>100</v>
          </cell>
          <cell r="F515">
            <v>150000</v>
          </cell>
        </row>
        <row r="516">
          <cell r="B516" t="str">
            <v>9208023</v>
          </cell>
          <cell r="E516">
            <v>250</v>
          </cell>
          <cell r="F516">
            <v>12000</v>
          </cell>
        </row>
        <row r="517">
          <cell r="B517" t="str">
            <v>9210206</v>
          </cell>
          <cell r="E517">
            <v>4303</v>
          </cell>
          <cell r="F517">
            <v>24785.279999999999</v>
          </cell>
        </row>
        <row r="518">
          <cell r="B518" t="str">
            <v>9210206</v>
          </cell>
          <cell r="E518">
            <v>2120</v>
          </cell>
          <cell r="F518">
            <v>254.4</v>
          </cell>
        </row>
        <row r="519">
          <cell r="B519" t="str">
            <v>9205052</v>
          </cell>
          <cell r="E519">
            <v>6972</v>
          </cell>
          <cell r="F519">
            <v>209.16</v>
          </cell>
        </row>
        <row r="520">
          <cell r="B520" t="str">
            <v>9205041</v>
          </cell>
          <cell r="E520">
            <v>5932</v>
          </cell>
          <cell r="F520">
            <v>1660.96</v>
          </cell>
        </row>
        <row r="521">
          <cell r="B521" t="str">
            <v>9205042</v>
          </cell>
          <cell r="E521">
            <v>205</v>
          </cell>
          <cell r="F521">
            <v>118.9</v>
          </cell>
        </row>
        <row r="522">
          <cell r="B522" t="str">
            <v>9205052</v>
          </cell>
          <cell r="E522">
            <v>1</v>
          </cell>
          <cell r="F522">
            <v>0.36</v>
          </cell>
        </row>
        <row r="523">
          <cell r="B523" t="str">
            <v>9210331</v>
          </cell>
          <cell r="E523">
            <v>49</v>
          </cell>
          <cell r="F523">
            <v>11370.94</v>
          </cell>
        </row>
        <row r="524">
          <cell r="B524" t="str">
            <v>9311092</v>
          </cell>
          <cell r="E524">
            <v>2000</v>
          </cell>
          <cell r="F524">
            <v>1840</v>
          </cell>
        </row>
        <row r="525">
          <cell r="B525" t="str">
            <v>9311094</v>
          </cell>
          <cell r="E525">
            <v>2352</v>
          </cell>
          <cell r="F525">
            <v>5927.04</v>
          </cell>
        </row>
        <row r="526">
          <cell r="B526" t="str">
            <v>9311094</v>
          </cell>
          <cell r="E526">
            <v>204</v>
          </cell>
          <cell r="F526">
            <v>2464.3200000000002</v>
          </cell>
        </row>
        <row r="527">
          <cell r="B527" t="str">
            <v>9311089</v>
          </cell>
          <cell r="E527">
            <v>2140</v>
          </cell>
          <cell r="F527">
            <v>2632.2</v>
          </cell>
        </row>
        <row r="528">
          <cell r="B528" t="str">
            <v>9311088</v>
          </cell>
          <cell r="E528">
            <v>2140</v>
          </cell>
          <cell r="F528">
            <v>2632.2</v>
          </cell>
        </row>
        <row r="529">
          <cell r="B529" t="str">
            <v>9310554</v>
          </cell>
          <cell r="E529">
            <v>13.5</v>
          </cell>
          <cell r="F529">
            <v>3080.7</v>
          </cell>
        </row>
        <row r="530">
          <cell r="B530" t="str">
            <v>9311095</v>
          </cell>
          <cell r="E530">
            <v>76</v>
          </cell>
          <cell r="F530">
            <v>10465.200000000001</v>
          </cell>
        </row>
        <row r="531">
          <cell r="B531" t="str">
            <v>9205929</v>
          </cell>
          <cell r="E531">
            <v>2500</v>
          </cell>
          <cell r="F531">
            <v>3075</v>
          </cell>
        </row>
        <row r="532">
          <cell r="B532" t="str">
            <v>9311095</v>
          </cell>
          <cell r="E532">
            <v>67</v>
          </cell>
          <cell r="F532">
            <v>6157.3</v>
          </cell>
        </row>
        <row r="533">
          <cell r="B533" t="str">
            <v>9311089</v>
          </cell>
          <cell r="E533">
            <v>2150</v>
          </cell>
          <cell r="F533">
            <v>2580</v>
          </cell>
        </row>
        <row r="534">
          <cell r="B534" t="str">
            <v>9311081</v>
          </cell>
          <cell r="E534">
            <v>2001</v>
          </cell>
          <cell r="F534">
            <v>2461.23</v>
          </cell>
        </row>
        <row r="535">
          <cell r="B535" t="str">
            <v>9210463</v>
          </cell>
          <cell r="E535">
            <v>2250</v>
          </cell>
          <cell r="F535">
            <v>2767.5</v>
          </cell>
        </row>
        <row r="536">
          <cell r="B536" t="str">
            <v>9311092</v>
          </cell>
          <cell r="E536">
            <v>1</v>
          </cell>
          <cell r="F536">
            <v>117.31</v>
          </cell>
        </row>
        <row r="537">
          <cell r="B537" t="str">
            <v>9210127</v>
          </cell>
          <cell r="E537">
            <v>15</v>
          </cell>
          <cell r="F537">
            <v>4500</v>
          </cell>
        </row>
        <row r="538">
          <cell r="B538" t="str">
            <v>9202111</v>
          </cell>
          <cell r="E538">
            <v>31</v>
          </cell>
          <cell r="F538">
            <v>31000</v>
          </cell>
        </row>
        <row r="539">
          <cell r="B539" t="str">
            <v>9310652</v>
          </cell>
          <cell r="E539">
            <v>36</v>
          </cell>
          <cell r="F539">
            <v>198000</v>
          </cell>
        </row>
        <row r="540">
          <cell r="B540" t="str">
            <v>9202222</v>
          </cell>
          <cell r="E540">
            <v>39</v>
          </cell>
          <cell r="F540">
            <v>1560000</v>
          </cell>
        </row>
        <row r="541">
          <cell r="B541" t="str">
            <v>9208005</v>
          </cell>
          <cell r="E541">
            <v>1</v>
          </cell>
          <cell r="F541">
            <v>1133.29</v>
          </cell>
        </row>
        <row r="542">
          <cell r="B542" t="str">
            <v>9203029</v>
          </cell>
          <cell r="E542">
            <v>3499</v>
          </cell>
          <cell r="F542">
            <v>6638827.6500000004</v>
          </cell>
        </row>
        <row r="543">
          <cell r="B543" t="str">
            <v>9208005</v>
          </cell>
          <cell r="E543">
            <v>32000</v>
          </cell>
          <cell r="F543">
            <v>1208320</v>
          </cell>
        </row>
        <row r="544">
          <cell r="B544" t="str">
            <v>9208005</v>
          </cell>
          <cell r="E544">
            <v>149999</v>
          </cell>
          <cell r="F544">
            <v>3170978.86</v>
          </cell>
        </row>
        <row r="545">
          <cell r="B545" t="str">
            <v>9205025</v>
          </cell>
          <cell r="E545">
            <v>10000</v>
          </cell>
          <cell r="F545">
            <v>209800</v>
          </cell>
        </row>
        <row r="546">
          <cell r="B546" t="str">
            <v>9205812</v>
          </cell>
          <cell r="E546">
            <v>85000</v>
          </cell>
          <cell r="F546">
            <v>1069300</v>
          </cell>
        </row>
        <row r="547">
          <cell r="B547" t="str">
            <v>9208006</v>
          </cell>
          <cell r="E547">
            <v>84999</v>
          </cell>
          <cell r="F547">
            <v>5705982.8700000001</v>
          </cell>
        </row>
        <row r="548">
          <cell r="B548" t="str">
            <v>9208006</v>
          </cell>
          <cell r="E548">
            <v>1</v>
          </cell>
          <cell r="F548">
            <v>1257.1300000000001</v>
          </cell>
        </row>
        <row r="549">
          <cell r="B549" t="str">
            <v>9210279</v>
          </cell>
          <cell r="E549">
            <v>29999</v>
          </cell>
          <cell r="F549">
            <v>1769341.02</v>
          </cell>
        </row>
        <row r="550">
          <cell r="B550" t="str">
            <v>9210279</v>
          </cell>
          <cell r="E550">
            <v>1</v>
          </cell>
          <cell r="F550">
            <v>118.98</v>
          </cell>
        </row>
        <row r="552">
          <cell r="B552" t="str">
            <v>9202111</v>
          </cell>
          <cell r="E552">
            <v>3</v>
          </cell>
          <cell r="F552">
            <v>4500</v>
          </cell>
        </row>
        <row r="553">
          <cell r="B553" t="str">
            <v>9202111</v>
          </cell>
          <cell r="E553">
            <v>1</v>
          </cell>
          <cell r="F553">
            <v>2000</v>
          </cell>
        </row>
        <row r="554">
          <cell r="B554" t="str">
            <v>9202111</v>
          </cell>
          <cell r="E554">
            <v>1</v>
          </cell>
          <cell r="F554">
            <v>1000</v>
          </cell>
        </row>
        <row r="555">
          <cell r="B555" t="str">
            <v>9206119</v>
          </cell>
          <cell r="E555">
            <v>1</v>
          </cell>
          <cell r="F555">
            <v>5559.56</v>
          </cell>
        </row>
        <row r="556">
          <cell r="B556" t="str">
            <v>9206119</v>
          </cell>
          <cell r="E556">
            <v>432</v>
          </cell>
          <cell r="F556">
            <v>2553076.7999999998</v>
          </cell>
        </row>
        <row r="557">
          <cell r="B557" t="str">
            <v>9311187</v>
          </cell>
          <cell r="E557">
            <v>660</v>
          </cell>
          <cell r="F557">
            <v>165000</v>
          </cell>
        </row>
        <row r="558">
          <cell r="B558" t="str">
            <v>9203044</v>
          </cell>
          <cell r="E558">
            <v>10000</v>
          </cell>
          <cell r="F558">
            <v>85000</v>
          </cell>
        </row>
        <row r="559">
          <cell r="B559" t="str">
            <v>9210391</v>
          </cell>
          <cell r="E559">
            <v>2</v>
          </cell>
          <cell r="F559">
            <v>2000</v>
          </cell>
        </row>
        <row r="560">
          <cell r="B560" t="str">
            <v>93102125</v>
          </cell>
          <cell r="E560">
            <v>2</v>
          </cell>
          <cell r="F560">
            <v>10000</v>
          </cell>
        </row>
        <row r="561">
          <cell r="B561" t="str">
            <v>9209056</v>
          </cell>
          <cell r="E561">
            <v>20</v>
          </cell>
          <cell r="F561">
            <v>4000</v>
          </cell>
        </row>
        <row r="562">
          <cell r="B562" t="str">
            <v>9209052</v>
          </cell>
          <cell r="E562">
            <v>16</v>
          </cell>
          <cell r="F562">
            <v>96000</v>
          </cell>
        </row>
        <row r="563">
          <cell r="B563" t="str">
            <v>9210151</v>
          </cell>
          <cell r="E563">
            <v>168</v>
          </cell>
          <cell r="F563">
            <v>42000</v>
          </cell>
        </row>
        <row r="564">
          <cell r="B564" t="str">
            <v>9210117</v>
          </cell>
          <cell r="E564">
            <v>15</v>
          </cell>
          <cell r="F564">
            <v>22500</v>
          </cell>
        </row>
        <row r="565">
          <cell r="B565" t="str">
            <v>9210029</v>
          </cell>
          <cell r="E565">
            <v>300</v>
          </cell>
          <cell r="F565">
            <v>120000</v>
          </cell>
        </row>
        <row r="566">
          <cell r="B566" t="str">
            <v>9210682</v>
          </cell>
          <cell r="E566">
            <v>1</v>
          </cell>
          <cell r="F566">
            <v>26454.74</v>
          </cell>
        </row>
        <row r="567">
          <cell r="B567" t="str">
            <v>9210716</v>
          </cell>
          <cell r="E567">
            <v>3</v>
          </cell>
          <cell r="F567">
            <v>98010</v>
          </cell>
        </row>
        <row r="568">
          <cell r="B568" t="str">
            <v>9210682</v>
          </cell>
          <cell r="E568">
            <v>1</v>
          </cell>
          <cell r="F568">
            <v>14235.3</v>
          </cell>
        </row>
        <row r="569">
          <cell r="B569" t="str">
            <v>9210328</v>
          </cell>
          <cell r="E569">
            <v>10</v>
          </cell>
          <cell r="F569">
            <v>379666</v>
          </cell>
        </row>
        <row r="570">
          <cell r="B570" t="str">
            <v>9210715</v>
          </cell>
          <cell r="E570">
            <v>1</v>
          </cell>
          <cell r="F570">
            <v>37677.61</v>
          </cell>
        </row>
        <row r="571">
          <cell r="B571" t="str">
            <v>9210715</v>
          </cell>
          <cell r="E571">
            <v>2</v>
          </cell>
          <cell r="F571">
            <v>3600</v>
          </cell>
        </row>
        <row r="572">
          <cell r="B572" t="str">
            <v>9210716</v>
          </cell>
          <cell r="E572">
            <v>2</v>
          </cell>
          <cell r="F572">
            <v>70190.539999999994</v>
          </cell>
        </row>
        <row r="573">
          <cell r="B573" t="str">
            <v>9210682</v>
          </cell>
          <cell r="E573">
            <v>1</v>
          </cell>
          <cell r="F573">
            <v>6663.33</v>
          </cell>
        </row>
        <row r="574">
          <cell r="B574" t="str">
            <v>9210682</v>
          </cell>
          <cell r="E574">
            <v>0</v>
          </cell>
          <cell r="F574">
            <v>0</v>
          </cell>
        </row>
        <row r="575">
          <cell r="B575" t="str">
            <v>9210717</v>
          </cell>
          <cell r="E575">
            <v>1</v>
          </cell>
          <cell r="F575">
            <v>46764.76</v>
          </cell>
        </row>
        <row r="576">
          <cell r="B576" t="str">
            <v>9210715</v>
          </cell>
          <cell r="E576">
            <v>1</v>
          </cell>
          <cell r="F576">
            <v>52809.5</v>
          </cell>
        </row>
        <row r="577">
          <cell r="B577" t="str">
            <v>9210717</v>
          </cell>
          <cell r="E577">
            <v>1</v>
          </cell>
          <cell r="F577">
            <v>15640.62</v>
          </cell>
        </row>
        <row r="578">
          <cell r="B578" t="str">
            <v>9210717</v>
          </cell>
          <cell r="E578">
            <v>1</v>
          </cell>
          <cell r="F578">
            <v>13402</v>
          </cell>
        </row>
        <row r="579">
          <cell r="B579" t="str">
            <v>9210682</v>
          </cell>
          <cell r="E579">
            <v>2</v>
          </cell>
          <cell r="F579">
            <v>65025.86</v>
          </cell>
        </row>
        <row r="580">
          <cell r="B580" t="str">
            <v>9210715</v>
          </cell>
          <cell r="E580">
            <v>1</v>
          </cell>
          <cell r="F580">
            <v>34260.1</v>
          </cell>
        </row>
        <row r="581">
          <cell r="B581" t="str">
            <v>9310652</v>
          </cell>
          <cell r="E581">
            <v>1</v>
          </cell>
          <cell r="F581">
            <v>5354.45</v>
          </cell>
        </row>
        <row r="582">
          <cell r="B582" t="str">
            <v>9310652</v>
          </cell>
          <cell r="E582">
            <v>503</v>
          </cell>
          <cell r="F582">
            <v>2694495.55</v>
          </cell>
        </row>
        <row r="583">
          <cell r="B583" t="str">
            <v>9210445</v>
          </cell>
          <cell r="E583">
            <v>3600</v>
          </cell>
          <cell r="F583">
            <v>1523880</v>
          </cell>
        </row>
        <row r="584">
          <cell r="B584" t="str">
            <v>9202111</v>
          </cell>
          <cell r="E584">
            <v>42</v>
          </cell>
          <cell r="F584">
            <v>257789.7</v>
          </cell>
        </row>
        <row r="585">
          <cell r="B585" t="str">
            <v>9208005</v>
          </cell>
          <cell r="E585">
            <v>1200</v>
          </cell>
          <cell r="F585">
            <v>66384</v>
          </cell>
        </row>
        <row r="586">
          <cell r="B586" t="str">
            <v>9201719</v>
          </cell>
          <cell r="E586">
            <v>1100</v>
          </cell>
          <cell r="F586">
            <v>152108</v>
          </cell>
        </row>
        <row r="587">
          <cell r="B587" t="str">
            <v>9208005</v>
          </cell>
          <cell r="E587">
            <v>700</v>
          </cell>
          <cell r="F587">
            <v>38717</v>
          </cell>
        </row>
        <row r="588">
          <cell r="B588" t="str">
            <v>9311138</v>
          </cell>
          <cell r="E588">
            <v>1900</v>
          </cell>
          <cell r="F588">
            <v>181887</v>
          </cell>
        </row>
        <row r="589">
          <cell r="B589" t="str">
            <v>9201740</v>
          </cell>
          <cell r="E589">
            <v>1500</v>
          </cell>
          <cell r="F589">
            <v>111630</v>
          </cell>
        </row>
        <row r="590">
          <cell r="B590" t="str">
            <v>9201719</v>
          </cell>
          <cell r="E590">
            <v>2500</v>
          </cell>
          <cell r="F590">
            <v>319150</v>
          </cell>
        </row>
        <row r="591">
          <cell r="B591" t="str">
            <v>9201719</v>
          </cell>
          <cell r="E591">
            <v>300</v>
          </cell>
          <cell r="F591">
            <v>86100</v>
          </cell>
        </row>
        <row r="592">
          <cell r="B592" t="str">
            <v>9311194</v>
          </cell>
          <cell r="E592">
            <v>80</v>
          </cell>
          <cell r="F592">
            <v>91840</v>
          </cell>
        </row>
        <row r="593">
          <cell r="B593" t="str">
            <v>9201740</v>
          </cell>
          <cell r="E593">
            <v>1000</v>
          </cell>
          <cell r="F593">
            <v>74460</v>
          </cell>
        </row>
        <row r="594">
          <cell r="B594" t="str">
            <v>9201719</v>
          </cell>
          <cell r="E594">
            <v>500</v>
          </cell>
          <cell r="F594">
            <v>143615</v>
          </cell>
        </row>
        <row r="595">
          <cell r="B595" t="str">
            <v>9201720</v>
          </cell>
          <cell r="E595">
            <v>200</v>
          </cell>
          <cell r="F595">
            <v>51062</v>
          </cell>
        </row>
        <row r="596">
          <cell r="B596" t="str">
            <v>9210031</v>
          </cell>
          <cell r="E596">
            <v>300</v>
          </cell>
          <cell r="F596">
            <v>15954</v>
          </cell>
        </row>
        <row r="597">
          <cell r="B597" t="str">
            <v>9210525</v>
          </cell>
          <cell r="E597">
            <v>1</v>
          </cell>
          <cell r="F597">
            <v>53191.11</v>
          </cell>
        </row>
        <row r="598">
          <cell r="B598" t="str">
            <v>9201720</v>
          </cell>
          <cell r="E598">
            <v>300</v>
          </cell>
          <cell r="F598">
            <v>127656</v>
          </cell>
        </row>
        <row r="599">
          <cell r="B599" t="str">
            <v>9311120</v>
          </cell>
          <cell r="E599">
            <v>200</v>
          </cell>
          <cell r="F599">
            <v>119146</v>
          </cell>
        </row>
        <row r="600">
          <cell r="B600" t="str">
            <v>9201719</v>
          </cell>
          <cell r="E600">
            <v>1</v>
          </cell>
          <cell r="F600">
            <v>133.53</v>
          </cell>
        </row>
        <row r="601">
          <cell r="B601" t="str">
            <v>9202111</v>
          </cell>
          <cell r="E601">
            <v>87</v>
          </cell>
          <cell r="F601">
            <v>83296.41</v>
          </cell>
        </row>
        <row r="602">
          <cell r="B602" t="str">
            <v>9201740</v>
          </cell>
          <cell r="E602">
            <v>7300</v>
          </cell>
          <cell r="F602">
            <v>543120</v>
          </cell>
        </row>
        <row r="603">
          <cell r="B603" t="str">
            <v>9201720</v>
          </cell>
          <cell r="E603">
            <v>800</v>
          </cell>
          <cell r="F603">
            <v>204248</v>
          </cell>
        </row>
        <row r="604">
          <cell r="B604" t="str">
            <v>9201720</v>
          </cell>
          <cell r="E604">
            <v>600</v>
          </cell>
          <cell r="F604">
            <v>153000</v>
          </cell>
        </row>
        <row r="605">
          <cell r="B605" t="str">
            <v>9201719</v>
          </cell>
          <cell r="E605">
            <v>4599</v>
          </cell>
          <cell r="F605">
            <v>587062.35</v>
          </cell>
        </row>
        <row r="606">
          <cell r="B606" t="str">
            <v>9311194</v>
          </cell>
          <cell r="E606">
            <v>40</v>
          </cell>
          <cell r="F606">
            <v>31838</v>
          </cell>
        </row>
        <row r="607">
          <cell r="B607" t="str">
            <v>9311138</v>
          </cell>
          <cell r="E607">
            <v>1500</v>
          </cell>
          <cell r="F607">
            <v>143595</v>
          </cell>
        </row>
        <row r="608">
          <cell r="B608" t="str">
            <v>9311194</v>
          </cell>
          <cell r="E608">
            <v>10</v>
          </cell>
          <cell r="F608">
            <v>19999.900000000001</v>
          </cell>
        </row>
        <row r="609">
          <cell r="B609" t="str">
            <v>9208005</v>
          </cell>
          <cell r="E609">
            <v>5500</v>
          </cell>
          <cell r="F609">
            <v>233970</v>
          </cell>
        </row>
        <row r="610">
          <cell r="B610" t="str">
            <v>9311120</v>
          </cell>
          <cell r="E610">
            <v>1800</v>
          </cell>
          <cell r="F610">
            <v>1072314</v>
          </cell>
        </row>
        <row r="611">
          <cell r="B611" t="str">
            <v>9311138</v>
          </cell>
          <cell r="E611">
            <v>2000</v>
          </cell>
          <cell r="F611">
            <v>191460</v>
          </cell>
        </row>
        <row r="612">
          <cell r="B612" t="str">
            <v>9201740</v>
          </cell>
          <cell r="E612">
            <v>1700</v>
          </cell>
          <cell r="F612">
            <v>126582</v>
          </cell>
        </row>
        <row r="613">
          <cell r="B613" t="str">
            <v>9201719</v>
          </cell>
          <cell r="E613">
            <v>1000</v>
          </cell>
          <cell r="F613">
            <v>138290</v>
          </cell>
        </row>
        <row r="614">
          <cell r="B614" t="str">
            <v>9311138</v>
          </cell>
          <cell r="E614">
            <v>1100</v>
          </cell>
          <cell r="F614">
            <v>105281</v>
          </cell>
        </row>
        <row r="615">
          <cell r="B615" t="str">
            <v>9203048</v>
          </cell>
          <cell r="E615">
            <v>10</v>
          </cell>
          <cell r="F615">
            <v>25000</v>
          </cell>
        </row>
        <row r="616">
          <cell r="B616" t="str">
            <v>9203048</v>
          </cell>
          <cell r="E616">
            <v>2</v>
          </cell>
          <cell r="F616">
            <v>10000</v>
          </cell>
        </row>
        <row r="617">
          <cell r="B617" t="str">
            <v>9210071</v>
          </cell>
          <cell r="E617">
            <v>79</v>
          </cell>
          <cell r="F617">
            <v>131666.14000000001</v>
          </cell>
        </row>
        <row r="618">
          <cell r="B618" t="str">
            <v>9210096</v>
          </cell>
          <cell r="E618">
            <v>85</v>
          </cell>
          <cell r="F618">
            <v>236110.45</v>
          </cell>
        </row>
        <row r="619">
          <cell r="B619" t="str">
            <v>9210472</v>
          </cell>
          <cell r="E619">
            <v>717</v>
          </cell>
          <cell r="F619">
            <v>1593331.74</v>
          </cell>
        </row>
        <row r="620">
          <cell r="B620" t="str">
            <v>9210234</v>
          </cell>
          <cell r="E620">
            <v>52</v>
          </cell>
          <cell r="F620">
            <v>144444.04</v>
          </cell>
        </row>
        <row r="621">
          <cell r="B621" t="str">
            <v>9210166</v>
          </cell>
          <cell r="E621">
            <v>45</v>
          </cell>
          <cell r="F621">
            <v>22500</v>
          </cell>
        </row>
        <row r="622">
          <cell r="B622" t="str">
            <v>9210287</v>
          </cell>
          <cell r="E622">
            <v>124</v>
          </cell>
          <cell r="F622">
            <v>310000</v>
          </cell>
        </row>
        <row r="623">
          <cell r="B623" t="str">
            <v>9210100</v>
          </cell>
          <cell r="E623">
            <v>100</v>
          </cell>
          <cell r="F623">
            <v>20000</v>
          </cell>
        </row>
        <row r="624">
          <cell r="B624" t="str">
            <v>9210165</v>
          </cell>
          <cell r="E624">
            <v>100</v>
          </cell>
          <cell r="F624">
            <v>150000</v>
          </cell>
        </row>
        <row r="625">
          <cell r="B625" t="str">
            <v>9203035</v>
          </cell>
          <cell r="E625">
            <v>4</v>
          </cell>
          <cell r="F625">
            <v>20000</v>
          </cell>
        </row>
        <row r="626">
          <cell r="B626" t="str">
            <v>9210152</v>
          </cell>
          <cell r="E626">
            <v>200</v>
          </cell>
          <cell r="F626">
            <v>200000</v>
          </cell>
        </row>
        <row r="627">
          <cell r="B627" t="str">
            <v>9203076</v>
          </cell>
          <cell r="E627">
            <v>145</v>
          </cell>
          <cell r="F627">
            <v>362500</v>
          </cell>
        </row>
        <row r="628">
          <cell r="B628" t="str">
            <v>9205924</v>
          </cell>
          <cell r="E628">
            <v>2</v>
          </cell>
          <cell r="F628">
            <v>3600</v>
          </cell>
        </row>
        <row r="629">
          <cell r="B629" t="str">
            <v>9209068</v>
          </cell>
          <cell r="E629">
            <v>1380</v>
          </cell>
          <cell r="F629">
            <v>552000</v>
          </cell>
        </row>
        <row r="630">
          <cell r="B630" t="str">
            <v>9209054</v>
          </cell>
          <cell r="E630">
            <v>2</v>
          </cell>
          <cell r="F630">
            <v>12000</v>
          </cell>
        </row>
        <row r="632">
          <cell r="B632" t="str">
            <v>9208006</v>
          </cell>
          <cell r="E632">
            <v>95000</v>
          </cell>
          <cell r="F632">
            <v>6396350</v>
          </cell>
        </row>
        <row r="633">
          <cell r="B633" t="str">
            <v>9205812</v>
          </cell>
          <cell r="E633">
            <v>94999</v>
          </cell>
          <cell r="F633">
            <v>1198887.3799999999</v>
          </cell>
        </row>
        <row r="634">
          <cell r="B634" t="str">
            <v>9205822</v>
          </cell>
          <cell r="E634">
            <v>5000</v>
          </cell>
          <cell r="F634">
            <v>8205550</v>
          </cell>
        </row>
        <row r="635">
          <cell r="B635" t="str">
            <v>9205812</v>
          </cell>
          <cell r="E635">
            <v>1</v>
          </cell>
          <cell r="F635">
            <v>192.62</v>
          </cell>
        </row>
        <row r="636">
          <cell r="B636" t="str">
            <v>9208017</v>
          </cell>
          <cell r="E636">
            <v>5000</v>
          </cell>
          <cell r="F636">
            <v>4296200</v>
          </cell>
        </row>
        <row r="637">
          <cell r="B637" t="str">
            <v>9310684</v>
          </cell>
          <cell r="E637">
            <v>6</v>
          </cell>
          <cell r="F637">
            <v>54720</v>
          </cell>
        </row>
        <row r="638">
          <cell r="B638" t="str">
            <v>9311049</v>
          </cell>
          <cell r="E638">
            <v>3</v>
          </cell>
          <cell r="F638">
            <v>22851</v>
          </cell>
        </row>
        <row r="639">
          <cell r="B639" t="str">
            <v>9311029</v>
          </cell>
          <cell r="E639">
            <v>1</v>
          </cell>
          <cell r="F639">
            <v>16750</v>
          </cell>
        </row>
        <row r="640">
          <cell r="B640" t="str">
            <v>9310699</v>
          </cell>
          <cell r="E640">
            <v>1</v>
          </cell>
          <cell r="F640">
            <v>4569.33</v>
          </cell>
        </row>
        <row r="641">
          <cell r="B641" t="str">
            <v>9311031</v>
          </cell>
          <cell r="E641">
            <v>1</v>
          </cell>
          <cell r="F641">
            <v>18420</v>
          </cell>
        </row>
        <row r="642">
          <cell r="B642" t="str">
            <v>9311036</v>
          </cell>
          <cell r="E642">
            <v>1</v>
          </cell>
          <cell r="F642">
            <v>3047</v>
          </cell>
        </row>
        <row r="643">
          <cell r="B643" t="str">
            <v>9311018</v>
          </cell>
          <cell r="E643">
            <v>3</v>
          </cell>
          <cell r="F643">
            <v>11445</v>
          </cell>
        </row>
        <row r="644">
          <cell r="B644" t="str">
            <v>9201549</v>
          </cell>
          <cell r="E644">
            <v>5000</v>
          </cell>
          <cell r="F644">
            <v>1170350</v>
          </cell>
        </row>
        <row r="645">
          <cell r="B645" t="str">
            <v>9201552</v>
          </cell>
          <cell r="E645">
            <v>1000</v>
          </cell>
          <cell r="F645">
            <v>144700</v>
          </cell>
        </row>
        <row r="646">
          <cell r="B646" t="str">
            <v>9201552</v>
          </cell>
          <cell r="E646">
            <v>119</v>
          </cell>
          <cell r="F646">
            <v>48103.37</v>
          </cell>
        </row>
        <row r="647">
          <cell r="B647" t="str">
            <v>9201724</v>
          </cell>
          <cell r="E647">
            <v>300</v>
          </cell>
          <cell r="F647">
            <v>37026</v>
          </cell>
        </row>
        <row r="648">
          <cell r="B648" t="str">
            <v>9201554</v>
          </cell>
          <cell r="E648">
            <v>7200</v>
          </cell>
          <cell r="F648">
            <v>4289904</v>
          </cell>
        </row>
        <row r="649">
          <cell r="B649" t="str">
            <v>9201548</v>
          </cell>
          <cell r="E649">
            <v>15800</v>
          </cell>
          <cell r="F649">
            <v>3698306</v>
          </cell>
        </row>
        <row r="650">
          <cell r="B650" t="str">
            <v>9201549</v>
          </cell>
          <cell r="E650">
            <v>1000</v>
          </cell>
          <cell r="F650">
            <v>95760</v>
          </cell>
        </row>
        <row r="651">
          <cell r="B651" t="str">
            <v>9201553</v>
          </cell>
          <cell r="E651">
            <v>1000</v>
          </cell>
          <cell r="F651">
            <v>276630</v>
          </cell>
        </row>
        <row r="652">
          <cell r="B652" t="str">
            <v>9201724</v>
          </cell>
          <cell r="E652">
            <v>800</v>
          </cell>
          <cell r="F652">
            <v>166832</v>
          </cell>
        </row>
        <row r="653">
          <cell r="B653" t="str">
            <v>9201552</v>
          </cell>
          <cell r="E653">
            <v>1</v>
          </cell>
          <cell r="F653">
            <v>404.15</v>
          </cell>
        </row>
        <row r="654">
          <cell r="B654" t="str">
            <v>9201607</v>
          </cell>
          <cell r="E654">
            <v>2700</v>
          </cell>
          <cell r="F654">
            <v>207657</v>
          </cell>
        </row>
        <row r="655">
          <cell r="B655" t="str">
            <v>9210183</v>
          </cell>
          <cell r="E655">
            <v>2500</v>
          </cell>
          <cell r="F655">
            <v>219750</v>
          </cell>
        </row>
        <row r="656">
          <cell r="B656" t="str">
            <v>9201607</v>
          </cell>
          <cell r="E656">
            <v>999</v>
          </cell>
          <cell r="F656">
            <v>65854.080000000002</v>
          </cell>
        </row>
        <row r="657">
          <cell r="B657" t="str">
            <v>9201607</v>
          </cell>
          <cell r="E657">
            <v>1</v>
          </cell>
          <cell r="F657">
            <v>72.67</v>
          </cell>
        </row>
        <row r="658">
          <cell r="B658" t="str">
            <v>9207012</v>
          </cell>
          <cell r="E658">
            <v>419</v>
          </cell>
          <cell r="F658">
            <v>598570.82999999996</v>
          </cell>
        </row>
        <row r="659">
          <cell r="B659" t="str">
            <v>9207012</v>
          </cell>
          <cell r="E659">
            <v>1</v>
          </cell>
          <cell r="F659">
            <v>1429.17</v>
          </cell>
        </row>
        <row r="660">
          <cell r="B660" t="str">
            <v>9203063</v>
          </cell>
          <cell r="E660">
            <v>1</v>
          </cell>
          <cell r="F660">
            <v>28182.400000000001</v>
          </cell>
        </row>
        <row r="661">
          <cell r="B661" t="str">
            <v>9203063</v>
          </cell>
          <cell r="E661">
            <v>70.3</v>
          </cell>
          <cell r="F661">
            <v>1981181.243</v>
          </cell>
        </row>
        <row r="662">
          <cell r="B662" t="str">
            <v>9210119</v>
          </cell>
          <cell r="E662">
            <v>1</v>
          </cell>
          <cell r="F662">
            <v>1518.99</v>
          </cell>
        </row>
        <row r="663">
          <cell r="B663" t="str">
            <v>9210119</v>
          </cell>
          <cell r="E663">
            <v>660</v>
          </cell>
          <cell r="F663">
            <v>913525.8</v>
          </cell>
        </row>
        <row r="664">
          <cell r="B664" t="str">
            <v>9210119</v>
          </cell>
          <cell r="E664">
            <v>1050</v>
          </cell>
          <cell r="F664">
            <v>1587274.5</v>
          </cell>
        </row>
        <row r="665">
          <cell r="B665" t="str">
            <v>9210071</v>
          </cell>
          <cell r="E665">
            <v>214</v>
          </cell>
          <cell r="F665">
            <v>321000</v>
          </cell>
        </row>
        <row r="666">
          <cell r="B666" t="str">
            <v>9210090</v>
          </cell>
          <cell r="E666">
            <v>482</v>
          </cell>
          <cell r="F666">
            <v>1687000</v>
          </cell>
        </row>
        <row r="667">
          <cell r="B667" t="str">
            <v>9210144</v>
          </cell>
          <cell r="E667">
            <v>1</v>
          </cell>
          <cell r="F667">
            <v>46.56</v>
          </cell>
        </row>
        <row r="668">
          <cell r="B668" t="str">
            <v>9210142</v>
          </cell>
          <cell r="E668">
            <v>800</v>
          </cell>
          <cell r="F668">
            <v>576</v>
          </cell>
        </row>
        <row r="669">
          <cell r="B669" t="str">
            <v>9210141</v>
          </cell>
          <cell r="E669">
            <v>1744</v>
          </cell>
          <cell r="F669">
            <v>1255.68</v>
          </cell>
        </row>
        <row r="670">
          <cell r="B670" t="str">
            <v>9210143</v>
          </cell>
          <cell r="E670">
            <v>3979</v>
          </cell>
          <cell r="F670">
            <v>2864.88</v>
          </cell>
        </row>
        <row r="671">
          <cell r="B671" t="str">
            <v>9210144</v>
          </cell>
          <cell r="E671">
            <v>3700</v>
          </cell>
          <cell r="F671">
            <v>2664</v>
          </cell>
        </row>
        <row r="672">
          <cell r="B672" t="str">
            <v>9210139</v>
          </cell>
          <cell r="E672">
            <v>190</v>
          </cell>
          <cell r="F672">
            <v>136.80000000000001</v>
          </cell>
        </row>
        <row r="673">
          <cell r="B673" t="str">
            <v>9210145</v>
          </cell>
          <cell r="E673">
            <v>6189</v>
          </cell>
          <cell r="F673">
            <v>4456.08</v>
          </cell>
        </row>
        <row r="674">
          <cell r="B674" t="str">
            <v>9209068</v>
          </cell>
          <cell r="E674">
            <v>28</v>
          </cell>
          <cell r="F674">
            <v>8400</v>
          </cell>
        </row>
        <row r="675">
          <cell r="B675" t="str">
            <v>9209070</v>
          </cell>
          <cell r="E675">
            <v>14</v>
          </cell>
          <cell r="F675">
            <v>5600</v>
          </cell>
        </row>
        <row r="676">
          <cell r="B676" t="str">
            <v>9210233</v>
          </cell>
          <cell r="E676">
            <v>4</v>
          </cell>
          <cell r="F676">
            <v>28000</v>
          </cell>
        </row>
        <row r="677">
          <cell r="B677" t="str">
            <v>9210427</v>
          </cell>
          <cell r="E677">
            <v>1</v>
          </cell>
          <cell r="F677">
            <v>10000</v>
          </cell>
        </row>
        <row r="678">
          <cell r="B678" t="str">
            <v>9210233</v>
          </cell>
          <cell r="E678">
            <v>1</v>
          </cell>
          <cell r="F678">
            <v>10000</v>
          </cell>
        </row>
        <row r="679">
          <cell r="B679" t="str">
            <v>9203069</v>
          </cell>
          <cell r="E679">
            <v>300</v>
          </cell>
          <cell r="F679">
            <v>133332</v>
          </cell>
        </row>
        <row r="680">
          <cell r="B680" t="str">
            <v>9210637</v>
          </cell>
          <cell r="E680">
            <v>200</v>
          </cell>
          <cell r="F680">
            <v>55554</v>
          </cell>
        </row>
        <row r="681">
          <cell r="B681" t="str">
            <v>9210033</v>
          </cell>
          <cell r="E681">
            <v>198</v>
          </cell>
          <cell r="F681">
            <v>549998.46</v>
          </cell>
        </row>
        <row r="682">
          <cell r="B682" t="str">
            <v>9205942</v>
          </cell>
          <cell r="E682">
            <v>22</v>
          </cell>
          <cell r="F682">
            <v>1222.0999999999999</v>
          </cell>
        </row>
        <row r="683">
          <cell r="B683" t="str">
            <v>9210490</v>
          </cell>
          <cell r="E683">
            <v>12</v>
          </cell>
          <cell r="F683">
            <v>93333.24</v>
          </cell>
        </row>
        <row r="684">
          <cell r="B684" t="str">
            <v>9210028</v>
          </cell>
          <cell r="E684">
            <v>52</v>
          </cell>
          <cell r="F684">
            <v>1733.16</v>
          </cell>
        </row>
        <row r="685">
          <cell r="B685" t="str">
            <v>9204002</v>
          </cell>
          <cell r="E685">
            <v>6</v>
          </cell>
          <cell r="F685">
            <v>23333.279999999999</v>
          </cell>
        </row>
        <row r="686">
          <cell r="B686" t="str">
            <v>9210103</v>
          </cell>
          <cell r="E686">
            <v>90</v>
          </cell>
          <cell r="F686">
            <v>699999.3</v>
          </cell>
        </row>
        <row r="687">
          <cell r="B687" t="str">
            <v>9310540</v>
          </cell>
          <cell r="E687">
            <v>3</v>
          </cell>
          <cell r="F687">
            <v>8333.31</v>
          </cell>
        </row>
        <row r="688">
          <cell r="B688" t="str">
            <v>9210165</v>
          </cell>
          <cell r="E688">
            <v>100</v>
          </cell>
          <cell r="F688">
            <v>100000</v>
          </cell>
        </row>
        <row r="689">
          <cell r="B689" t="str">
            <v>3210351</v>
          </cell>
          <cell r="E689">
            <v>4000</v>
          </cell>
          <cell r="F689">
            <v>176000</v>
          </cell>
        </row>
        <row r="690">
          <cell r="B690" t="str">
            <v>9210411</v>
          </cell>
          <cell r="E690">
            <v>2.1</v>
          </cell>
          <cell r="F690">
            <v>6300</v>
          </cell>
        </row>
        <row r="691">
          <cell r="B691" t="str">
            <v>9210057</v>
          </cell>
          <cell r="E691">
            <v>112</v>
          </cell>
          <cell r="F691">
            <v>313600</v>
          </cell>
        </row>
        <row r="692">
          <cell r="B692" t="str">
            <v>9210057</v>
          </cell>
          <cell r="E692">
            <v>117</v>
          </cell>
          <cell r="F692">
            <v>327600</v>
          </cell>
        </row>
        <row r="693">
          <cell r="B693" t="str">
            <v>9210092</v>
          </cell>
          <cell r="E693">
            <v>180</v>
          </cell>
          <cell r="F693">
            <v>540000</v>
          </cell>
        </row>
        <row r="694">
          <cell r="B694" t="str">
            <v>9210472</v>
          </cell>
          <cell r="E694">
            <v>4.2</v>
          </cell>
          <cell r="F694">
            <v>6300</v>
          </cell>
        </row>
        <row r="696">
          <cell r="B696" t="str">
            <v>9202731</v>
          </cell>
          <cell r="E696">
            <v>1</v>
          </cell>
          <cell r="F696">
            <v>10371.33</v>
          </cell>
        </row>
        <row r="697">
          <cell r="B697" t="str">
            <v>9202731</v>
          </cell>
          <cell r="E697">
            <v>339</v>
          </cell>
          <cell r="F697">
            <v>3515948.67</v>
          </cell>
        </row>
        <row r="698">
          <cell r="B698" t="str">
            <v>9202111</v>
          </cell>
          <cell r="E698">
            <v>18</v>
          </cell>
          <cell r="F698">
            <v>111447</v>
          </cell>
        </row>
        <row r="699">
          <cell r="B699" t="str">
            <v>9311228</v>
          </cell>
          <cell r="E699">
            <v>200</v>
          </cell>
          <cell r="F699">
            <v>1331574</v>
          </cell>
        </row>
        <row r="700">
          <cell r="B700" t="str">
            <v>9311227</v>
          </cell>
          <cell r="E700">
            <v>20</v>
          </cell>
          <cell r="F700">
            <v>1059933</v>
          </cell>
        </row>
        <row r="701">
          <cell r="B701" t="str">
            <v>9210231</v>
          </cell>
          <cell r="E701">
            <v>500</v>
          </cell>
          <cell r="F701">
            <v>3736250</v>
          </cell>
        </row>
        <row r="702">
          <cell r="B702" t="str">
            <v>9208005</v>
          </cell>
          <cell r="E702">
            <v>149999</v>
          </cell>
          <cell r="F702">
            <v>5804961.2999999998</v>
          </cell>
        </row>
        <row r="703">
          <cell r="B703" t="str">
            <v>9208005</v>
          </cell>
          <cell r="E703">
            <v>10000</v>
          </cell>
          <cell r="F703">
            <v>559100</v>
          </cell>
        </row>
        <row r="704">
          <cell r="B704" t="str">
            <v>9208005</v>
          </cell>
          <cell r="E704">
            <v>1</v>
          </cell>
          <cell r="F704">
            <v>538.70000000000005</v>
          </cell>
        </row>
        <row r="705">
          <cell r="B705" t="str">
            <v>9208042</v>
          </cell>
          <cell r="E705">
            <v>10</v>
          </cell>
          <cell r="F705">
            <v>145180</v>
          </cell>
        </row>
        <row r="706">
          <cell r="B706" t="str">
            <v>9210198</v>
          </cell>
          <cell r="E706">
            <v>270</v>
          </cell>
          <cell r="F706">
            <v>4225.5</v>
          </cell>
        </row>
        <row r="707">
          <cell r="B707" t="str">
            <v>9210376</v>
          </cell>
          <cell r="E707">
            <v>879</v>
          </cell>
          <cell r="F707">
            <v>13756.35</v>
          </cell>
        </row>
        <row r="708">
          <cell r="B708" t="str">
            <v>9210376</v>
          </cell>
          <cell r="E708">
            <v>1</v>
          </cell>
          <cell r="F708">
            <v>18.149999999999999</v>
          </cell>
        </row>
        <row r="709">
          <cell r="B709" t="str">
            <v>9203044</v>
          </cell>
          <cell r="E709">
            <v>1100</v>
          </cell>
          <cell r="F709">
            <v>8844</v>
          </cell>
        </row>
        <row r="710">
          <cell r="B710" t="str">
            <v>9210376</v>
          </cell>
          <cell r="E710">
            <v>1099</v>
          </cell>
          <cell r="F710">
            <v>8846.9500000000007</v>
          </cell>
        </row>
        <row r="711">
          <cell r="B711" t="str">
            <v>9210376</v>
          </cell>
          <cell r="E711">
            <v>1</v>
          </cell>
          <cell r="F711">
            <v>9.0500000000000007</v>
          </cell>
        </row>
        <row r="712">
          <cell r="B712" t="str">
            <v>9210198</v>
          </cell>
          <cell r="E712">
            <v>4616</v>
          </cell>
          <cell r="F712">
            <v>13340.24</v>
          </cell>
        </row>
        <row r="713">
          <cell r="B713" t="str">
            <v>9210142</v>
          </cell>
          <cell r="E713">
            <v>1500</v>
          </cell>
          <cell r="F713">
            <v>4335</v>
          </cell>
        </row>
        <row r="714">
          <cell r="B714" t="str">
            <v>9210198</v>
          </cell>
          <cell r="E714">
            <v>1</v>
          </cell>
          <cell r="F714">
            <v>24.76</v>
          </cell>
        </row>
        <row r="715">
          <cell r="B715" t="str">
            <v>9203070</v>
          </cell>
          <cell r="E715">
            <v>38</v>
          </cell>
          <cell r="F715">
            <v>605.34</v>
          </cell>
        </row>
        <row r="716">
          <cell r="B716" t="str">
            <v>9205022</v>
          </cell>
          <cell r="E716">
            <v>1</v>
          </cell>
          <cell r="F716">
            <v>14.76</v>
          </cell>
        </row>
        <row r="717">
          <cell r="B717" t="str">
            <v>9203070</v>
          </cell>
          <cell r="E717">
            <v>120</v>
          </cell>
          <cell r="F717">
            <v>1911.6</v>
          </cell>
        </row>
        <row r="718">
          <cell r="B718" t="str">
            <v>9205022</v>
          </cell>
          <cell r="E718">
            <v>610</v>
          </cell>
          <cell r="F718">
            <v>9717.2999999999993</v>
          </cell>
        </row>
        <row r="719">
          <cell r="B719" t="str">
            <v>9203044</v>
          </cell>
          <cell r="E719">
            <v>700</v>
          </cell>
          <cell r="F719">
            <v>11151</v>
          </cell>
        </row>
        <row r="720">
          <cell r="B720" t="str">
            <v>9210346</v>
          </cell>
          <cell r="E720">
            <v>0.7</v>
          </cell>
          <cell r="F720">
            <v>5950</v>
          </cell>
        </row>
        <row r="721">
          <cell r="B721" t="str">
            <v>9210198</v>
          </cell>
          <cell r="E721">
            <v>900</v>
          </cell>
          <cell r="F721">
            <v>59400</v>
          </cell>
        </row>
        <row r="722">
          <cell r="B722" t="str">
            <v>9203070</v>
          </cell>
          <cell r="E722">
            <v>65</v>
          </cell>
          <cell r="F722">
            <v>35750</v>
          </cell>
        </row>
        <row r="723">
          <cell r="B723" t="str">
            <v>9210457</v>
          </cell>
          <cell r="E723">
            <v>520</v>
          </cell>
          <cell r="F723">
            <v>51480</v>
          </cell>
        </row>
        <row r="724">
          <cell r="B724" t="str">
            <v>9210473</v>
          </cell>
          <cell r="E724">
            <v>2</v>
          </cell>
          <cell r="F724">
            <v>2970</v>
          </cell>
        </row>
        <row r="725">
          <cell r="B725" t="str">
            <v>9210469</v>
          </cell>
          <cell r="E725">
            <v>710</v>
          </cell>
          <cell r="F725">
            <v>7029</v>
          </cell>
        </row>
        <row r="726">
          <cell r="B726" t="str">
            <v>9209028</v>
          </cell>
          <cell r="E726">
            <v>264</v>
          </cell>
          <cell r="F726">
            <v>78408</v>
          </cell>
        </row>
        <row r="727">
          <cell r="B727" t="str">
            <v>9210345</v>
          </cell>
          <cell r="E727">
            <v>100000</v>
          </cell>
          <cell r="F727">
            <v>7376000</v>
          </cell>
        </row>
        <row r="728">
          <cell r="B728" t="str">
            <v>9311237</v>
          </cell>
          <cell r="E728">
            <v>100000</v>
          </cell>
          <cell r="F728">
            <v>7587000</v>
          </cell>
        </row>
        <row r="729">
          <cell r="B729" t="str">
            <v>9208040</v>
          </cell>
          <cell r="E729">
            <v>8000</v>
          </cell>
          <cell r="F729">
            <v>758640</v>
          </cell>
        </row>
        <row r="730">
          <cell r="B730" t="str">
            <v>9205825</v>
          </cell>
          <cell r="E730">
            <v>1</v>
          </cell>
          <cell r="F730">
            <v>1904.35</v>
          </cell>
        </row>
        <row r="731">
          <cell r="B731" t="str">
            <v>9208037</v>
          </cell>
          <cell r="E731">
            <v>10000</v>
          </cell>
          <cell r="F731">
            <v>316100</v>
          </cell>
        </row>
        <row r="732">
          <cell r="B732" t="str">
            <v>9208019</v>
          </cell>
          <cell r="E732">
            <v>80000</v>
          </cell>
          <cell r="F732">
            <v>20231200</v>
          </cell>
        </row>
        <row r="733">
          <cell r="B733" t="str">
            <v>9205825</v>
          </cell>
          <cell r="E733">
            <v>999</v>
          </cell>
          <cell r="F733">
            <v>1893854.25</v>
          </cell>
        </row>
        <row r="734">
          <cell r="B734" t="str">
            <v>9210457</v>
          </cell>
          <cell r="E734">
            <v>732</v>
          </cell>
          <cell r="F734">
            <v>73200</v>
          </cell>
        </row>
        <row r="735">
          <cell r="B735" t="str">
            <v>9210469</v>
          </cell>
          <cell r="E735">
            <v>1100</v>
          </cell>
          <cell r="F735">
            <v>14300</v>
          </cell>
        </row>
        <row r="736">
          <cell r="B736" t="str">
            <v>9210374</v>
          </cell>
          <cell r="E736">
            <v>160</v>
          </cell>
          <cell r="F736">
            <v>8000</v>
          </cell>
        </row>
        <row r="737">
          <cell r="B737" t="str">
            <v>9202111</v>
          </cell>
          <cell r="E737">
            <v>15</v>
          </cell>
          <cell r="F737">
            <v>22500</v>
          </cell>
        </row>
        <row r="738">
          <cell r="B738" t="str">
            <v>9210555</v>
          </cell>
          <cell r="E738">
            <v>640</v>
          </cell>
          <cell r="F738">
            <v>224000</v>
          </cell>
        </row>
        <row r="739">
          <cell r="B739" t="str">
            <v>9210427</v>
          </cell>
          <cell r="E739">
            <v>2</v>
          </cell>
          <cell r="F739">
            <v>20000</v>
          </cell>
        </row>
        <row r="740">
          <cell r="B740" t="str">
            <v>9311199</v>
          </cell>
          <cell r="E740">
            <v>2</v>
          </cell>
          <cell r="F740">
            <v>60000</v>
          </cell>
        </row>
        <row r="741">
          <cell r="B741" t="str">
            <v>9210376</v>
          </cell>
          <cell r="E741">
            <v>4999</v>
          </cell>
          <cell r="F741">
            <v>17646.47</v>
          </cell>
        </row>
        <row r="742">
          <cell r="B742" t="str">
            <v>9210376</v>
          </cell>
          <cell r="E742">
            <v>1</v>
          </cell>
          <cell r="F742">
            <v>18.23</v>
          </cell>
        </row>
        <row r="743">
          <cell r="B743" t="str">
            <v>9208005</v>
          </cell>
          <cell r="E743">
            <v>10</v>
          </cell>
          <cell r="F743">
            <v>35.299999999999997</v>
          </cell>
        </row>
        <row r="744">
          <cell r="B744" t="str">
            <v>9205958</v>
          </cell>
          <cell r="E744">
            <v>9623</v>
          </cell>
          <cell r="F744">
            <v>11932.52</v>
          </cell>
        </row>
        <row r="745">
          <cell r="B745" t="str">
            <v>9205958</v>
          </cell>
          <cell r="E745">
            <v>1</v>
          </cell>
          <cell r="F745">
            <v>67.48</v>
          </cell>
        </row>
        <row r="746">
          <cell r="B746" t="str">
            <v>9311150</v>
          </cell>
          <cell r="E746">
            <v>225</v>
          </cell>
          <cell r="F746">
            <v>630000</v>
          </cell>
        </row>
        <row r="747">
          <cell r="B747" t="str">
            <v>9206116</v>
          </cell>
          <cell r="E747">
            <v>643</v>
          </cell>
          <cell r="F747">
            <v>1432134.61</v>
          </cell>
        </row>
        <row r="748">
          <cell r="B748" t="str">
            <v>9206116</v>
          </cell>
          <cell r="E748">
            <v>1</v>
          </cell>
          <cell r="F748">
            <v>2229.0300000000002</v>
          </cell>
        </row>
        <row r="749">
          <cell r="B749" t="str">
            <v>9203096</v>
          </cell>
          <cell r="E749">
            <v>50</v>
          </cell>
          <cell r="F749">
            <v>55805</v>
          </cell>
        </row>
        <row r="750">
          <cell r="B750" t="str">
            <v>9203096</v>
          </cell>
          <cell r="E750">
            <v>504</v>
          </cell>
          <cell r="F750">
            <v>681886.8</v>
          </cell>
        </row>
        <row r="751">
          <cell r="B751" t="str">
            <v>9203096</v>
          </cell>
          <cell r="E751">
            <v>600</v>
          </cell>
          <cell r="F751">
            <v>838806</v>
          </cell>
        </row>
        <row r="752">
          <cell r="B752" t="str">
            <v>9203096</v>
          </cell>
          <cell r="E752">
            <v>655</v>
          </cell>
          <cell r="F752">
            <v>956300</v>
          </cell>
        </row>
        <row r="753">
          <cell r="B753" t="str">
            <v>9203096</v>
          </cell>
          <cell r="E753">
            <v>1</v>
          </cell>
          <cell r="F753">
            <v>1512.7</v>
          </cell>
        </row>
        <row r="754">
          <cell r="B754" t="str">
            <v>9203096</v>
          </cell>
          <cell r="E754">
            <v>400</v>
          </cell>
          <cell r="F754">
            <v>600148</v>
          </cell>
        </row>
        <row r="755">
          <cell r="B755" t="str">
            <v>9203096</v>
          </cell>
          <cell r="E755">
            <v>300</v>
          </cell>
          <cell r="F755">
            <v>228405</v>
          </cell>
        </row>
        <row r="756">
          <cell r="B756" t="str">
            <v>9203096</v>
          </cell>
          <cell r="E756">
            <v>600</v>
          </cell>
          <cell r="F756">
            <v>866358</v>
          </cell>
        </row>
        <row r="757">
          <cell r="B757" t="str">
            <v>9210038</v>
          </cell>
          <cell r="E757">
            <v>435.8</v>
          </cell>
          <cell r="F757">
            <v>1694773.9040000001</v>
          </cell>
        </row>
        <row r="758">
          <cell r="B758" t="str">
            <v>9210039</v>
          </cell>
          <cell r="E758">
            <v>90</v>
          </cell>
          <cell r="F758">
            <v>249999.3</v>
          </cell>
        </row>
        <row r="759">
          <cell r="B759" t="str">
            <v>9210522</v>
          </cell>
          <cell r="E759">
            <v>25</v>
          </cell>
          <cell r="F759">
            <v>69444.25</v>
          </cell>
        </row>
        <row r="760">
          <cell r="B760" t="str">
            <v>9311188</v>
          </cell>
          <cell r="E760">
            <v>200</v>
          </cell>
          <cell r="F760">
            <v>622222</v>
          </cell>
        </row>
        <row r="761">
          <cell r="B761" t="str">
            <v>9210520</v>
          </cell>
          <cell r="E761">
            <v>302</v>
          </cell>
          <cell r="F761">
            <v>1174441.76</v>
          </cell>
        </row>
        <row r="762">
          <cell r="B762" t="str">
            <v>9210039</v>
          </cell>
          <cell r="E762">
            <v>60</v>
          </cell>
          <cell r="F762">
            <v>150000</v>
          </cell>
        </row>
        <row r="763">
          <cell r="B763" t="str">
            <v>9311166</v>
          </cell>
          <cell r="E763">
            <v>165.2</v>
          </cell>
          <cell r="F763">
            <v>1156400</v>
          </cell>
        </row>
        <row r="764">
          <cell r="B764" t="str">
            <v>9210038</v>
          </cell>
          <cell r="E764">
            <v>210</v>
          </cell>
          <cell r="F764">
            <v>714000</v>
          </cell>
        </row>
        <row r="765">
          <cell r="B765" t="str">
            <v>9210031</v>
          </cell>
          <cell r="E765">
            <v>6</v>
          </cell>
          <cell r="F765">
            <v>3333.3</v>
          </cell>
        </row>
        <row r="766">
          <cell r="B766" t="str">
            <v>9209113</v>
          </cell>
          <cell r="E766">
            <v>1</v>
          </cell>
          <cell r="F766">
            <v>1666.68</v>
          </cell>
        </row>
        <row r="767">
          <cell r="B767" t="str">
            <v>9209113</v>
          </cell>
          <cell r="E767">
            <v>18</v>
          </cell>
          <cell r="F767">
            <v>29999.88</v>
          </cell>
        </row>
        <row r="768">
          <cell r="B768" t="str">
            <v>9210228</v>
          </cell>
          <cell r="E768">
            <v>2.7</v>
          </cell>
          <cell r="F768">
            <v>17999.982</v>
          </cell>
        </row>
        <row r="769">
          <cell r="B769" t="str">
            <v>9209054</v>
          </cell>
          <cell r="E769">
            <v>29.5</v>
          </cell>
          <cell r="F769">
            <v>81944.214999999997</v>
          </cell>
        </row>
        <row r="770">
          <cell r="B770" t="str">
            <v>9210053</v>
          </cell>
          <cell r="E770">
            <v>14</v>
          </cell>
          <cell r="F770">
            <v>38888.78</v>
          </cell>
        </row>
        <row r="771">
          <cell r="B771" t="str">
            <v>9209097</v>
          </cell>
          <cell r="E771">
            <v>100</v>
          </cell>
          <cell r="F771">
            <v>111111</v>
          </cell>
        </row>
        <row r="772">
          <cell r="B772" t="str">
            <v>9209054</v>
          </cell>
          <cell r="E772">
            <v>210</v>
          </cell>
          <cell r="F772">
            <v>583331.69999999995</v>
          </cell>
        </row>
        <row r="773">
          <cell r="B773" t="str">
            <v>9208043</v>
          </cell>
          <cell r="E773">
            <v>1999</v>
          </cell>
          <cell r="F773">
            <v>981329.09</v>
          </cell>
        </row>
        <row r="774">
          <cell r="B774" t="str">
            <v>9208043</v>
          </cell>
          <cell r="E774">
            <v>1</v>
          </cell>
          <cell r="F774">
            <v>489.09</v>
          </cell>
        </row>
        <row r="775">
          <cell r="B775" t="str">
            <v>9311220</v>
          </cell>
          <cell r="E775">
            <v>67</v>
          </cell>
          <cell r="F775">
            <v>11390</v>
          </cell>
        </row>
        <row r="776">
          <cell r="B776" t="str">
            <v>9209056</v>
          </cell>
          <cell r="E776">
            <v>25</v>
          </cell>
          <cell r="F776">
            <v>10000</v>
          </cell>
        </row>
        <row r="777">
          <cell r="B777" t="str">
            <v>9209056</v>
          </cell>
          <cell r="E777">
            <v>10</v>
          </cell>
          <cell r="F777">
            <v>1500</v>
          </cell>
        </row>
        <row r="778">
          <cell r="B778" t="str">
            <v>9205031</v>
          </cell>
          <cell r="E778">
            <v>30</v>
          </cell>
          <cell r="F778">
            <v>1500</v>
          </cell>
        </row>
        <row r="779">
          <cell r="B779" t="str">
            <v>9210096</v>
          </cell>
          <cell r="E779">
            <v>20</v>
          </cell>
          <cell r="F779">
            <v>30000</v>
          </cell>
        </row>
        <row r="780">
          <cell r="B780" t="str">
            <v>9210113</v>
          </cell>
          <cell r="E780">
            <v>2</v>
          </cell>
          <cell r="F780">
            <v>2000</v>
          </cell>
        </row>
        <row r="781">
          <cell r="B781" t="str">
            <v>9210663</v>
          </cell>
          <cell r="E781">
            <v>100</v>
          </cell>
          <cell r="F781">
            <v>18000</v>
          </cell>
        </row>
        <row r="782">
          <cell r="B782" t="str">
            <v>9209056</v>
          </cell>
          <cell r="E782">
            <v>40</v>
          </cell>
          <cell r="F782">
            <v>2000</v>
          </cell>
        </row>
        <row r="783">
          <cell r="B783" t="str">
            <v>9207014</v>
          </cell>
          <cell r="E783">
            <v>5000</v>
          </cell>
          <cell r="F783">
            <v>10000000</v>
          </cell>
        </row>
        <row r="785">
          <cell r="B785" t="str">
            <v>9311013</v>
          </cell>
          <cell r="E785">
            <v>1</v>
          </cell>
          <cell r="F785">
            <v>4571</v>
          </cell>
        </row>
        <row r="786">
          <cell r="B786" t="str">
            <v>9210694</v>
          </cell>
          <cell r="E786">
            <v>4</v>
          </cell>
          <cell r="F786">
            <v>15200</v>
          </cell>
        </row>
        <row r="787">
          <cell r="B787" t="str">
            <v>9311033</v>
          </cell>
          <cell r="E787">
            <v>1660</v>
          </cell>
          <cell r="F787">
            <v>119105</v>
          </cell>
        </row>
        <row r="788">
          <cell r="B788" t="str">
            <v>9310697</v>
          </cell>
          <cell r="E788">
            <v>1</v>
          </cell>
          <cell r="F788">
            <v>18184</v>
          </cell>
        </row>
        <row r="789">
          <cell r="B789" t="str">
            <v>9311013</v>
          </cell>
          <cell r="E789">
            <v>1</v>
          </cell>
          <cell r="F789">
            <v>4449.33</v>
          </cell>
        </row>
        <row r="790">
          <cell r="B790" t="str">
            <v>9311016</v>
          </cell>
          <cell r="E790">
            <v>4</v>
          </cell>
          <cell r="F790">
            <v>15231.2</v>
          </cell>
        </row>
        <row r="791">
          <cell r="B791" t="str">
            <v>9210130</v>
          </cell>
          <cell r="E791">
            <v>1</v>
          </cell>
          <cell r="F791">
            <v>5000</v>
          </cell>
        </row>
        <row r="792">
          <cell r="B792" t="str">
            <v>9210327</v>
          </cell>
          <cell r="E792">
            <v>58</v>
          </cell>
          <cell r="F792">
            <v>73660</v>
          </cell>
        </row>
        <row r="793">
          <cell r="B793" t="str">
            <v>9208043</v>
          </cell>
          <cell r="E793">
            <v>999</v>
          </cell>
          <cell r="F793">
            <v>590309.1</v>
          </cell>
        </row>
        <row r="794">
          <cell r="B794" t="str">
            <v>9208043</v>
          </cell>
          <cell r="E794">
            <v>1</v>
          </cell>
          <cell r="F794">
            <v>599.99</v>
          </cell>
        </row>
        <row r="795">
          <cell r="B795" t="str">
            <v>9210024</v>
          </cell>
          <cell r="E795">
            <v>15</v>
          </cell>
          <cell r="F795">
            <v>7499.7</v>
          </cell>
        </row>
        <row r="796">
          <cell r="B796" t="str">
            <v>9210555</v>
          </cell>
          <cell r="E796">
            <v>1199</v>
          </cell>
          <cell r="F796">
            <v>383668.01</v>
          </cell>
        </row>
        <row r="797">
          <cell r="B797" t="str">
            <v>9210457</v>
          </cell>
          <cell r="E797">
            <v>270</v>
          </cell>
          <cell r="F797">
            <v>26730</v>
          </cell>
        </row>
        <row r="798">
          <cell r="B798" t="str">
            <v>9210469</v>
          </cell>
          <cell r="E798">
            <v>101</v>
          </cell>
          <cell r="F798">
            <v>999.9</v>
          </cell>
        </row>
        <row r="799">
          <cell r="B799" t="str">
            <v>9210555</v>
          </cell>
          <cell r="E799">
            <v>1</v>
          </cell>
          <cell r="F799">
            <v>325.99</v>
          </cell>
        </row>
        <row r="800">
          <cell r="B800" t="str">
            <v>9311228</v>
          </cell>
          <cell r="E800">
            <v>1</v>
          </cell>
          <cell r="F800">
            <v>6252.34</v>
          </cell>
        </row>
        <row r="801">
          <cell r="B801" t="str">
            <v>9311227</v>
          </cell>
          <cell r="E801">
            <v>20</v>
          </cell>
          <cell r="F801">
            <v>1031726.6</v>
          </cell>
        </row>
        <row r="802">
          <cell r="B802" t="str">
            <v>9311228</v>
          </cell>
          <cell r="E802">
            <v>249</v>
          </cell>
          <cell r="F802">
            <v>1556969.61</v>
          </cell>
        </row>
        <row r="803">
          <cell r="B803" t="str">
            <v>9208031</v>
          </cell>
          <cell r="E803">
            <v>1999</v>
          </cell>
          <cell r="F803">
            <v>4005196.4</v>
          </cell>
        </row>
        <row r="804">
          <cell r="B804" t="str">
            <v>9208030</v>
          </cell>
          <cell r="E804">
            <v>2000</v>
          </cell>
          <cell r="F804">
            <v>4180420</v>
          </cell>
        </row>
        <row r="805">
          <cell r="B805" t="str">
            <v>9208031</v>
          </cell>
          <cell r="E805">
            <v>1</v>
          </cell>
          <cell r="F805">
            <v>7995.6</v>
          </cell>
        </row>
        <row r="806">
          <cell r="B806" t="str">
            <v>9205005</v>
          </cell>
          <cell r="E806">
            <v>1</v>
          </cell>
          <cell r="F806">
            <v>20.97</v>
          </cell>
        </row>
        <row r="807">
          <cell r="B807" t="str">
            <v>9205005</v>
          </cell>
          <cell r="E807">
            <v>179999</v>
          </cell>
          <cell r="F807">
            <v>3774579.03</v>
          </cell>
        </row>
        <row r="808">
          <cell r="B808" t="str">
            <v>9201552</v>
          </cell>
          <cell r="E808">
            <v>2000</v>
          </cell>
          <cell r="F808">
            <v>294020</v>
          </cell>
        </row>
        <row r="809">
          <cell r="B809" t="str">
            <v>9201549</v>
          </cell>
          <cell r="E809">
            <v>1999</v>
          </cell>
          <cell r="F809">
            <v>194482.71</v>
          </cell>
        </row>
        <row r="810">
          <cell r="B810" t="str">
            <v>9201549</v>
          </cell>
          <cell r="E810">
            <v>1</v>
          </cell>
          <cell r="F810">
            <v>89.09</v>
          </cell>
        </row>
        <row r="811">
          <cell r="B811" t="str">
            <v>9201552</v>
          </cell>
          <cell r="E811">
            <v>2000</v>
          </cell>
          <cell r="F811">
            <v>294020</v>
          </cell>
        </row>
        <row r="812">
          <cell r="B812" t="str">
            <v>9210236</v>
          </cell>
          <cell r="E812">
            <v>30</v>
          </cell>
          <cell r="F812">
            <v>36322.800000000003</v>
          </cell>
        </row>
        <row r="813">
          <cell r="B813" t="str">
            <v>9210236</v>
          </cell>
          <cell r="E813">
            <v>32</v>
          </cell>
          <cell r="F813">
            <v>35928.639999999999</v>
          </cell>
        </row>
        <row r="814">
          <cell r="B814" t="str">
            <v>9210236</v>
          </cell>
          <cell r="E814">
            <v>40</v>
          </cell>
          <cell r="F814">
            <v>49206</v>
          </cell>
        </row>
        <row r="815">
          <cell r="B815" t="str">
            <v>9210236</v>
          </cell>
          <cell r="E815">
            <v>11</v>
          </cell>
          <cell r="F815">
            <v>5249.53</v>
          </cell>
        </row>
        <row r="816">
          <cell r="B816" t="str">
            <v>9210236</v>
          </cell>
          <cell r="E816">
            <v>1</v>
          </cell>
          <cell r="F816">
            <v>1123.03</v>
          </cell>
        </row>
        <row r="817">
          <cell r="B817" t="str">
            <v>9203098</v>
          </cell>
          <cell r="E817">
            <v>250</v>
          </cell>
          <cell r="F817">
            <v>324197.5</v>
          </cell>
        </row>
        <row r="818">
          <cell r="B818" t="str">
            <v>9203098</v>
          </cell>
          <cell r="E818">
            <v>25</v>
          </cell>
          <cell r="F818">
            <v>35221.25</v>
          </cell>
        </row>
        <row r="819">
          <cell r="B819" t="str">
            <v>9203098</v>
          </cell>
          <cell r="E819">
            <v>270</v>
          </cell>
          <cell r="F819">
            <v>375966.9</v>
          </cell>
        </row>
        <row r="820">
          <cell r="B820" t="str">
            <v>9203097</v>
          </cell>
          <cell r="E820">
            <v>5</v>
          </cell>
          <cell r="F820">
            <v>6704.85</v>
          </cell>
        </row>
        <row r="821">
          <cell r="B821" t="str">
            <v>9203098</v>
          </cell>
          <cell r="E821">
            <v>90</v>
          </cell>
          <cell r="F821">
            <v>124587</v>
          </cell>
        </row>
        <row r="822">
          <cell r="B822" t="str">
            <v>9203097</v>
          </cell>
          <cell r="E822">
            <v>6</v>
          </cell>
          <cell r="F822">
            <v>8830.7999999999993</v>
          </cell>
        </row>
        <row r="823">
          <cell r="B823" t="str">
            <v>9203099</v>
          </cell>
          <cell r="E823">
            <v>49</v>
          </cell>
          <cell r="F823">
            <v>63969.99</v>
          </cell>
        </row>
        <row r="824">
          <cell r="B824" t="str">
            <v>9203098</v>
          </cell>
          <cell r="E824">
            <v>270</v>
          </cell>
          <cell r="F824">
            <v>380386.8</v>
          </cell>
        </row>
        <row r="825">
          <cell r="B825" t="str">
            <v>9203098</v>
          </cell>
          <cell r="E825">
            <v>91</v>
          </cell>
          <cell r="F825">
            <v>130435.76</v>
          </cell>
        </row>
        <row r="826">
          <cell r="B826" t="str">
            <v>9203097</v>
          </cell>
          <cell r="E826">
            <v>5</v>
          </cell>
          <cell r="F826">
            <v>6660</v>
          </cell>
        </row>
        <row r="827">
          <cell r="B827" t="str">
            <v>9203097</v>
          </cell>
          <cell r="E827">
            <v>6</v>
          </cell>
          <cell r="F827">
            <v>8144.88</v>
          </cell>
        </row>
        <row r="828">
          <cell r="B828" t="str">
            <v>9203098</v>
          </cell>
          <cell r="E828">
            <v>225</v>
          </cell>
          <cell r="F828">
            <v>320665.5</v>
          </cell>
        </row>
        <row r="829">
          <cell r="B829" t="str">
            <v>9203097</v>
          </cell>
          <cell r="E829">
            <v>5</v>
          </cell>
          <cell r="F829">
            <v>6582.2</v>
          </cell>
        </row>
        <row r="830">
          <cell r="B830" t="str">
            <v>9203099</v>
          </cell>
          <cell r="E830">
            <v>50</v>
          </cell>
          <cell r="F830">
            <v>58682.5</v>
          </cell>
        </row>
        <row r="831">
          <cell r="B831" t="str">
            <v>9203099</v>
          </cell>
          <cell r="E831">
            <v>50</v>
          </cell>
          <cell r="F831">
            <v>63755.5</v>
          </cell>
        </row>
        <row r="832">
          <cell r="B832" t="str">
            <v>9203098</v>
          </cell>
          <cell r="E832">
            <v>11</v>
          </cell>
          <cell r="F832">
            <v>15946.48</v>
          </cell>
        </row>
        <row r="833">
          <cell r="B833" t="str">
            <v>9203099</v>
          </cell>
          <cell r="E833">
            <v>1</v>
          </cell>
          <cell r="F833">
            <v>1311.46</v>
          </cell>
        </row>
        <row r="834">
          <cell r="B834" t="str">
            <v>9203098</v>
          </cell>
          <cell r="E834">
            <v>54</v>
          </cell>
          <cell r="F834">
            <v>73868.759999999995</v>
          </cell>
        </row>
        <row r="835">
          <cell r="B835" t="str">
            <v>9203099</v>
          </cell>
          <cell r="E835">
            <v>50</v>
          </cell>
          <cell r="F835">
            <v>62860.5</v>
          </cell>
        </row>
        <row r="836">
          <cell r="B836" t="str">
            <v>9203098</v>
          </cell>
          <cell r="E836">
            <v>15</v>
          </cell>
          <cell r="F836">
            <v>20886.900000000001</v>
          </cell>
        </row>
        <row r="837">
          <cell r="B837" t="str">
            <v>9203099</v>
          </cell>
          <cell r="E837">
            <v>50</v>
          </cell>
          <cell r="F837">
            <v>61965.5</v>
          </cell>
        </row>
        <row r="838">
          <cell r="B838" t="str">
            <v>9203098</v>
          </cell>
          <cell r="E838">
            <v>280</v>
          </cell>
          <cell r="F838">
            <v>358517.6</v>
          </cell>
        </row>
        <row r="839">
          <cell r="B839" t="str">
            <v>9203098</v>
          </cell>
          <cell r="E839">
            <v>200</v>
          </cell>
          <cell r="F839">
            <v>260990</v>
          </cell>
        </row>
        <row r="840">
          <cell r="B840" t="str">
            <v>9203098</v>
          </cell>
          <cell r="E840">
            <v>25</v>
          </cell>
          <cell r="F840">
            <v>35425.5</v>
          </cell>
        </row>
        <row r="841">
          <cell r="B841" t="str">
            <v>9203097</v>
          </cell>
          <cell r="E841">
            <v>5</v>
          </cell>
          <cell r="F841">
            <v>6827.5</v>
          </cell>
        </row>
        <row r="842">
          <cell r="B842" t="str">
            <v>9203098</v>
          </cell>
          <cell r="E842">
            <v>9</v>
          </cell>
          <cell r="F842">
            <v>12459.6</v>
          </cell>
        </row>
        <row r="843">
          <cell r="B843" t="str">
            <v>9203097</v>
          </cell>
          <cell r="E843">
            <v>5</v>
          </cell>
          <cell r="F843">
            <v>6745.75</v>
          </cell>
        </row>
        <row r="844">
          <cell r="B844" t="str">
            <v>9203098</v>
          </cell>
          <cell r="E844">
            <v>15</v>
          </cell>
          <cell r="F844">
            <v>21499.5</v>
          </cell>
        </row>
        <row r="845">
          <cell r="B845" t="str">
            <v>9203099</v>
          </cell>
          <cell r="E845">
            <v>50</v>
          </cell>
          <cell r="F845">
            <v>61833</v>
          </cell>
        </row>
        <row r="846">
          <cell r="B846" t="str">
            <v>9203097</v>
          </cell>
          <cell r="E846">
            <v>5</v>
          </cell>
          <cell r="F846">
            <v>6786.7</v>
          </cell>
        </row>
        <row r="847">
          <cell r="B847" t="str">
            <v>9203098</v>
          </cell>
          <cell r="E847">
            <v>100</v>
          </cell>
          <cell r="F847">
            <v>127227</v>
          </cell>
        </row>
        <row r="848">
          <cell r="B848" t="str">
            <v>9203098</v>
          </cell>
          <cell r="E848">
            <v>70</v>
          </cell>
          <cell r="F848">
            <v>87912.3</v>
          </cell>
        </row>
        <row r="849">
          <cell r="B849" t="str">
            <v>9203098</v>
          </cell>
          <cell r="E849">
            <v>100</v>
          </cell>
          <cell r="F849">
            <v>132132</v>
          </cell>
        </row>
        <row r="850">
          <cell r="B850" t="str">
            <v>9203099</v>
          </cell>
          <cell r="E850">
            <v>50</v>
          </cell>
          <cell r="F850">
            <v>59877.5</v>
          </cell>
        </row>
        <row r="851">
          <cell r="B851" t="str">
            <v>9203099</v>
          </cell>
          <cell r="E851">
            <v>105</v>
          </cell>
          <cell r="F851">
            <v>140760.9</v>
          </cell>
        </row>
        <row r="852">
          <cell r="B852" t="str">
            <v>9203098</v>
          </cell>
          <cell r="E852">
            <v>54</v>
          </cell>
          <cell r="F852">
            <v>74292.12</v>
          </cell>
        </row>
        <row r="853">
          <cell r="B853" t="str">
            <v>9203099</v>
          </cell>
          <cell r="E853">
            <v>112</v>
          </cell>
          <cell r="F853">
            <v>152014.24</v>
          </cell>
        </row>
        <row r="854">
          <cell r="B854" t="str">
            <v>9203099</v>
          </cell>
          <cell r="E854">
            <v>60</v>
          </cell>
          <cell r="F854">
            <v>79442.399999999994</v>
          </cell>
        </row>
        <row r="855">
          <cell r="B855" t="str">
            <v>9203099</v>
          </cell>
          <cell r="E855">
            <v>120</v>
          </cell>
          <cell r="F855">
            <v>160856.4</v>
          </cell>
        </row>
        <row r="856">
          <cell r="B856" t="str">
            <v>9203098</v>
          </cell>
          <cell r="E856">
            <v>40</v>
          </cell>
          <cell r="F856">
            <v>55697.2</v>
          </cell>
        </row>
        <row r="857">
          <cell r="B857" t="str">
            <v>9203099</v>
          </cell>
          <cell r="E857">
            <v>105</v>
          </cell>
          <cell r="F857">
            <v>138995.85</v>
          </cell>
        </row>
        <row r="858">
          <cell r="B858" t="str">
            <v>9203098</v>
          </cell>
          <cell r="E858">
            <v>40</v>
          </cell>
          <cell r="F858">
            <v>57008.4</v>
          </cell>
        </row>
        <row r="859">
          <cell r="B859" t="str">
            <v>9203099</v>
          </cell>
          <cell r="E859">
            <v>216</v>
          </cell>
          <cell r="F859">
            <v>296732.15999999997</v>
          </cell>
        </row>
        <row r="860">
          <cell r="B860" t="str">
            <v>9203098</v>
          </cell>
          <cell r="E860">
            <v>72</v>
          </cell>
          <cell r="F860">
            <v>104387.04</v>
          </cell>
        </row>
        <row r="861">
          <cell r="B861" t="str">
            <v>9203098</v>
          </cell>
          <cell r="E861">
            <v>24</v>
          </cell>
          <cell r="F861">
            <v>32622.959999999999</v>
          </cell>
        </row>
        <row r="862">
          <cell r="B862" t="str">
            <v>9203098</v>
          </cell>
          <cell r="E862">
            <v>40</v>
          </cell>
          <cell r="F862">
            <v>56352.800000000003</v>
          </cell>
        </row>
        <row r="863">
          <cell r="B863" t="str">
            <v>9203098</v>
          </cell>
          <cell r="E863">
            <v>1</v>
          </cell>
          <cell r="F863">
            <v>0</v>
          </cell>
        </row>
        <row r="864">
          <cell r="B864" t="str">
            <v>9203099</v>
          </cell>
          <cell r="E864">
            <v>105</v>
          </cell>
          <cell r="F864">
            <v>144202.79999999999</v>
          </cell>
        </row>
        <row r="865">
          <cell r="B865" t="str">
            <v>9203099</v>
          </cell>
          <cell r="E865">
            <v>300</v>
          </cell>
          <cell r="F865">
            <v>416967</v>
          </cell>
        </row>
        <row r="866">
          <cell r="B866" t="str">
            <v>9203098</v>
          </cell>
          <cell r="E866">
            <v>104</v>
          </cell>
          <cell r="F866">
            <v>147273.35999999999</v>
          </cell>
        </row>
        <row r="867">
          <cell r="B867" t="str">
            <v>9203098</v>
          </cell>
          <cell r="E867">
            <v>24</v>
          </cell>
          <cell r="F867">
            <v>34598.160000000003</v>
          </cell>
        </row>
        <row r="868">
          <cell r="B868" t="str">
            <v>9203099</v>
          </cell>
          <cell r="E868">
            <v>244</v>
          </cell>
          <cell r="F868">
            <v>331078.71999999997</v>
          </cell>
        </row>
        <row r="869">
          <cell r="B869" t="str">
            <v>9203098</v>
          </cell>
          <cell r="E869">
            <v>135</v>
          </cell>
          <cell r="F869">
            <v>189008.1</v>
          </cell>
        </row>
        <row r="870">
          <cell r="B870" t="str">
            <v>9203099</v>
          </cell>
          <cell r="E870">
            <v>60</v>
          </cell>
          <cell r="F870">
            <v>84375.6</v>
          </cell>
        </row>
        <row r="871">
          <cell r="B871" t="str">
            <v>9203099</v>
          </cell>
          <cell r="E871">
            <v>105</v>
          </cell>
          <cell r="F871">
            <v>141613.5</v>
          </cell>
        </row>
        <row r="872">
          <cell r="B872" t="str">
            <v>9203099</v>
          </cell>
          <cell r="E872">
            <v>203</v>
          </cell>
          <cell r="F872">
            <v>277117.33</v>
          </cell>
        </row>
        <row r="873">
          <cell r="B873" t="str">
            <v>9203098</v>
          </cell>
          <cell r="E873">
            <v>98</v>
          </cell>
          <cell r="F873">
            <v>140464.38</v>
          </cell>
        </row>
        <row r="874">
          <cell r="B874" t="str">
            <v>9203098</v>
          </cell>
          <cell r="E874">
            <v>72</v>
          </cell>
          <cell r="F874">
            <v>100293.84</v>
          </cell>
        </row>
        <row r="875">
          <cell r="B875" t="str">
            <v>9203098</v>
          </cell>
          <cell r="E875">
            <v>40</v>
          </cell>
          <cell r="F875">
            <v>55032.800000000003</v>
          </cell>
        </row>
        <row r="876">
          <cell r="B876" t="str">
            <v>9203098</v>
          </cell>
          <cell r="E876">
            <v>1</v>
          </cell>
          <cell r="F876">
            <v>1446.84</v>
          </cell>
        </row>
        <row r="877">
          <cell r="B877" t="str">
            <v>9203098</v>
          </cell>
          <cell r="E877">
            <v>200</v>
          </cell>
          <cell r="F877">
            <v>276692</v>
          </cell>
        </row>
        <row r="878">
          <cell r="B878" t="str">
            <v>9203099</v>
          </cell>
          <cell r="E878">
            <v>260</v>
          </cell>
          <cell r="F878">
            <v>349986</v>
          </cell>
        </row>
        <row r="879">
          <cell r="B879" t="str">
            <v>9203098</v>
          </cell>
          <cell r="E879">
            <v>240</v>
          </cell>
          <cell r="F879">
            <v>316591.2</v>
          </cell>
        </row>
        <row r="880">
          <cell r="B880" t="str">
            <v>9203098</v>
          </cell>
          <cell r="E880">
            <v>310</v>
          </cell>
          <cell r="F880">
            <v>428265</v>
          </cell>
        </row>
        <row r="881">
          <cell r="B881" t="str">
            <v>9203099</v>
          </cell>
          <cell r="E881">
            <v>130</v>
          </cell>
          <cell r="F881">
            <v>181421.5</v>
          </cell>
        </row>
        <row r="882">
          <cell r="B882" t="str">
            <v>9203099</v>
          </cell>
          <cell r="E882">
            <v>130</v>
          </cell>
          <cell r="F882">
            <v>170813.5</v>
          </cell>
        </row>
        <row r="883">
          <cell r="B883" t="str">
            <v>9203098</v>
          </cell>
          <cell r="E883">
            <v>440</v>
          </cell>
          <cell r="F883">
            <v>629494.80000000005</v>
          </cell>
        </row>
        <row r="884">
          <cell r="B884" t="str">
            <v>9203099</v>
          </cell>
          <cell r="E884">
            <v>130</v>
          </cell>
          <cell r="F884">
            <v>172936.4</v>
          </cell>
        </row>
        <row r="885">
          <cell r="B885" t="str">
            <v>9203098</v>
          </cell>
          <cell r="E885">
            <v>300</v>
          </cell>
          <cell r="F885">
            <v>410268</v>
          </cell>
        </row>
        <row r="886">
          <cell r="B886" t="str">
            <v>9203098</v>
          </cell>
          <cell r="E886">
            <v>220</v>
          </cell>
          <cell r="F886">
            <v>300328.59999999998</v>
          </cell>
        </row>
        <row r="887">
          <cell r="B887" t="str">
            <v>9203098</v>
          </cell>
          <cell r="E887">
            <v>440</v>
          </cell>
          <cell r="F887">
            <v>622340.4</v>
          </cell>
        </row>
        <row r="888">
          <cell r="B888" t="str">
            <v>9203098</v>
          </cell>
          <cell r="E888">
            <v>350</v>
          </cell>
          <cell r="F888">
            <v>506327.5</v>
          </cell>
        </row>
        <row r="889">
          <cell r="B889" t="str">
            <v>9203098</v>
          </cell>
          <cell r="E889">
            <v>160</v>
          </cell>
          <cell r="F889">
            <v>208385.6</v>
          </cell>
        </row>
        <row r="890">
          <cell r="B890" t="str">
            <v>9203099</v>
          </cell>
          <cell r="E890">
            <v>130</v>
          </cell>
          <cell r="F890">
            <v>179220.6</v>
          </cell>
        </row>
        <row r="891">
          <cell r="B891" t="str">
            <v>9203099</v>
          </cell>
          <cell r="E891">
            <v>260</v>
          </cell>
          <cell r="F891">
            <v>358659.6</v>
          </cell>
        </row>
        <row r="892">
          <cell r="B892" t="str">
            <v>9203098</v>
          </cell>
          <cell r="E892">
            <v>300</v>
          </cell>
          <cell r="F892">
            <v>405498</v>
          </cell>
        </row>
        <row r="893">
          <cell r="B893" t="str">
            <v>9203098</v>
          </cell>
          <cell r="E893">
            <v>440</v>
          </cell>
          <cell r="F893">
            <v>615186</v>
          </cell>
        </row>
        <row r="894">
          <cell r="B894" t="str">
            <v>9203099</v>
          </cell>
          <cell r="E894">
            <v>260</v>
          </cell>
          <cell r="F894">
            <v>354452.8</v>
          </cell>
        </row>
        <row r="895">
          <cell r="B895" t="str">
            <v>9203098</v>
          </cell>
          <cell r="E895">
            <v>300</v>
          </cell>
          <cell r="F895">
            <v>400509</v>
          </cell>
        </row>
        <row r="896">
          <cell r="B896" t="str">
            <v>9206119</v>
          </cell>
          <cell r="E896">
            <v>500</v>
          </cell>
          <cell r="F896">
            <v>2954545</v>
          </cell>
        </row>
        <row r="897">
          <cell r="B897" t="str">
            <v>9210236</v>
          </cell>
          <cell r="E897">
            <v>30</v>
          </cell>
          <cell r="F897">
            <v>242204.1</v>
          </cell>
        </row>
        <row r="898">
          <cell r="B898" t="str">
            <v>9205925</v>
          </cell>
          <cell r="E898">
            <v>1</v>
          </cell>
          <cell r="F898">
            <v>53.85</v>
          </cell>
        </row>
        <row r="899">
          <cell r="B899" t="str">
            <v>9205925</v>
          </cell>
          <cell r="E899">
            <v>4831</v>
          </cell>
          <cell r="F899">
            <v>190631.26</v>
          </cell>
        </row>
        <row r="900">
          <cell r="B900" t="str">
            <v>9210186</v>
          </cell>
          <cell r="E900">
            <v>14183</v>
          </cell>
          <cell r="F900">
            <v>1209100.75</v>
          </cell>
        </row>
        <row r="901">
          <cell r="B901" t="str">
            <v>9210186</v>
          </cell>
          <cell r="E901">
            <v>1</v>
          </cell>
          <cell r="F901">
            <v>100.18</v>
          </cell>
        </row>
        <row r="902">
          <cell r="B902" t="str">
            <v>9210418</v>
          </cell>
          <cell r="E902">
            <v>3383</v>
          </cell>
          <cell r="F902">
            <v>835127.38</v>
          </cell>
        </row>
        <row r="903">
          <cell r="B903" t="str">
            <v>9210418</v>
          </cell>
          <cell r="E903">
            <v>1</v>
          </cell>
          <cell r="F903">
            <v>2253.9299999999998</v>
          </cell>
        </row>
        <row r="904">
          <cell r="B904" t="str">
            <v>9208041</v>
          </cell>
          <cell r="E904">
            <v>200</v>
          </cell>
          <cell r="F904">
            <v>1300000</v>
          </cell>
        </row>
        <row r="905">
          <cell r="B905" t="str">
            <v>9205913</v>
          </cell>
          <cell r="E905">
            <v>1</v>
          </cell>
          <cell r="F905">
            <v>232.11</v>
          </cell>
        </row>
        <row r="906">
          <cell r="B906" t="str">
            <v>9205913</v>
          </cell>
          <cell r="E906">
            <v>5039</v>
          </cell>
          <cell r="F906">
            <v>1073810.8999999999</v>
          </cell>
        </row>
        <row r="907">
          <cell r="B907" t="str">
            <v>9311016</v>
          </cell>
          <cell r="E907">
            <v>8</v>
          </cell>
          <cell r="F907">
            <v>30462.400000000001</v>
          </cell>
        </row>
        <row r="908">
          <cell r="B908" t="str">
            <v>9310698</v>
          </cell>
          <cell r="E908">
            <v>2</v>
          </cell>
          <cell r="F908">
            <v>45012</v>
          </cell>
        </row>
        <row r="909">
          <cell r="B909" t="str">
            <v>9311035</v>
          </cell>
          <cell r="E909">
            <v>1</v>
          </cell>
          <cell r="F909">
            <v>8986.67</v>
          </cell>
        </row>
        <row r="910">
          <cell r="B910" t="str">
            <v>9310693</v>
          </cell>
          <cell r="E910">
            <v>3</v>
          </cell>
          <cell r="F910">
            <v>15290.01</v>
          </cell>
        </row>
        <row r="911">
          <cell r="B911" t="str">
            <v>9310696</v>
          </cell>
          <cell r="E911">
            <v>4</v>
          </cell>
          <cell r="F911">
            <v>116780</v>
          </cell>
        </row>
        <row r="912">
          <cell r="B912" t="str">
            <v>9210063</v>
          </cell>
          <cell r="E912">
            <v>90</v>
          </cell>
          <cell r="F912">
            <v>4500</v>
          </cell>
        </row>
        <row r="913">
          <cell r="B913" t="str">
            <v>9209068</v>
          </cell>
          <cell r="E913">
            <v>20</v>
          </cell>
          <cell r="F913">
            <v>2000</v>
          </cell>
        </row>
        <row r="914">
          <cell r="B914" t="str">
            <v>9209054</v>
          </cell>
          <cell r="E914">
            <v>20</v>
          </cell>
          <cell r="F914">
            <v>32000</v>
          </cell>
        </row>
        <row r="915">
          <cell r="B915" t="str">
            <v>9209056</v>
          </cell>
          <cell r="E915">
            <v>25</v>
          </cell>
          <cell r="F915">
            <v>10000</v>
          </cell>
        </row>
        <row r="916">
          <cell r="B916" t="str">
            <v>9209055</v>
          </cell>
          <cell r="E916">
            <v>1</v>
          </cell>
          <cell r="F916">
            <v>5000</v>
          </cell>
        </row>
        <row r="917">
          <cell r="B917" t="str">
            <v>9209054</v>
          </cell>
          <cell r="E917">
            <v>52.5</v>
          </cell>
          <cell r="F917">
            <v>78750</v>
          </cell>
        </row>
        <row r="918">
          <cell r="B918" t="str">
            <v>9210506</v>
          </cell>
          <cell r="E918">
            <v>185</v>
          </cell>
          <cell r="F918">
            <v>425500</v>
          </cell>
        </row>
        <row r="919">
          <cell r="B919" t="str">
            <v>9210462</v>
          </cell>
          <cell r="E919">
            <v>325</v>
          </cell>
          <cell r="F919">
            <v>162500</v>
          </cell>
        </row>
        <row r="920">
          <cell r="B920" t="str">
            <v>9311188</v>
          </cell>
          <cell r="E920">
            <v>810</v>
          </cell>
          <cell r="F920">
            <v>3260250</v>
          </cell>
        </row>
        <row r="921">
          <cell r="B921" t="str">
            <v>9210071</v>
          </cell>
          <cell r="E921">
            <v>225</v>
          </cell>
          <cell r="F921">
            <v>646875</v>
          </cell>
        </row>
        <row r="922">
          <cell r="B922" t="str">
            <v>9210099</v>
          </cell>
          <cell r="E922">
            <v>192</v>
          </cell>
          <cell r="F922">
            <v>96000</v>
          </cell>
        </row>
        <row r="923">
          <cell r="B923" t="str">
            <v>9311156</v>
          </cell>
          <cell r="E923">
            <v>690</v>
          </cell>
          <cell r="F923">
            <v>1587000</v>
          </cell>
        </row>
        <row r="924">
          <cell r="B924" t="str">
            <v>9210283</v>
          </cell>
          <cell r="E924">
            <v>60</v>
          </cell>
          <cell r="F924">
            <v>15000</v>
          </cell>
        </row>
        <row r="925">
          <cell r="B925" t="str">
            <v>9210100</v>
          </cell>
          <cell r="E925">
            <v>100</v>
          </cell>
          <cell r="F925">
            <v>20000</v>
          </cell>
        </row>
        <row r="926">
          <cell r="B926" t="str">
            <v>9210467</v>
          </cell>
          <cell r="E926">
            <v>250</v>
          </cell>
          <cell r="F926">
            <v>37500</v>
          </cell>
        </row>
        <row r="927">
          <cell r="B927" t="str">
            <v>9311192</v>
          </cell>
          <cell r="E927">
            <v>60</v>
          </cell>
          <cell r="F927">
            <v>210000</v>
          </cell>
        </row>
        <row r="928">
          <cell r="B928" t="str">
            <v>9210287</v>
          </cell>
          <cell r="E928">
            <v>340</v>
          </cell>
          <cell r="F928">
            <v>703800</v>
          </cell>
        </row>
        <row r="929">
          <cell r="B929" t="str">
            <v>9203073</v>
          </cell>
          <cell r="E929">
            <v>200</v>
          </cell>
          <cell r="F929">
            <v>360000</v>
          </cell>
        </row>
        <row r="930">
          <cell r="B930" t="str">
            <v>9203077</v>
          </cell>
          <cell r="E930">
            <v>20</v>
          </cell>
          <cell r="F930">
            <v>21000</v>
          </cell>
        </row>
        <row r="931">
          <cell r="B931" t="str">
            <v>9205818</v>
          </cell>
          <cell r="E931">
            <v>11300</v>
          </cell>
          <cell r="F931">
            <v>688283</v>
          </cell>
        </row>
        <row r="932">
          <cell r="B932" t="str">
            <v>9205817</v>
          </cell>
          <cell r="E932">
            <v>11470</v>
          </cell>
          <cell r="F932">
            <v>698637.7</v>
          </cell>
        </row>
        <row r="933">
          <cell r="B933" t="str">
            <v>9202728</v>
          </cell>
          <cell r="E933">
            <v>0.5</v>
          </cell>
          <cell r="F933">
            <v>11227.27</v>
          </cell>
        </row>
        <row r="934">
          <cell r="B934" t="str">
            <v>9209035</v>
          </cell>
          <cell r="E934">
            <v>29</v>
          </cell>
          <cell r="F934">
            <v>1610.95</v>
          </cell>
        </row>
        <row r="935">
          <cell r="B935" t="str">
            <v>9207019</v>
          </cell>
          <cell r="E935">
            <v>1</v>
          </cell>
          <cell r="F935">
            <v>45000</v>
          </cell>
        </row>
        <row r="936">
          <cell r="B936" t="str">
            <v>9209035</v>
          </cell>
          <cell r="E936">
            <v>1</v>
          </cell>
          <cell r="F936">
            <v>55.72</v>
          </cell>
        </row>
        <row r="937">
          <cell r="B937" t="str">
            <v>9310659</v>
          </cell>
          <cell r="E937">
            <v>2</v>
          </cell>
          <cell r="F937">
            <v>800</v>
          </cell>
        </row>
        <row r="938">
          <cell r="B938" t="str">
            <v>9207019</v>
          </cell>
          <cell r="E938">
            <v>1</v>
          </cell>
          <cell r="F938">
            <v>8000</v>
          </cell>
        </row>
        <row r="939">
          <cell r="B939" t="str">
            <v>9210559</v>
          </cell>
          <cell r="E939">
            <v>1</v>
          </cell>
          <cell r="F939">
            <v>8000</v>
          </cell>
        </row>
        <row r="940">
          <cell r="B940" t="str">
            <v>9209036</v>
          </cell>
          <cell r="E940">
            <v>1</v>
          </cell>
          <cell r="F940">
            <v>444.47</v>
          </cell>
        </row>
        <row r="941">
          <cell r="B941" t="str">
            <v>9201735</v>
          </cell>
          <cell r="E941">
            <v>8</v>
          </cell>
          <cell r="F941">
            <v>1200</v>
          </cell>
        </row>
        <row r="942">
          <cell r="B942" t="str">
            <v>9210323</v>
          </cell>
          <cell r="E942">
            <v>10</v>
          </cell>
          <cell r="F942">
            <v>18000</v>
          </cell>
        </row>
        <row r="943">
          <cell r="B943" t="str">
            <v>9210128</v>
          </cell>
          <cell r="E943">
            <v>1</v>
          </cell>
          <cell r="F943">
            <v>10000</v>
          </cell>
        </row>
        <row r="944">
          <cell r="B944" t="str">
            <v>9210559</v>
          </cell>
          <cell r="E944">
            <v>2</v>
          </cell>
          <cell r="F944">
            <v>34000</v>
          </cell>
        </row>
        <row r="945">
          <cell r="B945" t="str">
            <v>9310557</v>
          </cell>
          <cell r="E945">
            <v>6</v>
          </cell>
          <cell r="F945">
            <v>66000</v>
          </cell>
        </row>
        <row r="946">
          <cell r="B946" t="str">
            <v>9210604</v>
          </cell>
          <cell r="E946">
            <v>1</v>
          </cell>
          <cell r="F946">
            <v>6000</v>
          </cell>
        </row>
        <row r="947">
          <cell r="B947" t="str">
            <v>9210609</v>
          </cell>
          <cell r="E947">
            <v>1.5</v>
          </cell>
          <cell r="F947">
            <v>975</v>
          </cell>
        </row>
        <row r="948">
          <cell r="B948" t="str">
            <v>9311048</v>
          </cell>
          <cell r="E948">
            <v>4</v>
          </cell>
          <cell r="F948">
            <v>20000</v>
          </cell>
        </row>
        <row r="949">
          <cell r="B949" t="str">
            <v>9209034</v>
          </cell>
          <cell r="E949">
            <v>1</v>
          </cell>
          <cell r="F949">
            <v>5000</v>
          </cell>
        </row>
        <row r="950">
          <cell r="B950" t="str">
            <v>9210559</v>
          </cell>
          <cell r="E950">
            <v>2</v>
          </cell>
          <cell r="F950">
            <v>32000</v>
          </cell>
        </row>
        <row r="951">
          <cell r="B951" t="str">
            <v>9207019</v>
          </cell>
          <cell r="E951">
            <v>2</v>
          </cell>
          <cell r="F951">
            <v>50000</v>
          </cell>
        </row>
        <row r="952">
          <cell r="B952" t="str">
            <v>9210367</v>
          </cell>
          <cell r="E952">
            <v>4</v>
          </cell>
          <cell r="F952">
            <v>1400</v>
          </cell>
        </row>
        <row r="953">
          <cell r="B953" t="str">
            <v>9209034</v>
          </cell>
          <cell r="E953">
            <v>1</v>
          </cell>
          <cell r="F953">
            <v>3000</v>
          </cell>
        </row>
        <row r="954">
          <cell r="B954" t="str">
            <v>9209036</v>
          </cell>
          <cell r="E954">
            <v>7</v>
          </cell>
          <cell r="F954">
            <v>3111.08</v>
          </cell>
        </row>
        <row r="955">
          <cell r="B955" t="str">
            <v>9220006</v>
          </cell>
          <cell r="E955">
            <v>16</v>
          </cell>
          <cell r="F955">
            <v>22691.84</v>
          </cell>
        </row>
        <row r="956">
          <cell r="B956" t="str">
            <v>9220003</v>
          </cell>
          <cell r="E956">
            <v>14</v>
          </cell>
          <cell r="F956">
            <v>66184.44</v>
          </cell>
        </row>
        <row r="957">
          <cell r="B957" t="str">
            <v>9220004</v>
          </cell>
          <cell r="E957">
            <v>5</v>
          </cell>
          <cell r="F957">
            <v>47274.65</v>
          </cell>
        </row>
        <row r="958">
          <cell r="B958" t="str">
            <v>9311004</v>
          </cell>
          <cell r="E958">
            <v>100</v>
          </cell>
          <cell r="F958">
            <v>23637</v>
          </cell>
        </row>
        <row r="959">
          <cell r="B959" t="str">
            <v>9209099</v>
          </cell>
          <cell r="E959">
            <v>2</v>
          </cell>
          <cell r="F959">
            <v>8509.44</v>
          </cell>
        </row>
        <row r="960">
          <cell r="B960" t="str">
            <v>9310678</v>
          </cell>
          <cell r="E960">
            <v>100</v>
          </cell>
          <cell r="F960">
            <v>16546</v>
          </cell>
        </row>
        <row r="961">
          <cell r="B961" t="str">
            <v>9210246</v>
          </cell>
          <cell r="E961">
            <v>5</v>
          </cell>
          <cell r="F961">
            <v>23637.3</v>
          </cell>
        </row>
        <row r="962">
          <cell r="B962" t="str">
            <v>9210714</v>
          </cell>
          <cell r="E962">
            <v>8</v>
          </cell>
          <cell r="F962">
            <v>189098.48</v>
          </cell>
        </row>
        <row r="963">
          <cell r="B963" t="str">
            <v>9310660</v>
          </cell>
          <cell r="E963">
            <v>100</v>
          </cell>
          <cell r="F963">
            <v>23638</v>
          </cell>
        </row>
        <row r="964">
          <cell r="B964" t="str">
            <v>9220007</v>
          </cell>
          <cell r="E964">
            <v>2</v>
          </cell>
          <cell r="F964">
            <v>33092.239999999998</v>
          </cell>
        </row>
        <row r="965">
          <cell r="B965" t="str">
            <v>93102125</v>
          </cell>
          <cell r="E965">
            <v>10</v>
          </cell>
          <cell r="F965">
            <v>66184.5</v>
          </cell>
        </row>
        <row r="966">
          <cell r="B966" t="str">
            <v>9210261</v>
          </cell>
          <cell r="E966">
            <v>3</v>
          </cell>
          <cell r="F966">
            <v>28364.79</v>
          </cell>
        </row>
        <row r="967">
          <cell r="B967" t="str">
            <v>9203074</v>
          </cell>
          <cell r="E967">
            <v>20</v>
          </cell>
          <cell r="F967">
            <v>170188.6</v>
          </cell>
        </row>
        <row r="968">
          <cell r="B968" t="str">
            <v>9210357</v>
          </cell>
          <cell r="E968">
            <v>6</v>
          </cell>
          <cell r="F968">
            <v>113459.1</v>
          </cell>
        </row>
        <row r="969">
          <cell r="B969" t="str">
            <v>9311183</v>
          </cell>
          <cell r="E969">
            <v>10</v>
          </cell>
          <cell r="F969">
            <v>54365.9</v>
          </cell>
        </row>
        <row r="970">
          <cell r="B970" t="str">
            <v>9220005</v>
          </cell>
          <cell r="E970">
            <v>10</v>
          </cell>
          <cell r="F970">
            <v>94549.3</v>
          </cell>
        </row>
        <row r="971">
          <cell r="B971" t="str">
            <v>9220008</v>
          </cell>
          <cell r="E971">
            <v>20</v>
          </cell>
          <cell r="F971">
            <v>165461.20000000001</v>
          </cell>
        </row>
        <row r="972">
          <cell r="B972" t="str">
            <v>9210444</v>
          </cell>
          <cell r="E972">
            <v>30</v>
          </cell>
          <cell r="F972">
            <v>184371</v>
          </cell>
        </row>
        <row r="973">
          <cell r="B973" t="str">
            <v>9210135</v>
          </cell>
          <cell r="E973">
            <v>10</v>
          </cell>
          <cell r="F973">
            <v>141823.9</v>
          </cell>
        </row>
        <row r="974">
          <cell r="B974" t="str">
            <v>9220002</v>
          </cell>
          <cell r="E974">
            <v>5</v>
          </cell>
          <cell r="F974">
            <v>53183.95</v>
          </cell>
        </row>
        <row r="975">
          <cell r="B975" t="str">
            <v>9311033</v>
          </cell>
          <cell r="E975">
            <v>6000</v>
          </cell>
          <cell r="F975">
            <v>113400</v>
          </cell>
        </row>
        <row r="976">
          <cell r="B976" t="str">
            <v>9220001</v>
          </cell>
          <cell r="E976">
            <v>17</v>
          </cell>
          <cell r="F976">
            <v>100458.61</v>
          </cell>
        </row>
        <row r="977">
          <cell r="B977" t="str">
            <v>9210334</v>
          </cell>
          <cell r="E977">
            <v>4</v>
          </cell>
          <cell r="F977">
            <v>33092.239999999998</v>
          </cell>
        </row>
        <row r="978">
          <cell r="B978" t="str">
            <v>9220005</v>
          </cell>
          <cell r="E978">
            <v>3</v>
          </cell>
          <cell r="F978">
            <v>31910.37</v>
          </cell>
        </row>
        <row r="979">
          <cell r="B979" t="str">
            <v>9311039</v>
          </cell>
          <cell r="E979">
            <v>3</v>
          </cell>
          <cell r="F979">
            <v>10636.8</v>
          </cell>
        </row>
        <row r="980">
          <cell r="B980" t="str">
            <v>9310544</v>
          </cell>
          <cell r="E980">
            <v>12</v>
          </cell>
          <cell r="F980">
            <v>99276.72</v>
          </cell>
        </row>
        <row r="981">
          <cell r="B981" t="str">
            <v>9220007</v>
          </cell>
          <cell r="E981">
            <v>2</v>
          </cell>
          <cell r="F981">
            <v>28362.78</v>
          </cell>
        </row>
        <row r="982">
          <cell r="B982" t="str">
            <v>9311042</v>
          </cell>
          <cell r="E982">
            <v>12</v>
          </cell>
          <cell r="F982">
            <v>113459.16</v>
          </cell>
        </row>
        <row r="983">
          <cell r="B983" t="str">
            <v>9220007</v>
          </cell>
          <cell r="E983">
            <v>3</v>
          </cell>
          <cell r="F983">
            <v>60275.13</v>
          </cell>
        </row>
        <row r="984">
          <cell r="B984" t="str">
            <v>9210438</v>
          </cell>
          <cell r="E984">
            <v>20</v>
          </cell>
          <cell r="F984">
            <v>132369</v>
          </cell>
        </row>
        <row r="985">
          <cell r="B985" t="str">
            <v>9310686</v>
          </cell>
          <cell r="E985">
            <v>4.4000000000000004</v>
          </cell>
          <cell r="F985">
            <v>41601.692000000003</v>
          </cell>
        </row>
        <row r="986">
          <cell r="B986" t="str">
            <v>9220007</v>
          </cell>
          <cell r="E986">
            <v>1</v>
          </cell>
          <cell r="F986">
            <v>17798.650000000001</v>
          </cell>
        </row>
        <row r="987">
          <cell r="B987" t="str">
            <v>9311033</v>
          </cell>
          <cell r="E987">
            <v>1000</v>
          </cell>
          <cell r="F987">
            <v>18900</v>
          </cell>
        </row>
        <row r="988">
          <cell r="B988" t="str">
            <v>9206116</v>
          </cell>
          <cell r="E988">
            <v>19</v>
          </cell>
          <cell r="F988">
            <v>49227.67</v>
          </cell>
        </row>
        <row r="989">
          <cell r="B989" t="str">
            <v>9206116</v>
          </cell>
          <cell r="E989">
            <v>1</v>
          </cell>
          <cell r="F989">
            <v>2590.9699999999998</v>
          </cell>
        </row>
        <row r="991">
          <cell r="B991" t="str">
            <v>9208037</v>
          </cell>
          <cell r="E991">
            <v>20000</v>
          </cell>
          <cell r="F991">
            <v>425000</v>
          </cell>
        </row>
        <row r="992">
          <cell r="B992" t="str">
            <v>9202727</v>
          </cell>
          <cell r="E992">
            <v>48</v>
          </cell>
          <cell r="F992">
            <v>4785955.2</v>
          </cell>
        </row>
        <row r="993">
          <cell r="B993" t="str">
            <v>9311164</v>
          </cell>
          <cell r="E993">
            <v>50</v>
          </cell>
          <cell r="F993">
            <v>1819400</v>
          </cell>
        </row>
        <row r="994">
          <cell r="B994" t="str">
            <v>9201740</v>
          </cell>
          <cell r="E994">
            <v>3699</v>
          </cell>
          <cell r="F994">
            <v>308533.59000000003</v>
          </cell>
        </row>
        <row r="995">
          <cell r="B995" t="str">
            <v>9210280</v>
          </cell>
          <cell r="E995">
            <v>13</v>
          </cell>
          <cell r="F995">
            <v>6081.14</v>
          </cell>
        </row>
        <row r="996">
          <cell r="B996" t="str">
            <v>9201607</v>
          </cell>
          <cell r="E996">
            <v>1700</v>
          </cell>
          <cell r="F996">
            <v>121533</v>
          </cell>
        </row>
        <row r="997">
          <cell r="B997" t="str">
            <v>9201740</v>
          </cell>
          <cell r="E997">
            <v>1</v>
          </cell>
          <cell r="F997">
            <v>65.37</v>
          </cell>
        </row>
        <row r="998">
          <cell r="B998" t="str">
            <v>9201740</v>
          </cell>
          <cell r="E998">
            <v>700</v>
          </cell>
          <cell r="F998">
            <v>75068</v>
          </cell>
        </row>
        <row r="999">
          <cell r="B999" t="str">
            <v>9205030</v>
          </cell>
          <cell r="E999">
            <v>2</v>
          </cell>
          <cell r="F999">
            <v>14033.34</v>
          </cell>
        </row>
        <row r="1000">
          <cell r="B1000" t="str">
            <v>9210036</v>
          </cell>
          <cell r="E1000">
            <v>999</v>
          </cell>
          <cell r="F1000">
            <v>317861.82</v>
          </cell>
        </row>
        <row r="1001">
          <cell r="B1001" t="str">
            <v>9210036</v>
          </cell>
          <cell r="E1001">
            <v>1</v>
          </cell>
          <cell r="F1001">
            <v>320</v>
          </cell>
        </row>
        <row r="1002">
          <cell r="B1002" t="str">
            <v>9206116</v>
          </cell>
          <cell r="E1002">
            <v>299</v>
          </cell>
          <cell r="F1002">
            <v>665953.73</v>
          </cell>
        </row>
        <row r="1003">
          <cell r="B1003" t="str">
            <v>9206116</v>
          </cell>
          <cell r="E1003">
            <v>1</v>
          </cell>
          <cell r="F1003">
            <v>2228.09</v>
          </cell>
        </row>
        <row r="1004">
          <cell r="B1004" t="str">
            <v>9205818</v>
          </cell>
          <cell r="E1004">
            <v>14900</v>
          </cell>
          <cell r="F1004">
            <v>907559</v>
          </cell>
        </row>
        <row r="1005">
          <cell r="B1005" t="str">
            <v>9205817</v>
          </cell>
          <cell r="E1005">
            <v>15111</v>
          </cell>
          <cell r="F1005">
            <v>920411.01</v>
          </cell>
        </row>
        <row r="1006">
          <cell r="B1006" t="str">
            <v>9203100</v>
          </cell>
          <cell r="E1006">
            <v>586</v>
          </cell>
          <cell r="F1006">
            <v>1031617.84</v>
          </cell>
        </row>
        <row r="1007">
          <cell r="B1007" t="str">
            <v>9203100</v>
          </cell>
          <cell r="E1007">
            <v>586</v>
          </cell>
          <cell r="F1007">
            <v>1003144.1</v>
          </cell>
        </row>
        <row r="1008">
          <cell r="B1008" t="str">
            <v>9203097</v>
          </cell>
          <cell r="E1008">
            <v>351</v>
          </cell>
          <cell r="F1008">
            <v>583804.26</v>
          </cell>
        </row>
        <row r="1009">
          <cell r="B1009" t="str">
            <v>9203097</v>
          </cell>
          <cell r="E1009">
            <v>348</v>
          </cell>
          <cell r="F1009">
            <v>578814.48</v>
          </cell>
        </row>
        <row r="1010">
          <cell r="B1010" t="str">
            <v>9203097</v>
          </cell>
          <cell r="E1010">
            <v>351</v>
          </cell>
          <cell r="F1010">
            <v>569848.5</v>
          </cell>
        </row>
        <row r="1011">
          <cell r="B1011" t="str">
            <v>9203100</v>
          </cell>
          <cell r="E1011">
            <v>586</v>
          </cell>
          <cell r="F1011">
            <v>990199.36</v>
          </cell>
        </row>
        <row r="1012">
          <cell r="B1012" t="str">
            <v>9203097</v>
          </cell>
          <cell r="E1012">
            <v>347</v>
          </cell>
          <cell r="F1012">
            <v>559520.15</v>
          </cell>
        </row>
        <row r="1013">
          <cell r="B1013" t="str">
            <v>9203097</v>
          </cell>
          <cell r="E1013">
            <v>366</v>
          </cell>
          <cell r="F1013">
            <v>605517.72</v>
          </cell>
        </row>
        <row r="1014">
          <cell r="B1014" t="str">
            <v>9203100</v>
          </cell>
          <cell r="E1014">
            <v>586</v>
          </cell>
          <cell r="F1014">
            <v>1018673.1</v>
          </cell>
        </row>
        <row r="1015">
          <cell r="B1015" t="str">
            <v>9203100</v>
          </cell>
          <cell r="E1015">
            <v>586</v>
          </cell>
          <cell r="F1015">
            <v>1008312.62</v>
          </cell>
        </row>
        <row r="1016">
          <cell r="B1016" t="str">
            <v>9203097</v>
          </cell>
          <cell r="E1016">
            <v>370</v>
          </cell>
          <cell r="F1016">
            <v>603962.1</v>
          </cell>
        </row>
        <row r="1017">
          <cell r="B1017" t="str">
            <v>9203097</v>
          </cell>
          <cell r="E1017">
            <v>351</v>
          </cell>
          <cell r="F1017">
            <v>580701.42000000004</v>
          </cell>
        </row>
        <row r="1018">
          <cell r="B1018" t="str">
            <v>9203100</v>
          </cell>
          <cell r="E1018">
            <v>1</v>
          </cell>
          <cell r="F1018">
            <v>1784.62</v>
          </cell>
        </row>
        <row r="1019">
          <cell r="B1019" t="str">
            <v>9203100</v>
          </cell>
          <cell r="E1019">
            <v>585</v>
          </cell>
          <cell r="F1019">
            <v>1033735.95</v>
          </cell>
        </row>
        <row r="1020">
          <cell r="B1020" t="str">
            <v>9207020</v>
          </cell>
          <cell r="E1020">
            <v>1</v>
          </cell>
          <cell r="F1020">
            <v>226.57</v>
          </cell>
        </row>
        <row r="1021">
          <cell r="B1021" t="str">
            <v>9310652</v>
          </cell>
          <cell r="E1021">
            <v>324</v>
          </cell>
          <cell r="F1021">
            <v>1724907.96</v>
          </cell>
        </row>
        <row r="1022">
          <cell r="B1022" t="str">
            <v>9207020</v>
          </cell>
          <cell r="E1022">
            <v>49999</v>
          </cell>
          <cell r="F1022">
            <v>3726425.47</v>
          </cell>
        </row>
        <row r="1023">
          <cell r="B1023" t="str">
            <v>9210120</v>
          </cell>
          <cell r="E1023">
            <v>150</v>
          </cell>
          <cell r="F1023">
            <v>210474</v>
          </cell>
        </row>
        <row r="1024">
          <cell r="B1024" t="str">
            <v>9310547</v>
          </cell>
          <cell r="E1024">
            <v>3888</v>
          </cell>
          <cell r="F1024">
            <v>203342.4</v>
          </cell>
        </row>
        <row r="1025">
          <cell r="B1025" t="str">
            <v>9310547</v>
          </cell>
          <cell r="E1025">
            <v>1</v>
          </cell>
          <cell r="F1025">
            <v>82.77</v>
          </cell>
        </row>
        <row r="1026">
          <cell r="B1026" t="str">
            <v>9310547</v>
          </cell>
          <cell r="E1026">
            <v>1223</v>
          </cell>
          <cell r="F1026">
            <v>112051.26</v>
          </cell>
        </row>
        <row r="1027">
          <cell r="B1027" t="str">
            <v>9210418</v>
          </cell>
          <cell r="E1027">
            <v>504</v>
          </cell>
          <cell r="F1027">
            <v>83527.92</v>
          </cell>
        </row>
        <row r="1028">
          <cell r="B1028" t="str">
            <v>9311160</v>
          </cell>
          <cell r="E1028">
            <v>240</v>
          </cell>
          <cell r="F1028">
            <v>840000</v>
          </cell>
        </row>
        <row r="1029">
          <cell r="B1029" t="str">
            <v>9311197</v>
          </cell>
          <cell r="E1029">
            <v>420</v>
          </cell>
          <cell r="F1029">
            <v>1690500</v>
          </cell>
        </row>
        <row r="1030">
          <cell r="B1030" t="str">
            <v>9311150</v>
          </cell>
          <cell r="E1030">
            <v>76</v>
          </cell>
          <cell r="F1030">
            <v>266000</v>
          </cell>
        </row>
        <row r="1031">
          <cell r="B1031" t="str">
            <v>9311171</v>
          </cell>
          <cell r="E1031">
            <v>276</v>
          </cell>
          <cell r="F1031">
            <v>634800</v>
          </cell>
        </row>
        <row r="1032">
          <cell r="B1032" t="str">
            <v>9210068</v>
          </cell>
          <cell r="E1032">
            <v>460</v>
          </cell>
          <cell r="F1032">
            <v>1472000</v>
          </cell>
        </row>
        <row r="1033">
          <cell r="B1033" t="str">
            <v>9210136</v>
          </cell>
          <cell r="E1033">
            <v>0</v>
          </cell>
          <cell r="F1033">
            <v>0</v>
          </cell>
        </row>
        <row r="1034">
          <cell r="B1034" t="str">
            <v>3210350</v>
          </cell>
          <cell r="E1034">
            <v>5</v>
          </cell>
          <cell r="F1034">
            <v>25000</v>
          </cell>
        </row>
        <row r="1035">
          <cell r="B1035" t="str">
            <v>9210663</v>
          </cell>
          <cell r="E1035">
            <v>15.3</v>
          </cell>
          <cell r="F1035">
            <v>27540</v>
          </cell>
        </row>
        <row r="1036">
          <cell r="B1036" t="str">
            <v>9210113</v>
          </cell>
          <cell r="E1036">
            <v>10</v>
          </cell>
          <cell r="F1036">
            <v>86000</v>
          </cell>
        </row>
        <row r="1037">
          <cell r="B1037" t="str">
            <v>9311166</v>
          </cell>
          <cell r="E1037">
            <v>420</v>
          </cell>
          <cell r="F1037">
            <v>1470000</v>
          </cell>
        </row>
        <row r="1038">
          <cell r="B1038" t="str">
            <v>9210615</v>
          </cell>
          <cell r="E1038">
            <v>2100</v>
          </cell>
          <cell r="F1038">
            <v>840000</v>
          </cell>
        </row>
        <row r="1039">
          <cell r="B1039" t="str">
            <v>9210708</v>
          </cell>
          <cell r="E1039">
            <v>50</v>
          </cell>
          <cell r="F1039">
            <v>140000</v>
          </cell>
        </row>
        <row r="1040">
          <cell r="B1040" t="str">
            <v>9311239</v>
          </cell>
          <cell r="E1040">
            <v>50</v>
          </cell>
          <cell r="F1040">
            <v>175000</v>
          </cell>
        </row>
        <row r="1041">
          <cell r="B1041" t="str">
            <v>9210492</v>
          </cell>
          <cell r="E1041">
            <v>50</v>
          </cell>
          <cell r="F1041">
            <v>90000</v>
          </cell>
        </row>
        <row r="1042">
          <cell r="B1042" t="str">
            <v>9210494</v>
          </cell>
          <cell r="E1042">
            <v>600</v>
          </cell>
          <cell r="F1042">
            <v>1200000</v>
          </cell>
        </row>
        <row r="1043">
          <cell r="B1043" t="str">
            <v>9311206</v>
          </cell>
          <cell r="E1043">
            <v>1</v>
          </cell>
          <cell r="F1043">
            <v>2500</v>
          </cell>
        </row>
        <row r="1044">
          <cell r="B1044" t="str">
            <v>9310554</v>
          </cell>
          <cell r="E1044">
            <v>4</v>
          </cell>
          <cell r="F1044">
            <v>10000</v>
          </cell>
        </row>
        <row r="1045">
          <cell r="B1045" t="str">
            <v>9311181</v>
          </cell>
          <cell r="E1045">
            <v>15</v>
          </cell>
          <cell r="F1045">
            <v>10500</v>
          </cell>
        </row>
        <row r="1046">
          <cell r="B1046" t="str">
            <v>9210444</v>
          </cell>
          <cell r="E1046">
            <v>1</v>
          </cell>
          <cell r="F1046">
            <v>19300</v>
          </cell>
        </row>
        <row r="1047">
          <cell r="B1047" t="str">
            <v>9210681</v>
          </cell>
          <cell r="E1047">
            <v>2.6</v>
          </cell>
          <cell r="F1047">
            <v>39000</v>
          </cell>
        </row>
        <row r="1048">
          <cell r="B1048" t="str">
            <v>9210615</v>
          </cell>
          <cell r="E1048">
            <v>60</v>
          </cell>
          <cell r="F1048">
            <v>24000</v>
          </cell>
        </row>
        <row r="1049">
          <cell r="B1049" t="str">
            <v>9210409</v>
          </cell>
          <cell r="E1049">
            <v>46</v>
          </cell>
          <cell r="F1049">
            <v>18400</v>
          </cell>
        </row>
        <row r="1050">
          <cell r="B1050" t="str">
            <v>9311185</v>
          </cell>
          <cell r="E1050">
            <v>18</v>
          </cell>
          <cell r="F1050">
            <v>11700</v>
          </cell>
        </row>
        <row r="1051">
          <cell r="B1051" t="str">
            <v>9201606</v>
          </cell>
          <cell r="E1051">
            <v>50</v>
          </cell>
          <cell r="F1051">
            <v>17500</v>
          </cell>
        </row>
        <row r="1052">
          <cell r="B1052" t="str">
            <v>9210136</v>
          </cell>
          <cell r="E1052">
            <v>5</v>
          </cell>
          <cell r="F1052">
            <v>1750</v>
          </cell>
        </row>
        <row r="1053">
          <cell r="B1053" t="str">
            <v>9210458</v>
          </cell>
          <cell r="E1053">
            <v>2.5</v>
          </cell>
          <cell r="F1053">
            <v>8750</v>
          </cell>
        </row>
        <row r="1054">
          <cell r="B1054" t="str">
            <v>9210342</v>
          </cell>
          <cell r="E1054">
            <v>8</v>
          </cell>
          <cell r="F1054">
            <v>6400</v>
          </cell>
        </row>
        <row r="1055">
          <cell r="B1055" t="str">
            <v>9310554</v>
          </cell>
          <cell r="E1055">
            <v>2</v>
          </cell>
          <cell r="F1055">
            <v>5000</v>
          </cell>
        </row>
        <row r="1056">
          <cell r="B1056" t="str">
            <v>9311184</v>
          </cell>
          <cell r="E1056">
            <v>50</v>
          </cell>
          <cell r="F1056">
            <v>35000</v>
          </cell>
        </row>
        <row r="1057">
          <cell r="B1057" t="str">
            <v>9210164</v>
          </cell>
          <cell r="E1057">
            <v>70</v>
          </cell>
          <cell r="F1057">
            <v>28000</v>
          </cell>
        </row>
        <row r="1058">
          <cell r="B1058" t="str">
            <v>9310686</v>
          </cell>
          <cell r="E1058">
            <v>1</v>
          </cell>
          <cell r="F1058">
            <v>35000</v>
          </cell>
        </row>
        <row r="1059">
          <cell r="B1059" t="str">
            <v>9210343</v>
          </cell>
          <cell r="E1059">
            <v>4</v>
          </cell>
          <cell r="F1059">
            <v>15200</v>
          </cell>
        </row>
        <row r="1060">
          <cell r="B1060" t="str">
            <v>9310554</v>
          </cell>
          <cell r="E1060">
            <v>4</v>
          </cell>
          <cell r="F1060">
            <v>10000</v>
          </cell>
        </row>
        <row r="1061">
          <cell r="B1061" t="str">
            <v>9210323</v>
          </cell>
          <cell r="E1061">
            <v>10</v>
          </cell>
          <cell r="F1061">
            <v>30000</v>
          </cell>
        </row>
        <row r="1062">
          <cell r="B1062" t="str">
            <v>9210660</v>
          </cell>
          <cell r="E1062">
            <v>39</v>
          </cell>
          <cell r="F1062">
            <v>38133.42</v>
          </cell>
        </row>
        <row r="1063">
          <cell r="B1063" t="str">
            <v>9210660</v>
          </cell>
          <cell r="E1063">
            <v>1</v>
          </cell>
          <cell r="F1063">
            <v>977.69</v>
          </cell>
        </row>
        <row r="1065">
          <cell r="B1065" t="str">
            <v>9201303</v>
          </cell>
          <cell r="E1065">
            <v>130</v>
          </cell>
        </row>
        <row r="1066">
          <cell r="B1066" t="str">
            <v>9201547</v>
          </cell>
          <cell r="E1066">
            <v>185</v>
          </cell>
        </row>
        <row r="1067">
          <cell r="B1067" t="str">
            <v>9201547</v>
          </cell>
          <cell r="E1067">
            <v>300</v>
          </cell>
        </row>
        <row r="1068">
          <cell r="B1068" t="str">
            <v>9201547</v>
          </cell>
          <cell r="E1068">
            <v>150</v>
          </cell>
        </row>
        <row r="1069">
          <cell r="B1069" t="str">
            <v>9201547</v>
          </cell>
          <cell r="E1069">
            <v>100</v>
          </cell>
        </row>
        <row r="1070">
          <cell r="B1070" t="str">
            <v>9201547</v>
          </cell>
          <cell r="E1070">
            <v>100</v>
          </cell>
        </row>
        <row r="1071">
          <cell r="B1071" t="str">
            <v>9201729</v>
          </cell>
          <cell r="E1071">
            <v>74</v>
          </cell>
        </row>
        <row r="1072">
          <cell r="B1072" t="str">
            <v>9201729</v>
          </cell>
          <cell r="E1072">
            <v>1926</v>
          </cell>
        </row>
        <row r="1073">
          <cell r="B1073" t="str">
            <v>9201729</v>
          </cell>
          <cell r="E1073">
            <v>163</v>
          </cell>
        </row>
        <row r="1074">
          <cell r="B1074" t="str">
            <v>9201729</v>
          </cell>
          <cell r="E1074">
            <v>87</v>
          </cell>
        </row>
        <row r="1075">
          <cell r="B1075" t="str">
            <v>9201734</v>
          </cell>
          <cell r="E1075">
            <v>806</v>
          </cell>
        </row>
        <row r="1076">
          <cell r="B1076" t="str">
            <v>9201735</v>
          </cell>
          <cell r="E1076">
            <v>638</v>
          </cell>
        </row>
        <row r="1077">
          <cell r="B1077" t="str">
            <v>9202111</v>
          </cell>
          <cell r="E1077">
            <v>17</v>
          </cell>
        </row>
        <row r="1078">
          <cell r="B1078" t="str">
            <v>9203028</v>
          </cell>
          <cell r="E1078">
            <v>3509</v>
          </cell>
        </row>
        <row r="1079">
          <cell r="B1079" t="str">
            <v>9203028</v>
          </cell>
          <cell r="E1079">
            <v>1</v>
          </cell>
        </row>
        <row r="1080">
          <cell r="B1080" t="str">
            <v>9203029</v>
          </cell>
          <cell r="E1080">
            <v>30</v>
          </cell>
        </row>
        <row r="1081">
          <cell r="B1081" t="str">
            <v>9203063</v>
          </cell>
          <cell r="E1081">
            <v>1</v>
          </cell>
        </row>
        <row r="1082">
          <cell r="B1082" t="str">
            <v>9203063</v>
          </cell>
          <cell r="E1082">
            <v>299</v>
          </cell>
        </row>
        <row r="1083">
          <cell r="B1083" t="str">
            <v>9203993</v>
          </cell>
          <cell r="E1083">
            <v>2000</v>
          </cell>
        </row>
        <row r="1084">
          <cell r="B1084" t="str">
            <v>9204001</v>
          </cell>
          <cell r="E1084">
            <v>9999</v>
          </cell>
        </row>
        <row r="1085">
          <cell r="B1085" t="str">
            <v>9204001</v>
          </cell>
          <cell r="E1085">
            <v>1</v>
          </cell>
        </row>
        <row r="1086">
          <cell r="B1086" t="str">
            <v>9205817</v>
          </cell>
          <cell r="E1086">
            <v>3419</v>
          </cell>
        </row>
        <row r="1087">
          <cell r="B1087" t="str">
            <v>9205817</v>
          </cell>
          <cell r="E1087">
            <v>44626</v>
          </cell>
        </row>
        <row r="1088">
          <cell r="B1088" t="str">
            <v>9205819</v>
          </cell>
          <cell r="E1088">
            <v>10000</v>
          </cell>
        </row>
        <row r="1089">
          <cell r="B1089" t="str">
            <v>9205820</v>
          </cell>
          <cell r="E1089">
            <v>10000</v>
          </cell>
        </row>
        <row r="1090">
          <cell r="B1090" t="str">
            <v>9205924</v>
          </cell>
          <cell r="E1090">
            <v>15</v>
          </cell>
        </row>
        <row r="1091">
          <cell r="B1091" t="str">
            <v>9205924</v>
          </cell>
          <cell r="E1091">
            <v>25</v>
          </cell>
        </row>
        <row r="1092">
          <cell r="B1092" t="str">
            <v>9207016</v>
          </cell>
          <cell r="E1092">
            <v>10000</v>
          </cell>
        </row>
        <row r="1093">
          <cell r="B1093" t="str">
            <v>9207017</v>
          </cell>
          <cell r="E1093">
            <v>1</v>
          </cell>
        </row>
        <row r="1094">
          <cell r="B1094" t="str">
            <v>9207017</v>
          </cell>
          <cell r="E1094">
            <v>9999</v>
          </cell>
        </row>
        <row r="1095">
          <cell r="B1095" t="str">
            <v>9207018</v>
          </cell>
          <cell r="E1095">
            <v>10000</v>
          </cell>
        </row>
        <row r="1096">
          <cell r="B1096" t="str">
            <v>9207020</v>
          </cell>
          <cell r="E1096">
            <v>99999</v>
          </cell>
        </row>
        <row r="1097">
          <cell r="B1097" t="str">
            <v>9207020</v>
          </cell>
          <cell r="E1097">
            <v>1</v>
          </cell>
        </row>
        <row r="1098">
          <cell r="B1098" t="str">
            <v>9207032</v>
          </cell>
          <cell r="E1098">
            <v>2000</v>
          </cell>
        </row>
        <row r="1099">
          <cell r="B1099" t="str">
            <v>9207033</v>
          </cell>
          <cell r="E1099">
            <v>1999</v>
          </cell>
        </row>
        <row r="1100">
          <cell r="B1100" t="str">
            <v>9207033</v>
          </cell>
          <cell r="E1100">
            <v>1</v>
          </cell>
        </row>
        <row r="1101">
          <cell r="B1101" t="str">
            <v>9208002</v>
          </cell>
          <cell r="E1101">
            <v>5000</v>
          </cell>
        </row>
        <row r="1102">
          <cell r="B1102" t="str">
            <v>9208003</v>
          </cell>
          <cell r="E1102">
            <v>5000</v>
          </cell>
        </row>
        <row r="1103">
          <cell r="B1103" t="str">
            <v>9208005</v>
          </cell>
          <cell r="E1103">
            <v>1</v>
          </cell>
        </row>
        <row r="1104">
          <cell r="B1104" t="str">
            <v>9208005</v>
          </cell>
          <cell r="E1104">
            <v>13999</v>
          </cell>
        </row>
        <row r="1105">
          <cell r="B1105" t="str">
            <v>9208017</v>
          </cell>
          <cell r="E1105">
            <v>5000</v>
          </cell>
        </row>
        <row r="1106">
          <cell r="B1106" t="str">
            <v>9208043</v>
          </cell>
          <cell r="E1106">
            <v>1</v>
          </cell>
        </row>
        <row r="1107">
          <cell r="B1107" t="str">
            <v>9208043</v>
          </cell>
          <cell r="E1107">
            <v>499</v>
          </cell>
        </row>
        <row r="1108">
          <cell r="B1108" t="str">
            <v>9208043</v>
          </cell>
          <cell r="E1108">
            <v>1</v>
          </cell>
        </row>
        <row r="1109">
          <cell r="B1109" t="str">
            <v>9208043</v>
          </cell>
          <cell r="E1109">
            <v>299</v>
          </cell>
        </row>
        <row r="1110">
          <cell r="B1110" t="str">
            <v>9209028</v>
          </cell>
          <cell r="E1110">
            <v>2000</v>
          </cell>
        </row>
        <row r="1111">
          <cell r="B1111" t="str">
            <v>9209028</v>
          </cell>
          <cell r="E1111">
            <v>3960</v>
          </cell>
        </row>
        <row r="1112">
          <cell r="B1112" t="str">
            <v>9209029</v>
          </cell>
          <cell r="E1112">
            <v>500</v>
          </cell>
        </row>
        <row r="1113">
          <cell r="B1113" t="str">
            <v>9209031</v>
          </cell>
          <cell r="E1113">
            <v>3</v>
          </cell>
        </row>
        <row r="1114">
          <cell r="B1114" t="str">
            <v>9209052</v>
          </cell>
          <cell r="E1114">
            <v>22</v>
          </cell>
        </row>
        <row r="1115">
          <cell r="B1115" t="str">
            <v>9209054</v>
          </cell>
          <cell r="E1115">
            <v>30</v>
          </cell>
        </row>
        <row r="1116">
          <cell r="B1116" t="str">
            <v>9209056</v>
          </cell>
          <cell r="E1116">
            <v>30</v>
          </cell>
        </row>
        <row r="1117">
          <cell r="B1117" t="str">
            <v>9209056</v>
          </cell>
          <cell r="E1117">
            <v>20</v>
          </cell>
        </row>
        <row r="1118">
          <cell r="B1118" t="str">
            <v>9209097</v>
          </cell>
          <cell r="E1118">
            <v>10</v>
          </cell>
        </row>
        <row r="1119">
          <cell r="B1119" t="str">
            <v>9210063</v>
          </cell>
          <cell r="E1119">
            <v>150</v>
          </cell>
        </row>
        <row r="1120">
          <cell r="B1120" t="str">
            <v>9210063</v>
          </cell>
          <cell r="E1120">
            <v>12</v>
          </cell>
        </row>
        <row r="1121">
          <cell r="B1121" t="str">
            <v>9210071</v>
          </cell>
          <cell r="E1121">
            <v>185</v>
          </cell>
        </row>
        <row r="1122">
          <cell r="B1122" t="str">
            <v>9210117</v>
          </cell>
          <cell r="E1122">
            <v>1</v>
          </cell>
        </row>
        <row r="1123">
          <cell r="B1123" t="str">
            <v>9210117</v>
          </cell>
          <cell r="E1123">
            <v>999</v>
          </cell>
        </row>
        <row r="1124">
          <cell r="B1124" t="str">
            <v>9210149</v>
          </cell>
          <cell r="E1124">
            <v>2</v>
          </cell>
        </row>
        <row r="1125">
          <cell r="B1125" t="str">
            <v>9210149</v>
          </cell>
          <cell r="E1125">
            <v>20</v>
          </cell>
        </row>
        <row r="1126">
          <cell r="B1126" t="str">
            <v>9210165</v>
          </cell>
          <cell r="E1126">
            <v>100</v>
          </cell>
        </row>
        <row r="1127">
          <cell r="B1127" t="str">
            <v>9210185</v>
          </cell>
          <cell r="E1127">
            <v>258</v>
          </cell>
        </row>
        <row r="1128">
          <cell r="B1128" t="str">
            <v>9210229</v>
          </cell>
          <cell r="E1128">
            <v>58</v>
          </cell>
        </row>
        <row r="1129">
          <cell r="B1129" t="str">
            <v>9210318</v>
          </cell>
          <cell r="E1129">
            <v>12</v>
          </cell>
        </row>
        <row r="1130">
          <cell r="B1130" t="str">
            <v>9210326</v>
          </cell>
          <cell r="E1130">
            <v>2</v>
          </cell>
        </row>
        <row r="1131">
          <cell r="B1131" t="str">
            <v>9210339</v>
          </cell>
          <cell r="E1131">
            <v>562</v>
          </cell>
        </row>
        <row r="1132">
          <cell r="B1132" t="str">
            <v>9210343</v>
          </cell>
          <cell r="E1132">
            <v>13</v>
          </cell>
        </row>
        <row r="1133">
          <cell r="B1133" t="str">
            <v>9210428</v>
          </cell>
          <cell r="E1133">
            <v>87</v>
          </cell>
        </row>
        <row r="1134">
          <cell r="B1134" t="str">
            <v>9210432</v>
          </cell>
          <cell r="E1134">
            <v>380</v>
          </cell>
        </row>
        <row r="1135">
          <cell r="B1135" t="str">
            <v>9210492</v>
          </cell>
          <cell r="E1135">
            <v>14</v>
          </cell>
        </row>
        <row r="1136">
          <cell r="B1136" t="str">
            <v>9210494</v>
          </cell>
          <cell r="E1136">
            <v>300</v>
          </cell>
        </row>
        <row r="1137">
          <cell r="B1137" t="str">
            <v>9210506</v>
          </cell>
          <cell r="E1137">
            <v>339</v>
          </cell>
        </row>
        <row r="1138">
          <cell r="B1138" t="str">
            <v>9210506</v>
          </cell>
          <cell r="E1138">
            <v>1</v>
          </cell>
        </row>
        <row r="1139">
          <cell r="B1139" t="str">
            <v>9210517</v>
          </cell>
          <cell r="E1139">
            <v>250</v>
          </cell>
        </row>
        <row r="1140">
          <cell r="B1140" t="str">
            <v>9210615</v>
          </cell>
          <cell r="E1140">
            <v>200</v>
          </cell>
        </row>
        <row r="1141">
          <cell r="B1141" t="str">
            <v>9210615</v>
          </cell>
          <cell r="E1141">
            <v>2300</v>
          </cell>
        </row>
        <row r="1142">
          <cell r="B1142" t="str">
            <v>9210615</v>
          </cell>
          <cell r="E1142">
            <v>50</v>
          </cell>
        </row>
        <row r="1143">
          <cell r="B1143" t="str">
            <v>9210615</v>
          </cell>
          <cell r="E1143">
            <v>30</v>
          </cell>
        </row>
        <row r="1144">
          <cell r="B1144" t="str">
            <v>9210665</v>
          </cell>
          <cell r="E1144">
            <v>45</v>
          </cell>
        </row>
        <row r="1145">
          <cell r="B1145" t="str">
            <v>9310554</v>
          </cell>
          <cell r="E1145">
            <v>1</v>
          </cell>
        </row>
        <row r="1146">
          <cell r="B1146" t="str">
            <v>9310634</v>
          </cell>
          <cell r="E1146">
            <v>69</v>
          </cell>
        </row>
        <row r="1147">
          <cell r="B1147" t="str">
            <v>9310635</v>
          </cell>
          <cell r="E1147">
            <v>66</v>
          </cell>
        </row>
        <row r="1148">
          <cell r="B1148" t="str">
            <v>9310635</v>
          </cell>
          <cell r="E1148">
            <v>70</v>
          </cell>
        </row>
        <row r="1149">
          <cell r="B1149" t="str">
            <v>9310641</v>
          </cell>
          <cell r="E1149">
            <v>90</v>
          </cell>
        </row>
        <row r="1150">
          <cell r="B1150" t="str">
            <v>9310644</v>
          </cell>
          <cell r="E1150">
            <v>60</v>
          </cell>
        </row>
        <row r="1151">
          <cell r="B1151" t="str">
            <v>9311117</v>
          </cell>
          <cell r="E1151">
            <v>76.8</v>
          </cell>
        </row>
        <row r="1152">
          <cell r="B1152" t="str">
            <v>9311128</v>
          </cell>
          <cell r="E1152">
            <v>200</v>
          </cell>
        </row>
        <row r="1153">
          <cell r="B1153" t="str">
            <v>9311154</v>
          </cell>
          <cell r="E1153">
            <v>225</v>
          </cell>
        </row>
        <row r="1154">
          <cell r="B1154" t="str">
            <v>9311158</v>
          </cell>
          <cell r="E1154">
            <v>2</v>
          </cell>
        </row>
        <row r="1155">
          <cell r="B1155" t="str">
            <v>9311164</v>
          </cell>
          <cell r="E1155">
            <v>1.5</v>
          </cell>
        </row>
        <row r="1156">
          <cell r="B1156" t="str">
            <v>9311166</v>
          </cell>
          <cell r="E1156">
            <v>455</v>
          </cell>
        </row>
        <row r="1157">
          <cell r="B1157" t="str">
            <v>9311167</v>
          </cell>
          <cell r="E1157">
            <v>10</v>
          </cell>
        </row>
        <row r="1158">
          <cell r="B1158" t="str">
            <v>9311171</v>
          </cell>
          <cell r="E1158">
            <v>467</v>
          </cell>
        </row>
        <row r="1159">
          <cell r="B1159" t="str">
            <v>9311187</v>
          </cell>
          <cell r="E1159">
            <v>30</v>
          </cell>
        </row>
        <row r="1160">
          <cell r="B1160" t="str">
            <v>9311192</v>
          </cell>
          <cell r="E1160">
            <v>1</v>
          </cell>
        </row>
        <row r="1161">
          <cell r="B1161" t="str">
            <v>9311229</v>
          </cell>
          <cell r="E1161">
            <v>1</v>
          </cell>
        </row>
        <row r="1162">
          <cell r="B1162" t="str">
            <v>9311229</v>
          </cell>
          <cell r="E1162">
            <v>19999</v>
          </cell>
        </row>
        <row r="1163">
          <cell r="B1163" t="str">
            <v>9311241</v>
          </cell>
          <cell r="E1163">
            <v>100</v>
          </cell>
        </row>
      </sheetData>
      <sheetData sheetId="2">
        <row r="2">
          <cell r="B2" t="str">
            <v>3210351</v>
          </cell>
          <cell r="E2">
            <v>450</v>
          </cell>
        </row>
        <row r="3">
          <cell r="B3" t="str">
            <v>9201605</v>
          </cell>
          <cell r="E3">
            <v>10000</v>
          </cell>
        </row>
        <row r="4">
          <cell r="B4" t="str">
            <v>9201739</v>
          </cell>
          <cell r="E4">
            <v>3890</v>
          </cell>
        </row>
        <row r="5">
          <cell r="B5" t="str">
            <v>9201744</v>
          </cell>
          <cell r="E5">
            <v>4</v>
          </cell>
        </row>
        <row r="6">
          <cell r="B6" t="str">
            <v>9201744</v>
          </cell>
          <cell r="E6">
            <v>4</v>
          </cell>
        </row>
        <row r="7">
          <cell r="B7" t="str">
            <v>9202111</v>
          </cell>
          <cell r="E7">
            <v>80</v>
          </cell>
        </row>
        <row r="8">
          <cell r="B8" t="str">
            <v>9202624</v>
          </cell>
          <cell r="E8">
            <v>100</v>
          </cell>
        </row>
        <row r="9">
          <cell r="B9" t="str">
            <v>9202624</v>
          </cell>
          <cell r="E9">
            <v>500</v>
          </cell>
        </row>
        <row r="10">
          <cell r="B10" t="str">
            <v>9203018</v>
          </cell>
          <cell r="E10">
            <v>4</v>
          </cell>
        </row>
        <row r="11">
          <cell r="B11" t="str">
            <v>9203074</v>
          </cell>
          <cell r="E11">
            <v>570</v>
          </cell>
        </row>
        <row r="12">
          <cell r="B12" t="str">
            <v>9205817</v>
          </cell>
          <cell r="E12">
            <v>48300</v>
          </cell>
        </row>
        <row r="13">
          <cell r="B13" t="str">
            <v>9205818</v>
          </cell>
          <cell r="E13">
            <v>10000</v>
          </cell>
        </row>
        <row r="14">
          <cell r="B14" t="str">
            <v>9205820</v>
          </cell>
          <cell r="E14">
            <v>50300</v>
          </cell>
        </row>
        <row r="15">
          <cell r="B15" t="str">
            <v>9205824</v>
          </cell>
          <cell r="E15">
            <v>8000</v>
          </cell>
        </row>
        <row r="16">
          <cell r="B16" t="str">
            <v>9205825</v>
          </cell>
          <cell r="E16">
            <v>2000</v>
          </cell>
        </row>
        <row r="17">
          <cell r="B17" t="str">
            <v>9205955</v>
          </cell>
          <cell r="E17">
            <v>300</v>
          </cell>
        </row>
        <row r="18">
          <cell r="B18" t="str">
            <v>9207020</v>
          </cell>
          <cell r="E18">
            <v>30000</v>
          </cell>
        </row>
        <row r="19">
          <cell r="B19" t="str">
            <v>9207029</v>
          </cell>
          <cell r="E19">
            <v>20000</v>
          </cell>
        </row>
        <row r="20">
          <cell r="B20" t="str">
            <v>9208036</v>
          </cell>
          <cell r="E20">
            <v>10000</v>
          </cell>
        </row>
        <row r="21">
          <cell r="B21" t="str">
            <v>9209029</v>
          </cell>
          <cell r="E21">
            <v>9</v>
          </cell>
        </row>
        <row r="22">
          <cell r="B22" t="str">
            <v>9210025</v>
          </cell>
          <cell r="E22">
            <v>100</v>
          </cell>
        </row>
        <row r="23">
          <cell r="B23" t="str">
            <v>9210077</v>
          </cell>
          <cell r="E23">
            <v>100</v>
          </cell>
        </row>
        <row r="24">
          <cell r="B24" t="str">
            <v>9210079</v>
          </cell>
          <cell r="E24">
            <v>100</v>
          </cell>
        </row>
        <row r="25">
          <cell r="B25" t="str">
            <v>9210090</v>
          </cell>
          <cell r="E25">
            <v>623</v>
          </cell>
        </row>
        <row r="26">
          <cell r="B26" t="str">
            <v>9210228</v>
          </cell>
          <cell r="E26">
            <v>20</v>
          </cell>
        </row>
        <row r="27">
          <cell r="B27" t="str">
            <v>9210267</v>
          </cell>
          <cell r="E27">
            <v>60000</v>
          </cell>
        </row>
        <row r="28">
          <cell r="B28" t="str">
            <v>9210274</v>
          </cell>
          <cell r="E28">
            <v>60000</v>
          </cell>
        </row>
        <row r="29">
          <cell r="B29" t="str">
            <v>9210319</v>
          </cell>
          <cell r="E29">
            <v>400</v>
          </cell>
        </row>
        <row r="30">
          <cell r="B30" t="str">
            <v>9210346</v>
          </cell>
          <cell r="E30">
            <v>200</v>
          </cell>
        </row>
        <row r="31">
          <cell r="B31" t="str">
            <v>9210354</v>
          </cell>
          <cell r="E31">
            <v>3127</v>
          </cell>
        </row>
        <row r="32">
          <cell r="B32" t="str">
            <v>9210427</v>
          </cell>
          <cell r="E32">
            <v>5</v>
          </cell>
        </row>
        <row r="33">
          <cell r="B33" t="str">
            <v>9210622</v>
          </cell>
          <cell r="E33">
            <v>2160</v>
          </cell>
        </row>
        <row r="34">
          <cell r="B34" t="str">
            <v>9210634</v>
          </cell>
          <cell r="E34">
            <v>50</v>
          </cell>
        </row>
        <row r="35">
          <cell r="B35" t="str">
            <v>9210659</v>
          </cell>
          <cell r="E35">
            <v>65</v>
          </cell>
        </row>
        <row r="36">
          <cell r="B36" t="str">
            <v>9210662</v>
          </cell>
          <cell r="E36">
            <v>600</v>
          </cell>
        </row>
        <row r="37">
          <cell r="B37" t="str">
            <v>93102113</v>
          </cell>
          <cell r="E37">
            <v>273</v>
          </cell>
        </row>
        <row r="38">
          <cell r="B38" t="str">
            <v>9310542</v>
          </cell>
          <cell r="E38">
            <v>70</v>
          </cell>
        </row>
        <row r="39">
          <cell r="B39" t="str">
            <v>9310545</v>
          </cell>
          <cell r="E39">
            <v>300</v>
          </cell>
        </row>
        <row r="40">
          <cell r="B40" t="str">
            <v>9310546</v>
          </cell>
          <cell r="E40">
            <v>349</v>
          </cell>
        </row>
        <row r="41">
          <cell r="B41" t="str">
            <v>9311115</v>
          </cell>
          <cell r="E41">
            <v>200</v>
          </cell>
        </row>
        <row r="42">
          <cell r="B42" t="str">
            <v>9311182</v>
          </cell>
          <cell r="E42">
            <v>390</v>
          </cell>
        </row>
        <row r="43">
          <cell r="B43" t="str">
            <v>9311186</v>
          </cell>
          <cell r="E43">
            <v>70</v>
          </cell>
        </row>
        <row r="44">
          <cell r="B44" t="str">
            <v>9311199</v>
          </cell>
          <cell r="E44">
            <v>1</v>
          </cell>
        </row>
        <row r="45">
          <cell r="B45" t="str">
            <v>9311199</v>
          </cell>
          <cell r="E45">
            <v>4</v>
          </cell>
        </row>
        <row r="46">
          <cell r="B46" t="str">
            <v>9311199</v>
          </cell>
          <cell r="E46">
            <v>5</v>
          </cell>
        </row>
        <row r="47">
          <cell r="B47" t="str">
            <v>9311210</v>
          </cell>
          <cell r="E47">
            <v>15</v>
          </cell>
        </row>
        <row r="48">
          <cell r="B48" t="str">
            <v>9311211</v>
          </cell>
          <cell r="E48">
            <v>15</v>
          </cell>
        </row>
        <row r="49">
          <cell r="B49" t="str">
            <v>9311212</v>
          </cell>
          <cell r="E49">
            <v>10</v>
          </cell>
        </row>
        <row r="50">
          <cell r="B50" t="str">
            <v>9311213</v>
          </cell>
          <cell r="E50">
            <v>10</v>
          </cell>
        </row>
        <row r="51">
          <cell r="B51" t="str">
            <v>9311214</v>
          </cell>
          <cell r="E51">
            <v>1000</v>
          </cell>
        </row>
        <row r="52">
          <cell r="B52" t="str">
            <v>9311215</v>
          </cell>
          <cell r="E52">
            <v>4600</v>
          </cell>
        </row>
        <row r="53">
          <cell r="B53" t="str">
            <v>9311216</v>
          </cell>
          <cell r="E53">
            <v>900</v>
          </cell>
        </row>
        <row r="54">
          <cell r="B54" t="str">
            <v>9311217</v>
          </cell>
          <cell r="E54">
            <v>4000</v>
          </cell>
        </row>
        <row r="55">
          <cell r="B55" t="str">
            <v>9311218</v>
          </cell>
          <cell r="E55">
            <v>950</v>
          </cell>
        </row>
        <row r="56">
          <cell r="B56" t="str">
            <v>9311219</v>
          </cell>
          <cell r="E56">
            <v>612</v>
          </cell>
        </row>
        <row r="57">
          <cell r="B57" t="str">
            <v>9311220</v>
          </cell>
          <cell r="E57">
            <v>30</v>
          </cell>
        </row>
        <row r="58">
          <cell r="B58" t="str">
            <v>9311221</v>
          </cell>
          <cell r="E58">
            <v>50</v>
          </cell>
        </row>
        <row r="59">
          <cell r="B59" t="str">
            <v>9311222</v>
          </cell>
          <cell r="E59">
            <v>150</v>
          </cell>
        </row>
        <row r="60">
          <cell r="B60" t="str">
            <v>9311223</v>
          </cell>
          <cell r="E60">
            <v>1000</v>
          </cell>
        </row>
        <row r="61">
          <cell r="B61" t="str">
            <v>9311224</v>
          </cell>
          <cell r="E61">
            <v>1240</v>
          </cell>
        </row>
        <row r="62">
          <cell r="B62" t="str">
            <v>9311225</v>
          </cell>
          <cell r="E62">
            <v>70</v>
          </cell>
        </row>
        <row r="63">
          <cell r="B63" t="str">
            <v>9311226</v>
          </cell>
          <cell r="E63">
            <v>752</v>
          </cell>
        </row>
        <row r="64">
          <cell r="B64" t="str">
            <v>3210351</v>
          </cell>
          <cell r="E64">
            <v>500</v>
          </cell>
        </row>
        <row r="65">
          <cell r="B65" t="str">
            <v>9202111</v>
          </cell>
          <cell r="E65">
            <v>5</v>
          </cell>
        </row>
        <row r="66">
          <cell r="B66" t="str">
            <v>9203042</v>
          </cell>
          <cell r="E66">
            <v>6</v>
          </cell>
        </row>
        <row r="67">
          <cell r="B67" t="str">
            <v>9203062</v>
          </cell>
          <cell r="E67">
            <v>428</v>
          </cell>
        </row>
        <row r="68">
          <cell r="B68" t="str">
            <v>9203064</v>
          </cell>
          <cell r="E68">
            <v>40</v>
          </cell>
        </row>
        <row r="69">
          <cell r="B69" t="str">
            <v>9203065</v>
          </cell>
          <cell r="E69">
            <v>585</v>
          </cell>
        </row>
        <row r="70">
          <cell r="B70" t="str">
            <v>9205033</v>
          </cell>
          <cell r="E70">
            <v>500</v>
          </cell>
        </row>
        <row r="71">
          <cell r="B71" t="str">
            <v>9205815</v>
          </cell>
          <cell r="E71">
            <v>1700</v>
          </cell>
        </row>
        <row r="72">
          <cell r="B72" t="str">
            <v>9205816</v>
          </cell>
          <cell r="E72">
            <v>1900</v>
          </cell>
        </row>
        <row r="73">
          <cell r="B73" t="str">
            <v>9205817</v>
          </cell>
          <cell r="E73">
            <v>90000</v>
          </cell>
        </row>
        <row r="74">
          <cell r="B74" t="str">
            <v>9205818</v>
          </cell>
          <cell r="E74">
            <v>10000</v>
          </cell>
        </row>
        <row r="75">
          <cell r="B75" t="str">
            <v>9205820</v>
          </cell>
          <cell r="E75">
            <v>48</v>
          </cell>
        </row>
        <row r="76">
          <cell r="B76" t="str">
            <v>9205821</v>
          </cell>
          <cell r="E76">
            <v>50</v>
          </cell>
        </row>
        <row r="77">
          <cell r="B77" t="str">
            <v>9205821</v>
          </cell>
          <cell r="E77">
            <v>145</v>
          </cell>
        </row>
        <row r="78">
          <cell r="B78" t="str">
            <v>9205822</v>
          </cell>
          <cell r="E78">
            <v>50</v>
          </cell>
        </row>
        <row r="79">
          <cell r="B79" t="str">
            <v>9205822</v>
          </cell>
          <cell r="E79">
            <v>194</v>
          </cell>
        </row>
        <row r="80">
          <cell r="B80" t="str">
            <v>9206119</v>
          </cell>
          <cell r="E80">
            <v>100</v>
          </cell>
        </row>
        <row r="81">
          <cell r="B81" t="str">
            <v>9206123</v>
          </cell>
          <cell r="E81">
            <v>50</v>
          </cell>
        </row>
        <row r="82">
          <cell r="B82" t="str">
            <v>9207028</v>
          </cell>
          <cell r="E82">
            <v>33</v>
          </cell>
        </row>
        <row r="83">
          <cell r="B83" t="str">
            <v>9208013</v>
          </cell>
          <cell r="E83">
            <v>200</v>
          </cell>
        </row>
        <row r="84">
          <cell r="B84" t="str">
            <v>9208036</v>
          </cell>
          <cell r="E84">
            <v>10000</v>
          </cell>
        </row>
        <row r="85">
          <cell r="B85" t="str">
            <v>9209049</v>
          </cell>
          <cell r="E85">
            <v>10</v>
          </cell>
        </row>
        <row r="86">
          <cell r="B86" t="str">
            <v>9209050</v>
          </cell>
          <cell r="E86">
            <v>100</v>
          </cell>
        </row>
        <row r="87">
          <cell r="B87" t="str">
            <v>9209052</v>
          </cell>
          <cell r="E87">
            <v>80</v>
          </cell>
        </row>
        <row r="88">
          <cell r="B88" t="str">
            <v>9209063</v>
          </cell>
          <cell r="E88">
            <v>200</v>
          </cell>
        </row>
        <row r="89">
          <cell r="B89" t="str">
            <v>9209113</v>
          </cell>
          <cell r="E89">
            <v>20</v>
          </cell>
        </row>
        <row r="90">
          <cell r="B90" t="str">
            <v>9210103</v>
          </cell>
          <cell r="E90">
            <v>12</v>
          </cell>
        </row>
        <row r="91">
          <cell r="B91" t="str">
            <v>9210299</v>
          </cell>
          <cell r="E91">
            <v>4.7</v>
          </cell>
        </row>
        <row r="92">
          <cell r="B92" t="str">
            <v>9210345</v>
          </cell>
          <cell r="E92">
            <v>100000</v>
          </cell>
        </row>
        <row r="93">
          <cell r="B93" t="str">
            <v>9310624</v>
          </cell>
          <cell r="E93">
            <v>2820</v>
          </cell>
        </row>
        <row r="94">
          <cell r="B94" t="str">
            <v>9310625</v>
          </cell>
          <cell r="E94">
            <v>3000</v>
          </cell>
        </row>
        <row r="95">
          <cell r="B95" t="str">
            <v>9310636</v>
          </cell>
          <cell r="E95">
            <v>1476</v>
          </cell>
        </row>
        <row r="96">
          <cell r="B96" t="str">
            <v>9310652</v>
          </cell>
          <cell r="E96">
            <v>480</v>
          </cell>
        </row>
        <row r="97">
          <cell r="B97" t="str">
            <v>9311156</v>
          </cell>
          <cell r="E97">
            <v>234.6</v>
          </cell>
        </row>
        <row r="98">
          <cell r="B98" t="str">
            <v>9311186</v>
          </cell>
          <cell r="E98">
            <v>178</v>
          </cell>
        </row>
        <row r="99">
          <cell r="B99" t="str">
            <v>9311227</v>
          </cell>
          <cell r="E99">
            <v>50</v>
          </cell>
        </row>
        <row r="100">
          <cell r="B100" t="str">
            <v>9311228</v>
          </cell>
          <cell r="E100">
            <v>300</v>
          </cell>
        </row>
        <row r="101">
          <cell r="B101" t="str">
            <v>9311229</v>
          </cell>
          <cell r="E101">
            <v>30000</v>
          </cell>
        </row>
        <row r="102">
          <cell r="B102" t="str">
            <v>9311230</v>
          </cell>
          <cell r="E102">
            <v>20000</v>
          </cell>
        </row>
        <row r="103">
          <cell r="B103" t="str">
            <v>3210351</v>
          </cell>
          <cell r="E103">
            <v>1127</v>
          </cell>
        </row>
        <row r="104">
          <cell r="B104" t="str">
            <v>3510064</v>
          </cell>
          <cell r="E104">
            <v>67.400000000000006</v>
          </cell>
        </row>
        <row r="105">
          <cell r="B105" t="str">
            <v>9201539</v>
          </cell>
          <cell r="E105">
            <v>625</v>
          </cell>
        </row>
        <row r="106">
          <cell r="B106" t="str">
            <v>9201603</v>
          </cell>
          <cell r="E106">
            <v>10</v>
          </cell>
        </row>
        <row r="107">
          <cell r="B107" t="str">
            <v>9201604</v>
          </cell>
          <cell r="E107">
            <v>10</v>
          </cell>
        </row>
        <row r="108">
          <cell r="B108" t="str">
            <v>9201606</v>
          </cell>
          <cell r="E108">
            <v>290</v>
          </cell>
        </row>
        <row r="109">
          <cell r="B109" t="str">
            <v>9201705</v>
          </cell>
          <cell r="E109">
            <v>200</v>
          </cell>
        </row>
        <row r="110">
          <cell r="B110" t="str">
            <v>9201737</v>
          </cell>
          <cell r="E110">
            <v>250</v>
          </cell>
        </row>
        <row r="111">
          <cell r="B111" t="str">
            <v>9201737</v>
          </cell>
          <cell r="E111">
            <v>2140</v>
          </cell>
        </row>
        <row r="112">
          <cell r="B112" t="str">
            <v>9201737</v>
          </cell>
          <cell r="E112">
            <v>300</v>
          </cell>
        </row>
        <row r="113">
          <cell r="B113" t="str">
            <v>9201737</v>
          </cell>
          <cell r="E113">
            <v>200</v>
          </cell>
        </row>
        <row r="114">
          <cell r="B114" t="str">
            <v>9202111</v>
          </cell>
          <cell r="E114">
            <v>4</v>
          </cell>
        </row>
        <row r="115">
          <cell r="B115" t="str">
            <v>9202625</v>
          </cell>
          <cell r="E115">
            <v>60</v>
          </cell>
        </row>
        <row r="116">
          <cell r="B116" t="str">
            <v>9203034</v>
          </cell>
          <cell r="E116">
            <v>32499</v>
          </cell>
        </row>
        <row r="117">
          <cell r="B117" t="str">
            <v>9203034</v>
          </cell>
          <cell r="E117">
            <v>1</v>
          </cell>
        </row>
        <row r="118">
          <cell r="B118" t="str">
            <v>9203062</v>
          </cell>
          <cell r="E118">
            <v>340</v>
          </cell>
        </row>
        <row r="119">
          <cell r="B119" t="str">
            <v>9203062</v>
          </cell>
          <cell r="E119">
            <v>407</v>
          </cell>
        </row>
        <row r="120">
          <cell r="B120" t="str">
            <v>9203064</v>
          </cell>
          <cell r="E120">
            <v>2</v>
          </cell>
        </row>
        <row r="121">
          <cell r="B121" t="str">
            <v>9203064</v>
          </cell>
          <cell r="E121">
            <v>76</v>
          </cell>
        </row>
        <row r="122">
          <cell r="B122" t="str">
            <v>9205031</v>
          </cell>
          <cell r="E122">
            <v>75</v>
          </cell>
        </row>
        <row r="123">
          <cell r="B123" t="str">
            <v>9205821</v>
          </cell>
          <cell r="E123">
            <v>5000</v>
          </cell>
        </row>
        <row r="124">
          <cell r="B124" t="str">
            <v>9205962</v>
          </cell>
          <cell r="E124">
            <v>150</v>
          </cell>
        </row>
        <row r="125">
          <cell r="B125" t="str">
            <v>9205962</v>
          </cell>
          <cell r="E125">
            <v>100</v>
          </cell>
        </row>
        <row r="126">
          <cell r="B126" t="str">
            <v>9206119</v>
          </cell>
          <cell r="E126">
            <v>1</v>
          </cell>
        </row>
        <row r="127">
          <cell r="B127" t="str">
            <v>9206119</v>
          </cell>
          <cell r="E127">
            <v>111</v>
          </cell>
        </row>
        <row r="128">
          <cell r="B128" t="str">
            <v>9208019</v>
          </cell>
          <cell r="E128">
            <v>5000</v>
          </cell>
        </row>
        <row r="129">
          <cell r="B129" t="str">
            <v>9208040</v>
          </cell>
          <cell r="E129">
            <v>5000</v>
          </cell>
        </row>
        <row r="130">
          <cell r="B130" t="str">
            <v>9209020</v>
          </cell>
          <cell r="E130">
            <v>24</v>
          </cell>
        </row>
        <row r="131">
          <cell r="B131" t="str">
            <v>9209057</v>
          </cell>
          <cell r="E131">
            <v>10</v>
          </cell>
        </row>
        <row r="132">
          <cell r="B132" t="str">
            <v>9209063</v>
          </cell>
          <cell r="E132">
            <v>100</v>
          </cell>
        </row>
        <row r="133">
          <cell r="B133" t="str">
            <v>9209068</v>
          </cell>
          <cell r="E133">
            <v>400</v>
          </cell>
        </row>
        <row r="134">
          <cell r="B134" t="str">
            <v>9210098</v>
          </cell>
          <cell r="E134">
            <v>1571</v>
          </cell>
        </row>
        <row r="135">
          <cell r="B135" t="str">
            <v>9210099</v>
          </cell>
          <cell r="E135">
            <v>69</v>
          </cell>
        </row>
        <row r="136">
          <cell r="B136" t="str">
            <v>9210099</v>
          </cell>
          <cell r="E136">
            <v>45</v>
          </cell>
        </row>
        <row r="137">
          <cell r="B137" t="str">
            <v>9210110</v>
          </cell>
          <cell r="E137">
            <v>80</v>
          </cell>
        </row>
        <row r="138">
          <cell r="B138" t="str">
            <v>9210114</v>
          </cell>
          <cell r="E138">
            <v>5600</v>
          </cell>
        </row>
        <row r="139">
          <cell r="B139" t="str">
            <v>9210118</v>
          </cell>
          <cell r="E139">
            <v>2000</v>
          </cell>
        </row>
        <row r="140">
          <cell r="B140" t="str">
            <v>9210136</v>
          </cell>
          <cell r="E140">
            <v>105</v>
          </cell>
        </row>
        <row r="141">
          <cell r="B141" t="str">
            <v>9210140</v>
          </cell>
          <cell r="E141">
            <v>0.5</v>
          </cell>
        </row>
        <row r="142">
          <cell r="B142" t="str">
            <v>9210154</v>
          </cell>
          <cell r="E142">
            <v>250</v>
          </cell>
        </row>
        <row r="143">
          <cell r="B143" t="str">
            <v>9210228</v>
          </cell>
          <cell r="E143">
            <v>10</v>
          </cell>
        </row>
        <row r="144">
          <cell r="B144" t="str">
            <v>9210267</v>
          </cell>
          <cell r="E144">
            <v>12000</v>
          </cell>
        </row>
        <row r="145">
          <cell r="B145" t="str">
            <v>9210274</v>
          </cell>
          <cell r="E145">
            <v>1</v>
          </cell>
        </row>
        <row r="146">
          <cell r="B146" t="str">
            <v>9210274</v>
          </cell>
          <cell r="E146">
            <v>3</v>
          </cell>
        </row>
        <row r="147">
          <cell r="B147" t="str">
            <v>9210274</v>
          </cell>
          <cell r="E147">
            <v>11996</v>
          </cell>
        </row>
        <row r="148">
          <cell r="B148" t="str">
            <v>9210371</v>
          </cell>
          <cell r="E148">
            <v>30</v>
          </cell>
        </row>
        <row r="149">
          <cell r="B149" t="str">
            <v>9210371</v>
          </cell>
          <cell r="E149">
            <v>839</v>
          </cell>
        </row>
        <row r="150">
          <cell r="B150" t="str">
            <v>9210406</v>
          </cell>
          <cell r="E150">
            <v>2</v>
          </cell>
        </row>
        <row r="151">
          <cell r="B151" t="str">
            <v>9210440</v>
          </cell>
          <cell r="E151">
            <v>799</v>
          </cell>
        </row>
        <row r="152">
          <cell r="B152" t="str">
            <v>9210440</v>
          </cell>
          <cell r="E152">
            <v>1</v>
          </cell>
        </row>
        <row r="153">
          <cell r="B153" t="str">
            <v>9210466</v>
          </cell>
          <cell r="E153">
            <v>459</v>
          </cell>
        </row>
        <row r="154">
          <cell r="B154" t="str">
            <v>9210622</v>
          </cell>
          <cell r="E154">
            <v>1</v>
          </cell>
        </row>
        <row r="155">
          <cell r="B155" t="str">
            <v>9210622</v>
          </cell>
          <cell r="E155">
            <v>31139</v>
          </cell>
        </row>
        <row r="156">
          <cell r="B156" t="str">
            <v>9210662</v>
          </cell>
          <cell r="E156">
            <v>600</v>
          </cell>
        </row>
        <row r="157">
          <cell r="B157" t="str">
            <v>9210711</v>
          </cell>
          <cell r="E157">
            <v>60</v>
          </cell>
        </row>
        <row r="158">
          <cell r="B158" t="str">
            <v>9310543</v>
          </cell>
          <cell r="E158">
            <v>500</v>
          </cell>
        </row>
        <row r="159">
          <cell r="B159" t="str">
            <v>9310554</v>
          </cell>
          <cell r="E159">
            <v>6</v>
          </cell>
        </row>
        <row r="160">
          <cell r="B160" t="str">
            <v>93111243</v>
          </cell>
          <cell r="E160">
            <v>238.3</v>
          </cell>
        </row>
        <row r="161">
          <cell r="B161" t="str">
            <v>9311156</v>
          </cell>
          <cell r="E161">
            <v>218.5</v>
          </cell>
        </row>
        <row r="162">
          <cell r="B162" t="str">
            <v>9311160</v>
          </cell>
          <cell r="E162">
            <v>862.15</v>
          </cell>
        </row>
        <row r="163">
          <cell r="B163" t="str">
            <v>9311160</v>
          </cell>
          <cell r="E163">
            <v>93.56</v>
          </cell>
        </row>
        <row r="164">
          <cell r="B164" t="str">
            <v>9311160</v>
          </cell>
          <cell r="E164">
            <v>1</v>
          </cell>
        </row>
        <row r="165">
          <cell r="B165" t="str">
            <v>9311171</v>
          </cell>
          <cell r="E165">
            <v>200</v>
          </cell>
        </row>
        <row r="166">
          <cell r="B166" t="str">
            <v>9311232</v>
          </cell>
          <cell r="E166">
            <v>4500</v>
          </cell>
        </row>
        <row r="167">
          <cell r="B167" t="str">
            <v>9311233</v>
          </cell>
          <cell r="E167">
            <v>48</v>
          </cell>
        </row>
        <row r="168">
          <cell r="B168" t="str">
            <v>9311234</v>
          </cell>
          <cell r="E168">
            <v>50</v>
          </cell>
        </row>
        <row r="169">
          <cell r="B169" t="str">
            <v>9311235</v>
          </cell>
          <cell r="E169">
            <v>2</v>
          </cell>
        </row>
        <row r="170">
          <cell r="B170" t="str">
            <v>9311236</v>
          </cell>
          <cell r="E170">
            <v>1</v>
          </cell>
        </row>
        <row r="171">
          <cell r="B171" t="str">
            <v>9311237</v>
          </cell>
          <cell r="E171">
            <v>59999</v>
          </cell>
        </row>
        <row r="172">
          <cell r="B172" t="str">
            <v>9311237</v>
          </cell>
          <cell r="E172">
            <v>1</v>
          </cell>
        </row>
        <row r="173">
          <cell r="B173" t="str">
            <v>9311238</v>
          </cell>
          <cell r="E173">
            <v>20000</v>
          </cell>
        </row>
        <row r="174">
          <cell r="B174" t="str">
            <v>9311239</v>
          </cell>
          <cell r="E174">
            <v>4</v>
          </cell>
        </row>
        <row r="175">
          <cell r="B175" t="str">
            <v>9311240</v>
          </cell>
          <cell r="E175">
            <v>1</v>
          </cell>
        </row>
        <row r="176">
          <cell r="B176" t="str">
            <v>9311241</v>
          </cell>
          <cell r="E176">
            <v>10</v>
          </cell>
        </row>
        <row r="177">
          <cell r="B177" t="str">
            <v>9311242</v>
          </cell>
          <cell r="E177">
            <v>333</v>
          </cell>
        </row>
        <row r="178">
          <cell r="B178" t="str">
            <v>9201011</v>
          </cell>
          <cell r="E178">
            <v>14355</v>
          </cell>
        </row>
        <row r="179">
          <cell r="B179" t="str">
            <v>9201705</v>
          </cell>
          <cell r="E179">
            <v>200</v>
          </cell>
        </row>
        <row r="180">
          <cell r="B180" t="str">
            <v>9201713</v>
          </cell>
          <cell r="E180">
            <v>1936</v>
          </cell>
        </row>
        <row r="181">
          <cell r="B181" t="str">
            <v>9201714</v>
          </cell>
          <cell r="E181">
            <v>1200</v>
          </cell>
        </row>
        <row r="182">
          <cell r="B182" t="str">
            <v>9201741</v>
          </cell>
          <cell r="E182">
            <v>2900</v>
          </cell>
        </row>
        <row r="183">
          <cell r="B183" t="str">
            <v>9202111</v>
          </cell>
          <cell r="E183">
            <v>13</v>
          </cell>
        </row>
        <row r="184">
          <cell r="B184" t="str">
            <v>9202111</v>
          </cell>
          <cell r="E184">
            <v>9</v>
          </cell>
        </row>
        <row r="185">
          <cell r="B185" t="str">
            <v>9202111</v>
          </cell>
          <cell r="E185">
            <v>2</v>
          </cell>
        </row>
        <row r="186">
          <cell r="B186" t="str">
            <v>9202111</v>
          </cell>
          <cell r="E186">
            <v>11</v>
          </cell>
        </row>
        <row r="187">
          <cell r="B187" t="str">
            <v>9202624</v>
          </cell>
          <cell r="E187">
            <v>10000</v>
          </cell>
        </row>
        <row r="188">
          <cell r="B188" t="str">
            <v>9202731</v>
          </cell>
          <cell r="E188">
            <v>109</v>
          </cell>
        </row>
        <row r="189">
          <cell r="B189" t="str">
            <v>9202731</v>
          </cell>
          <cell r="E189">
            <v>1</v>
          </cell>
        </row>
        <row r="190">
          <cell r="B190" t="str">
            <v>9202737</v>
          </cell>
          <cell r="E190">
            <v>100.6</v>
          </cell>
        </row>
        <row r="191">
          <cell r="B191" t="str">
            <v>9203028</v>
          </cell>
          <cell r="E191">
            <v>80</v>
          </cell>
        </row>
        <row r="192">
          <cell r="B192" t="str">
            <v>9203044</v>
          </cell>
          <cell r="E192">
            <v>5000</v>
          </cell>
        </row>
        <row r="193">
          <cell r="B193" t="str">
            <v>9203059</v>
          </cell>
          <cell r="E193">
            <v>68</v>
          </cell>
        </row>
        <row r="194">
          <cell r="B194" t="str">
            <v>9203064</v>
          </cell>
          <cell r="E194">
            <v>30</v>
          </cell>
        </row>
        <row r="195">
          <cell r="B195" t="str">
            <v>9203065</v>
          </cell>
          <cell r="E195">
            <v>50</v>
          </cell>
        </row>
        <row r="196">
          <cell r="B196" t="str">
            <v>9203065</v>
          </cell>
          <cell r="E196">
            <v>29</v>
          </cell>
        </row>
        <row r="197">
          <cell r="B197" t="str">
            <v>9203065</v>
          </cell>
          <cell r="E197">
            <v>1</v>
          </cell>
        </row>
        <row r="198">
          <cell r="B198" t="str">
            <v>9203066</v>
          </cell>
          <cell r="E198">
            <v>40</v>
          </cell>
        </row>
        <row r="199">
          <cell r="B199" t="str">
            <v>9203077</v>
          </cell>
          <cell r="E199">
            <v>552</v>
          </cell>
        </row>
        <row r="200">
          <cell r="B200" t="str">
            <v>9203080</v>
          </cell>
          <cell r="E200">
            <v>1080</v>
          </cell>
        </row>
        <row r="201">
          <cell r="B201" t="str">
            <v>9203081</v>
          </cell>
          <cell r="E201">
            <v>2489</v>
          </cell>
        </row>
        <row r="202">
          <cell r="B202" t="str">
            <v>9203081</v>
          </cell>
          <cell r="E202">
            <v>1</v>
          </cell>
        </row>
        <row r="203">
          <cell r="B203" t="str">
            <v>9203082</v>
          </cell>
          <cell r="E203">
            <v>2750</v>
          </cell>
        </row>
        <row r="204">
          <cell r="B204" t="str">
            <v>9203083</v>
          </cell>
          <cell r="E204">
            <v>2490</v>
          </cell>
        </row>
        <row r="205">
          <cell r="B205" t="str">
            <v>9203084</v>
          </cell>
          <cell r="E205">
            <v>1110</v>
          </cell>
        </row>
        <row r="206">
          <cell r="B206" t="str">
            <v>9203085</v>
          </cell>
          <cell r="E206">
            <v>2900</v>
          </cell>
        </row>
        <row r="207">
          <cell r="B207" t="str">
            <v>9203086</v>
          </cell>
          <cell r="E207">
            <v>1010</v>
          </cell>
        </row>
        <row r="208">
          <cell r="B208" t="str">
            <v>9203087</v>
          </cell>
          <cell r="E208">
            <v>2270</v>
          </cell>
        </row>
        <row r="209">
          <cell r="B209" t="str">
            <v>9203088</v>
          </cell>
          <cell r="E209">
            <v>2470</v>
          </cell>
        </row>
        <row r="210">
          <cell r="B210" t="str">
            <v>9203089</v>
          </cell>
          <cell r="E210">
            <v>2270</v>
          </cell>
        </row>
        <row r="211">
          <cell r="B211" t="str">
            <v>9203090</v>
          </cell>
          <cell r="E211">
            <v>1080</v>
          </cell>
        </row>
        <row r="212">
          <cell r="B212" t="str">
            <v>9203091</v>
          </cell>
          <cell r="E212">
            <v>245</v>
          </cell>
        </row>
        <row r="213">
          <cell r="B213" t="str">
            <v>9203092</v>
          </cell>
          <cell r="E213">
            <v>485</v>
          </cell>
        </row>
        <row r="214">
          <cell r="B214" t="str">
            <v>9203093</v>
          </cell>
          <cell r="E214">
            <v>605</v>
          </cell>
        </row>
        <row r="215">
          <cell r="B215" t="str">
            <v>9203094</v>
          </cell>
          <cell r="E215">
            <v>485</v>
          </cell>
        </row>
        <row r="216">
          <cell r="B216" t="str">
            <v>9203095</v>
          </cell>
          <cell r="E216">
            <v>245</v>
          </cell>
        </row>
        <row r="217">
          <cell r="B217" t="str">
            <v>9205011</v>
          </cell>
          <cell r="E217">
            <v>11999</v>
          </cell>
        </row>
        <row r="218">
          <cell r="B218" t="str">
            <v>9205011</v>
          </cell>
          <cell r="E218">
            <v>1</v>
          </cell>
        </row>
        <row r="219">
          <cell r="B219" t="str">
            <v>9205818</v>
          </cell>
          <cell r="E219">
            <v>20000</v>
          </cell>
        </row>
        <row r="220">
          <cell r="B220" t="str">
            <v>9207020</v>
          </cell>
          <cell r="E220">
            <v>89900</v>
          </cell>
        </row>
        <row r="221">
          <cell r="B221" t="str">
            <v>9207020</v>
          </cell>
          <cell r="E221">
            <v>100</v>
          </cell>
        </row>
        <row r="222">
          <cell r="B222" t="str">
            <v>9207031</v>
          </cell>
          <cell r="E222">
            <v>3999</v>
          </cell>
        </row>
        <row r="223">
          <cell r="B223" t="str">
            <v>9207031</v>
          </cell>
          <cell r="E223">
            <v>1</v>
          </cell>
        </row>
        <row r="224">
          <cell r="B224" t="str">
            <v>9208006</v>
          </cell>
          <cell r="E224">
            <v>60000</v>
          </cell>
        </row>
        <row r="225">
          <cell r="B225" t="str">
            <v>9208020</v>
          </cell>
          <cell r="E225">
            <v>10000</v>
          </cell>
        </row>
        <row r="226">
          <cell r="B226" t="str">
            <v>9208036</v>
          </cell>
          <cell r="E226">
            <v>9999</v>
          </cell>
        </row>
        <row r="227">
          <cell r="B227" t="str">
            <v>9208036</v>
          </cell>
          <cell r="E227">
            <v>1</v>
          </cell>
        </row>
        <row r="228">
          <cell r="B228" t="str">
            <v>9209018</v>
          </cell>
          <cell r="E228">
            <v>100</v>
          </cell>
        </row>
        <row r="229">
          <cell r="B229" t="str">
            <v>9209028</v>
          </cell>
          <cell r="E229">
            <v>720</v>
          </cell>
        </row>
        <row r="230">
          <cell r="B230" t="str">
            <v>9209028</v>
          </cell>
          <cell r="E230">
            <v>650</v>
          </cell>
        </row>
        <row r="231">
          <cell r="B231" t="str">
            <v>9210164</v>
          </cell>
          <cell r="E231">
            <v>1228</v>
          </cell>
        </row>
        <row r="232">
          <cell r="B232" t="str">
            <v>9210184</v>
          </cell>
          <cell r="E232">
            <v>959</v>
          </cell>
        </row>
        <row r="233">
          <cell r="B233" t="str">
            <v>9210184</v>
          </cell>
          <cell r="E233">
            <v>5738</v>
          </cell>
        </row>
        <row r="234">
          <cell r="B234" t="str">
            <v>9210185</v>
          </cell>
          <cell r="E234">
            <v>2250</v>
          </cell>
        </row>
        <row r="235">
          <cell r="B235" t="str">
            <v>9210204</v>
          </cell>
          <cell r="E235">
            <v>518</v>
          </cell>
        </row>
        <row r="236">
          <cell r="B236" t="str">
            <v>9210205</v>
          </cell>
          <cell r="E236">
            <v>471</v>
          </cell>
        </row>
        <row r="237">
          <cell r="B237" t="str">
            <v>9210225</v>
          </cell>
          <cell r="E237">
            <v>471</v>
          </cell>
        </row>
        <row r="238">
          <cell r="B238" t="str">
            <v>9210274</v>
          </cell>
          <cell r="E238">
            <v>526</v>
          </cell>
        </row>
        <row r="239">
          <cell r="B239" t="str">
            <v>9210303</v>
          </cell>
          <cell r="E239">
            <v>100</v>
          </cell>
        </row>
        <row r="240">
          <cell r="B240" t="str">
            <v>9210371</v>
          </cell>
          <cell r="E240">
            <v>1000</v>
          </cell>
        </row>
        <row r="241">
          <cell r="B241" t="str">
            <v>9210371</v>
          </cell>
          <cell r="E241">
            <v>402</v>
          </cell>
        </row>
        <row r="242">
          <cell r="B242" t="str">
            <v>9210427</v>
          </cell>
          <cell r="E242">
            <v>2</v>
          </cell>
        </row>
        <row r="243">
          <cell r="B243" t="str">
            <v>9210464</v>
          </cell>
          <cell r="E243">
            <v>581</v>
          </cell>
        </row>
        <row r="244">
          <cell r="B244" t="str">
            <v>9210480</v>
          </cell>
          <cell r="E244">
            <v>160</v>
          </cell>
        </row>
        <row r="245">
          <cell r="B245" t="str">
            <v>9210637</v>
          </cell>
          <cell r="E245">
            <v>42</v>
          </cell>
        </row>
        <row r="246">
          <cell r="B246" t="str">
            <v>9310617</v>
          </cell>
          <cell r="E246">
            <v>87</v>
          </cell>
        </row>
        <row r="247">
          <cell r="B247" t="str">
            <v>9310618</v>
          </cell>
          <cell r="E247">
            <v>3190</v>
          </cell>
        </row>
        <row r="248">
          <cell r="B248" t="str">
            <v>9310672</v>
          </cell>
          <cell r="E248">
            <v>3</v>
          </cell>
        </row>
        <row r="249">
          <cell r="B249" t="str">
            <v>9310692</v>
          </cell>
          <cell r="E249">
            <v>3</v>
          </cell>
        </row>
        <row r="250">
          <cell r="B250" t="str">
            <v>9310693</v>
          </cell>
          <cell r="E250">
            <v>3</v>
          </cell>
        </row>
        <row r="251">
          <cell r="B251" t="str">
            <v>9310696</v>
          </cell>
          <cell r="E251">
            <v>2</v>
          </cell>
        </row>
        <row r="252">
          <cell r="B252" t="str">
            <v>9310698</v>
          </cell>
          <cell r="E252">
            <v>4</v>
          </cell>
        </row>
        <row r="253">
          <cell r="B253" t="str">
            <v>9310699</v>
          </cell>
          <cell r="E253">
            <v>5</v>
          </cell>
        </row>
        <row r="254">
          <cell r="B254" t="str">
            <v>9311003</v>
          </cell>
          <cell r="E254">
            <v>1</v>
          </cell>
        </row>
        <row r="255">
          <cell r="B255" t="str">
            <v>9311005</v>
          </cell>
          <cell r="E255">
            <v>3</v>
          </cell>
        </row>
        <row r="256">
          <cell r="B256" t="str">
            <v>9311007</v>
          </cell>
          <cell r="E256">
            <v>2</v>
          </cell>
        </row>
        <row r="257">
          <cell r="B257" t="str">
            <v>9311008</v>
          </cell>
          <cell r="E257">
            <v>4</v>
          </cell>
        </row>
        <row r="258">
          <cell r="B258" t="str">
            <v>9311009</v>
          </cell>
          <cell r="E258">
            <v>2</v>
          </cell>
        </row>
        <row r="259">
          <cell r="B259" t="str">
            <v>9311011</v>
          </cell>
          <cell r="E259">
            <v>1</v>
          </cell>
        </row>
        <row r="260">
          <cell r="B260" t="str">
            <v>9311012</v>
          </cell>
          <cell r="E260">
            <v>1</v>
          </cell>
        </row>
        <row r="261">
          <cell r="B261" t="str">
            <v>9311014</v>
          </cell>
          <cell r="E261">
            <v>3</v>
          </cell>
        </row>
        <row r="262">
          <cell r="B262" t="str">
            <v>9311016</v>
          </cell>
          <cell r="E262">
            <v>8</v>
          </cell>
        </row>
        <row r="263">
          <cell r="B263" t="str">
            <v>9311017</v>
          </cell>
          <cell r="E263">
            <v>6</v>
          </cell>
        </row>
        <row r="264">
          <cell r="B264" t="str">
            <v>9311018</v>
          </cell>
          <cell r="E264">
            <v>1</v>
          </cell>
        </row>
        <row r="265">
          <cell r="B265" t="str">
            <v>9311019</v>
          </cell>
          <cell r="E265">
            <v>1</v>
          </cell>
        </row>
        <row r="266">
          <cell r="B266" t="str">
            <v>9311020</v>
          </cell>
          <cell r="E266">
            <v>15</v>
          </cell>
        </row>
        <row r="267">
          <cell r="B267" t="str">
            <v>9311021</v>
          </cell>
          <cell r="E267">
            <v>6</v>
          </cell>
        </row>
        <row r="268">
          <cell r="B268" t="str">
            <v>9311023</v>
          </cell>
          <cell r="E268">
            <v>4</v>
          </cell>
        </row>
        <row r="269">
          <cell r="B269" t="str">
            <v>9311025</v>
          </cell>
          <cell r="E269">
            <v>1</v>
          </cell>
        </row>
        <row r="270">
          <cell r="B270" t="str">
            <v>9311026</v>
          </cell>
          <cell r="E270">
            <v>4</v>
          </cell>
        </row>
        <row r="271">
          <cell r="B271" t="str">
            <v>9311027</v>
          </cell>
          <cell r="E271">
            <v>2</v>
          </cell>
        </row>
        <row r="272">
          <cell r="B272" t="str">
            <v>9311030</v>
          </cell>
          <cell r="E272">
            <v>1</v>
          </cell>
        </row>
        <row r="273">
          <cell r="B273" t="str">
            <v>9311032</v>
          </cell>
          <cell r="E273">
            <v>4</v>
          </cell>
        </row>
        <row r="274">
          <cell r="B274" t="str">
            <v>9311035</v>
          </cell>
          <cell r="E274">
            <v>5</v>
          </cell>
        </row>
        <row r="275">
          <cell r="B275" t="str">
            <v>9311037</v>
          </cell>
          <cell r="E275">
            <v>3</v>
          </cell>
        </row>
        <row r="276">
          <cell r="B276" t="str">
            <v>9311038</v>
          </cell>
          <cell r="E276">
            <v>3</v>
          </cell>
        </row>
        <row r="277">
          <cell r="B277" t="str">
            <v>9311040</v>
          </cell>
          <cell r="E277">
            <v>10</v>
          </cell>
        </row>
        <row r="278">
          <cell r="B278" t="str">
            <v>9311041</v>
          </cell>
          <cell r="E278">
            <v>14</v>
          </cell>
        </row>
        <row r="279">
          <cell r="B279" t="str">
            <v>9311046</v>
          </cell>
          <cell r="E279">
            <v>4</v>
          </cell>
        </row>
        <row r="280">
          <cell r="B280" t="str">
            <v>9311047</v>
          </cell>
          <cell r="E280">
            <v>6</v>
          </cell>
        </row>
        <row r="281">
          <cell r="B281" t="str">
            <v>9311049</v>
          </cell>
          <cell r="E281">
            <v>3</v>
          </cell>
        </row>
        <row r="282">
          <cell r="B282" t="str">
            <v>9311156</v>
          </cell>
          <cell r="E282">
            <v>104.9</v>
          </cell>
        </row>
        <row r="283">
          <cell r="B283" t="str">
            <v>9311160</v>
          </cell>
          <cell r="E283">
            <v>179.5</v>
          </cell>
        </row>
        <row r="284">
          <cell r="B284" t="str">
            <v>9311171</v>
          </cell>
          <cell r="E284">
            <v>224</v>
          </cell>
        </row>
        <row r="285">
          <cell r="B285" t="str">
            <v>9311196</v>
          </cell>
          <cell r="E285">
            <v>482</v>
          </cell>
        </row>
        <row r="286">
          <cell r="B286" t="str">
            <v>3210351</v>
          </cell>
          <cell r="E286">
            <v>223</v>
          </cell>
        </row>
        <row r="287">
          <cell r="B287" t="str">
            <v>9204035</v>
          </cell>
          <cell r="E287">
            <v>22000</v>
          </cell>
        </row>
        <row r="288">
          <cell r="B288" t="str">
            <v>9210430</v>
          </cell>
          <cell r="E288">
            <v>1</v>
          </cell>
        </row>
        <row r="289">
          <cell r="B289" t="str">
            <v>9210346</v>
          </cell>
          <cell r="E289">
            <v>12</v>
          </cell>
        </row>
        <row r="290">
          <cell r="B290" t="str">
            <v>9202111</v>
          </cell>
          <cell r="E290">
            <v>1</v>
          </cell>
        </row>
        <row r="291">
          <cell r="B291" t="str">
            <v>9203028</v>
          </cell>
          <cell r="E291">
            <v>200</v>
          </cell>
        </row>
        <row r="292">
          <cell r="B292" t="str">
            <v>9202732</v>
          </cell>
          <cell r="E292">
            <v>3</v>
          </cell>
        </row>
        <row r="293">
          <cell r="B293" t="str">
            <v>9310611</v>
          </cell>
          <cell r="E293">
            <v>12499</v>
          </cell>
        </row>
        <row r="294">
          <cell r="B294" t="str">
            <v>9310611</v>
          </cell>
          <cell r="E294">
            <v>1</v>
          </cell>
        </row>
        <row r="295">
          <cell r="B295" t="str">
            <v>9210345</v>
          </cell>
          <cell r="E295">
            <v>79000</v>
          </cell>
        </row>
        <row r="296">
          <cell r="B296" t="str">
            <v>9205005</v>
          </cell>
          <cell r="E296">
            <v>1</v>
          </cell>
        </row>
        <row r="297">
          <cell r="B297" t="str">
            <v>9205005</v>
          </cell>
          <cell r="E297">
            <v>59999</v>
          </cell>
        </row>
        <row r="298">
          <cell r="B298" t="str">
            <v>9205817</v>
          </cell>
          <cell r="E298">
            <v>67200</v>
          </cell>
        </row>
        <row r="299">
          <cell r="B299" t="str">
            <v>9205817</v>
          </cell>
          <cell r="E299">
            <v>4800</v>
          </cell>
        </row>
        <row r="300">
          <cell r="B300" t="str">
            <v>9311230</v>
          </cell>
          <cell r="E300">
            <v>1</v>
          </cell>
        </row>
        <row r="301">
          <cell r="B301" t="str">
            <v>9311230</v>
          </cell>
          <cell r="E301">
            <v>29999</v>
          </cell>
        </row>
        <row r="302">
          <cell r="B302" t="str">
            <v>9210345</v>
          </cell>
          <cell r="E302">
            <v>1000</v>
          </cell>
        </row>
        <row r="303">
          <cell r="B303" t="str">
            <v>9311156</v>
          </cell>
          <cell r="E303">
            <v>153</v>
          </cell>
        </row>
        <row r="304">
          <cell r="B304" t="str">
            <v>9311152</v>
          </cell>
          <cell r="E304">
            <v>451.9</v>
          </cell>
        </row>
        <row r="305">
          <cell r="B305" t="str">
            <v>9311175</v>
          </cell>
          <cell r="E305">
            <v>324</v>
          </cell>
        </row>
        <row r="306">
          <cell r="B306" t="str">
            <v>9311160</v>
          </cell>
          <cell r="E306">
            <v>49.5</v>
          </cell>
        </row>
        <row r="307">
          <cell r="B307" t="str">
            <v>9311150</v>
          </cell>
          <cell r="E307">
            <v>173.5</v>
          </cell>
        </row>
        <row r="308">
          <cell r="B308" t="str">
            <v>9311171</v>
          </cell>
          <cell r="E308">
            <v>224.5</v>
          </cell>
        </row>
        <row r="309">
          <cell r="B309" t="str">
            <v>9201541</v>
          </cell>
          <cell r="E309">
            <v>1</v>
          </cell>
        </row>
        <row r="310">
          <cell r="B310" t="str">
            <v>92015446</v>
          </cell>
          <cell r="E310">
            <v>35000</v>
          </cell>
        </row>
        <row r="311">
          <cell r="B311" t="str">
            <v>9201541</v>
          </cell>
          <cell r="E311">
            <v>37999</v>
          </cell>
        </row>
        <row r="312">
          <cell r="B312" t="str">
            <v>9201544</v>
          </cell>
          <cell r="E312">
            <v>35000</v>
          </cell>
        </row>
        <row r="313">
          <cell r="B313" t="str">
            <v>9201542</v>
          </cell>
          <cell r="E313">
            <v>38000</v>
          </cell>
        </row>
        <row r="314">
          <cell r="B314" t="str">
            <v>9201543</v>
          </cell>
          <cell r="E314">
            <v>35000</v>
          </cell>
        </row>
        <row r="315">
          <cell r="B315" t="str">
            <v>9201545</v>
          </cell>
          <cell r="E315">
            <v>35000</v>
          </cell>
        </row>
        <row r="316">
          <cell r="B316" t="str">
            <v>9210079</v>
          </cell>
          <cell r="E316">
            <v>3</v>
          </cell>
        </row>
        <row r="317">
          <cell r="B317" t="str">
            <v>9210234</v>
          </cell>
          <cell r="E317">
            <v>80</v>
          </cell>
        </row>
        <row r="318">
          <cell r="B318" t="str">
            <v>9203066</v>
          </cell>
          <cell r="E318">
            <v>70</v>
          </cell>
        </row>
        <row r="319">
          <cell r="B319" t="str">
            <v>9203066</v>
          </cell>
          <cell r="E319">
            <v>60</v>
          </cell>
        </row>
        <row r="320">
          <cell r="B320" t="str">
            <v>9202111</v>
          </cell>
          <cell r="E320">
            <v>61</v>
          </cell>
        </row>
        <row r="321">
          <cell r="B321" t="str">
            <v>9202111</v>
          </cell>
          <cell r="E321">
            <v>1</v>
          </cell>
        </row>
        <row r="322">
          <cell r="B322" t="str">
            <v>9206008</v>
          </cell>
          <cell r="E322">
            <v>200</v>
          </cell>
        </row>
        <row r="323">
          <cell r="B323" t="str">
            <v>9206010</v>
          </cell>
          <cell r="E323">
            <v>200</v>
          </cell>
        </row>
        <row r="324">
          <cell r="B324" t="str">
            <v>9206009</v>
          </cell>
          <cell r="E324">
            <v>200</v>
          </cell>
        </row>
        <row r="325">
          <cell r="B325" t="str">
            <v>9210463</v>
          </cell>
          <cell r="E325">
            <v>12000</v>
          </cell>
        </row>
        <row r="326">
          <cell r="B326" t="str">
            <v>9310622</v>
          </cell>
          <cell r="E326">
            <v>1</v>
          </cell>
        </row>
        <row r="327">
          <cell r="B327" t="str">
            <v>9310612</v>
          </cell>
          <cell r="E327">
            <v>31558</v>
          </cell>
        </row>
        <row r="328">
          <cell r="B328" t="str">
            <v>9310622</v>
          </cell>
          <cell r="E328">
            <v>32999</v>
          </cell>
        </row>
        <row r="329">
          <cell r="B329" t="str">
            <v>9201547</v>
          </cell>
          <cell r="E329">
            <v>11150</v>
          </cell>
        </row>
        <row r="330">
          <cell r="B330" t="str">
            <v>9203033</v>
          </cell>
          <cell r="E330">
            <v>250</v>
          </cell>
        </row>
        <row r="331">
          <cell r="B331" t="str">
            <v>9311069</v>
          </cell>
          <cell r="E331">
            <v>2000</v>
          </cell>
        </row>
        <row r="332">
          <cell r="B332" t="str">
            <v>93110700</v>
          </cell>
          <cell r="E332">
            <v>35000</v>
          </cell>
        </row>
        <row r="333">
          <cell r="B333" t="str">
            <v>93110700</v>
          </cell>
          <cell r="E333">
            <v>11000</v>
          </cell>
        </row>
        <row r="334">
          <cell r="B334" t="str">
            <v>93110706</v>
          </cell>
          <cell r="E334">
            <v>500</v>
          </cell>
        </row>
        <row r="335">
          <cell r="B335" t="str">
            <v>9311069</v>
          </cell>
          <cell r="E335">
            <v>500</v>
          </cell>
        </row>
        <row r="336">
          <cell r="B336" t="str">
            <v>93110701</v>
          </cell>
          <cell r="E336">
            <v>500</v>
          </cell>
        </row>
        <row r="337">
          <cell r="B337" t="str">
            <v>9311072</v>
          </cell>
          <cell r="E337">
            <v>2000</v>
          </cell>
        </row>
        <row r="338">
          <cell r="B338" t="str">
            <v>9311072</v>
          </cell>
          <cell r="E338">
            <v>4000</v>
          </cell>
        </row>
        <row r="339">
          <cell r="B339" t="str">
            <v>93110705</v>
          </cell>
          <cell r="E339">
            <v>1500</v>
          </cell>
        </row>
        <row r="340">
          <cell r="B340" t="str">
            <v>93110701</v>
          </cell>
          <cell r="E340">
            <v>2000</v>
          </cell>
        </row>
        <row r="341">
          <cell r="B341" t="str">
            <v>9311072</v>
          </cell>
          <cell r="E341">
            <v>2000</v>
          </cell>
        </row>
        <row r="342">
          <cell r="B342" t="str">
            <v>93110701</v>
          </cell>
          <cell r="E342">
            <v>500</v>
          </cell>
        </row>
        <row r="343">
          <cell r="B343" t="str">
            <v>93110700</v>
          </cell>
          <cell r="E343">
            <v>7000</v>
          </cell>
        </row>
        <row r="344">
          <cell r="B344" t="str">
            <v>93110706</v>
          </cell>
          <cell r="E344">
            <v>500</v>
          </cell>
        </row>
        <row r="345">
          <cell r="B345" t="str">
            <v>93110705</v>
          </cell>
          <cell r="E345">
            <v>4000</v>
          </cell>
        </row>
        <row r="346">
          <cell r="B346" t="str">
            <v>93110706</v>
          </cell>
          <cell r="E346">
            <v>500</v>
          </cell>
        </row>
        <row r="347">
          <cell r="B347" t="str">
            <v>9311068</v>
          </cell>
          <cell r="E347">
            <v>5000</v>
          </cell>
        </row>
        <row r="348">
          <cell r="B348" t="str">
            <v>93110705</v>
          </cell>
          <cell r="E348">
            <v>10000</v>
          </cell>
        </row>
        <row r="349">
          <cell r="B349" t="str">
            <v>9311069</v>
          </cell>
          <cell r="E349">
            <v>1000</v>
          </cell>
        </row>
        <row r="350">
          <cell r="B350" t="str">
            <v>9201549</v>
          </cell>
          <cell r="E350">
            <v>10000</v>
          </cell>
        </row>
        <row r="351">
          <cell r="B351" t="str">
            <v>9201548</v>
          </cell>
          <cell r="E351">
            <v>10000</v>
          </cell>
        </row>
        <row r="352">
          <cell r="B352" t="str">
            <v>9203066</v>
          </cell>
          <cell r="E352">
            <v>50</v>
          </cell>
        </row>
        <row r="353">
          <cell r="B353" t="str">
            <v>9202111</v>
          </cell>
          <cell r="E353">
            <v>17</v>
          </cell>
        </row>
        <row r="354">
          <cell r="B354" t="str">
            <v>9202111</v>
          </cell>
          <cell r="E354">
            <v>10</v>
          </cell>
        </row>
        <row r="355">
          <cell r="B355" t="str">
            <v>9202111</v>
          </cell>
          <cell r="E355">
            <v>4</v>
          </cell>
        </row>
        <row r="356">
          <cell r="B356" t="str">
            <v>9202111</v>
          </cell>
          <cell r="E356">
            <v>1</v>
          </cell>
        </row>
        <row r="357">
          <cell r="B357" t="str">
            <v>9202111</v>
          </cell>
          <cell r="E357">
            <v>23</v>
          </cell>
        </row>
        <row r="358">
          <cell r="B358" t="str">
            <v>9202111</v>
          </cell>
          <cell r="E358">
            <v>8</v>
          </cell>
        </row>
        <row r="359">
          <cell r="B359" t="str">
            <v>9203066</v>
          </cell>
          <cell r="E359">
            <v>240</v>
          </cell>
        </row>
        <row r="360">
          <cell r="B360" t="str">
            <v>9311174</v>
          </cell>
          <cell r="E360">
            <v>200</v>
          </cell>
        </row>
        <row r="361">
          <cell r="B361" t="str">
            <v>9209086</v>
          </cell>
          <cell r="E361">
            <v>200</v>
          </cell>
        </row>
        <row r="362">
          <cell r="B362" t="str">
            <v>9206010</v>
          </cell>
          <cell r="E362">
            <v>200</v>
          </cell>
        </row>
        <row r="363">
          <cell r="B363" t="str">
            <v>9206008</v>
          </cell>
          <cell r="E363">
            <v>200</v>
          </cell>
        </row>
        <row r="364">
          <cell r="B364" t="str">
            <v>9206009</v>
          </cell>
          <cell r="E364">
            <v>200</v>
          </cell>
        </row>
        <row r="365">
          <cell r="B365" t="str">
            <v>9201735</v>
          </cell>
          <cell r="E365">
            <v>1010</v>
          </cell>
        </row>
        <row r="366">
          <cell r="B366" t="str">
            <v>9202111</v>
          </cell>
          <cell r="E366">
            <v>4</v>
          </cell>
        </row>
        <row r="367">
          <cell r="B367" t="str">
            <v>9209041</v>
          </cell>
          <cell r="E367">
            <v>3500</v>
          </cell>
        </row>
        <row r="368">
          <cell r="B368" t="str">
            <v>9209042</v>
          </cell>
          <cell r="E368">
            <v>100</v>
          </cell>
        </row>
        <row r="369">
          <cell r="B369" t="str">
            <v>9201606</v>
          </cell>
          <cell r="E369">
            <v>8</v>
          </cell>
        </row>
        <row r="370">
          <cell r="B370" t="str">
            <v>9209063</v>
          </cell>
          <cell r="E370">
            <v>50</v>
          </cell>
        </row>
        <row r="371">
          <cell r="B371" t="str">
            <v>9203042</v>
          </cell>
          <cell r="E371">
            <v>100</v>
          </cell>
        </row>
        <row r="372">
          <cell r="B372" t="str">
            <v>9210434</v>
          </cell>
          <cell r="E372">
            <v>190</v>
          </cell>
        </row>
        <row r="373">
          <cell r="B373" t="str">
            <v>9210446</v>
          </cell>
          <cell r="E373">
            <v>10</v>
          </cell>
        </row>
        <row r="374">
          <cell r="B374" t="str">
            <v>9209056</v>
          </cell>
          <cell r="E374">
            <v>550</v>
          </cell>
        </row>
        <row r="375">
          <cell r="B375" t="str">
            <v>9310659</v>
          </cell>
          <cell r="E375">
            <v>1</v>
          </cell>
        </row>
        <row r="376">
          <cell r="B376" t="str">
            <v>9210027</v>
          </cell>
          <cell r="E376">
            <v>10</v>
          </cell>
        </row>
        <row r="377">
          <cell r="B377" t="str">
            <v>9210498</v>
          </cell>
          <cell r="E377">
            <v>50</v>
          </cell>
        </row>
        <row r="378">
          <cell r="B378" t="str">
            <v>9210342</v>
          </cell>
          <cell r="E378">
            <v>1</v>
          </cell>
        </row>
        <row r="379">
          <cell r="B379" t="str">
            <v>9210339</v>
          </cell>
          <cell r="E379">
            <v>100</v>
          </cell>
        </row>
        <row r="380">
          <cell r="B380" t="str">
            <v>9311147</v>
          </cell>
          <cell r="E380">
            <v>4</v>
          </cell>
        </row>
        <row r="381">
          <cell r="B381" t="str">
            <v>9311067</v>
          </cell>
          <cell r="E381">
            <v>187</v>
          </cell>
        </row>
        <row r="382">
          <cell r="B382" t="str">
            <v>9311067</v>
          </cell>
          <cell r="E382">
            <v>25</v>
          </cell>
        </row>
        <row r="383">
          <cell r="B383" t="str">
            <v>9311067</v>
          </cell>
          <cell r="E383">
            <v>7</v>
          </cell>
        </row>
        <row r="384">
          <cell r="B384" t="str">
            <v>9311067</v>
          </cell>
          <cell r="E384">
            <v>181</v>
          </cell>
        </row>
        <row r="385">
          <cell r="B385" t="str">
            <v>9311067</v>
          </cell>
          <cell r="E385">
            <v>4</v>
          </cell>
        </row>
        <row r="386">
          <cell r="B386" t="str">
            <v>9311067</v>
          </cell>
          <cell r="E386">
            <v>32</v>
          </cell>
        </row>
        <row r="387">
          <cell r="B387" t="str">
            <v>9311067</v>
          </cell>
          <cell r="E387">
            <v>26</v>
          </cell>
        </row>
        <row r="388">
          <cell r="B388" t="str">
            <v>9311067</v>
          </cell>
          <cell r="E388">
            <v>51</v>
          </cell>
        </row>
        <row r="389">
          <cell r="B389" t="str">
            <v>9311067</v>
          </cell>
          <cell r="E389">
            <v>356</v>
          </cell>
        </row>
        <row r="390">
          <cell r="B390" t="str">
            <v>9311067</v>
          </cell>
          <cell r="E390">
            <v>190</v>
          </cell>
        </row>
        <row r="391">
          <cell r="B391" t="str">
            <v>9311067</v>
          </cell>
          <cell r="E391">
            <v>194</v>
          </cell>
        </row>
        <row r="392">
          <cell r="B392" t="str">
            <v>9311067</v>
          </cell>
          <cell r="E392">
            <v>50</v>
          </cell>
        </row>
        <row r="393">
          <cell r="B393" t="str">
            <v>9311067</v>
          </cell>
          <cell r="E393">
            <v>1</v>
          </cell>
        </row>
        <row r="394">
          <cell r="B394" t="str">
            <v>9311067</v>
          </cell>
          <cell r="E394">
            <v>123</v>
          </cell>
        </row>
        <row r="395">
          <cell r="B395" t="str">
            <v>9311067</v>
          </cell>
          <cell r="E395">
            <v>22</v>
          </cell>
        </row>
        <row r="396">
          <cell r="B396" t="str">
            <v>9311067</v>
          </cell>
          <cell r="E396">
            <v>972</v>
          </cell>
        </row>
        <row r="397">
          <cell r="B397" t="str">
            <v>9311067</v>
          </cell>
          <cell r="E397">
            <v>75</v>
          </cell>
        </row>
        <row r="398">
          <cell r="B398" t="str">
            <v>9311067</v>
          </cell>
          <cell r="E398">
            <v>30</v>
          </cell>
        </row>
        <row r="399">
          <cell r="B399" t="str">
            <v>9311067</v>
          </cell>
          <cell r="E399">
            <v>187</v>
          </cell>
        </row>
        <row r="400">
          <cell r="B400" t="str">
            <v>9311067</v>
          </cell>
          <cell r="E400">
            <v>356</v>
          </cell>
        </row>
        <row r="401">
          <cell r="B401" t="str">
            <v>9205031</v>
          </cell>
          <cell r="E401">
            <v>108</v>
          </cell>
        </row>
        <row r="402">
          <cell r="B402" t="str">
            <v>9205031</v>
          </cell>
          <cell r="E402">
            <v>960</v>
          </cell>
        </row>
        <row r="403">
          <cell r="B403" t="str">
            <v>9205031</v>
          </cell>
          <cell r="E403">
            <v>122</v>
          </cell>
        </row>
        <row r="404">
          <cell r="B404" t="str">
            <v>9205031</v>
          </cell>
          <cell r="E404">
            <v>1950</v>
          </cell>
        </row>
        <row r="405">
          <cell r="B405" t="str">
            <v>9205002</v>
          </cell>
          <cell r="E405">
            <v>6201</v>
          </cell>
        </row>
        <row r="406">
          <cell r="B406" t="str">
            <v>9210197</v>
          </cell>
          <cell r="E406">
            <v>800</v>
          </cell>
        </row>
        <row r="407">
          <cell r="B407" t="str">
            <v>9310600</v>
          </cell>
          <cell r="E407">
            <v>18</v>
          </cell>
        </row>
        <row r="408">
          <cell r="B408" t="str">
            <v>9205031</v>
          </cell>
          <cell r="E408">
            <v>1011</v>
          </cell>
        </row>
        <row r="409">
          <cell r="B409" t="str">
            <v>9210320</v>
          </cell>
          <cell r="E409">
            <v>1052</v>
          </cell>
        </row>
        <row r="410">
          <cell r="B410" t="str">
            <v>9201605</v>
          </cell>
          <cell r="E410">
            <v>367</v>
          </cell>
        </row>
        <row r="411">
          <cell r="B411" t="str">
            <v>9310635</v>
          </cell>
          <cell r="E411">
            <v>200</v>
          </cell>
        </row>
        <row r="412">
          <cell r="B412" t="str">
            <v>9201605</v>
          </cell>
          <cell r="E412">
            <v>200</v>
          </cell>
        </row>
        <row r="413">
          <cell r="B413" t="str">
            <v>9201605</v>
          </cell>
          <cell r="E413">
            <v>310</v>
          </cell>
        </row>
        <row r="414">
          <cell r="B414" t="str">
            <v>9201605</v>
          </cell>
          <cell r="E414">
            <v>500</v>
          </cell>
        </row>
        <row r="415">
          <cell r="B415" t="str">
            <v>9201605</v>
          </cell>
          <cell r="E415">
            <v>15</v>
          </cell>
        </row>
        <row r="416">
          <cell r="B416" t="str">
            <v>9201605</v>
          </cell>
          <cell r="E416">
            <v>200</v>
          </cell>
        </row>
        <row r="417">
          <cell r="B417" t="str">
            <v>9201605</v>
          </cell>
          <cell r="E417">
            <v>380</v>
          </cell>
        </row>
        <row r="418">
          <cell r="B418" t="str">
            <v>9201605</v>
          </cell>
          <cell r="E418">
            <v>365</v>
          </cell>
        </row>
        <row r="419">
          <cell r="B419" t="str">
            <v>9201605</v>
          </cell>
          <cell r="E419">
            <v>2150</v>
          </cell>
        </row>
        <row r="420">
          <cell r="B420" t="str">
            <v>9210155</v>
          </cell>
          <cell r="E420">
            <v>86</v>
          </cell>
        </row>
        <row r="421">
          <cell r="B421" t="str">
            <v>9310635</v>
          </cell>
          <cell r="E421">
            <v>193</v>
          </cell>
        </row>
        <row r="422">
          <cell r="B422" t="str">
            <v>9201742</v>
          </cell>
          <cell r="E422">
            <v>450</v>
          </cell>
        </row>
        <row r="423">
          <cell r="B423" t="str">
            <v>9201742</v>
          </cell>
          <cell r="E423">
            <v>526</v>
          </cell>
        </row>
        <row r="424">
          <cell r="B424" t="str">
            <v>9210343</v>
          </cell>
          <cell r="E424">
            <v>87</v>
          </cell>
        </row>
        <row r="425">
          <cell r="B425" t="str">
            <v>9201742</v>
          </cell>
          <cell r="E425">
            <v>1252</v>
          </cell>
        </row>
        <row r="426">
          <cell r="B426" t="str">
            <v>9201729</v>
          </cell>
          <cell r="E426">
            <v>21550</v>
          </cell>
        </row>
        <row r="427">
          <cell r="B427" t="str">
            <v>9201737</v>
          </cell>
          <cell r="E427">
            <v>8021</v>
          </cell>
        </row>
        <row r="428">
          <cell r="B428" t="str">
            <v>9201736</v>
          </cell>
          <cell r="E428">
            <v>16435</v>
          </cell>
        </row>
        <row r="429">
          <cell r="B429" t="str">
            <v>9203061</v>
          </cell>
          <cell r="E429">
            <v>113</v>
          </cell>
        </row>
        <row r="430">
          <cell r="B430" t="str">
            <v>9203061</v>
          </cell>
          <cell r="E430">
            <v>1</v>
          </cell>
        </row>
        <row r="431">
          <cell r="B431" t="str">
            <v>9201022</v>
          </cell>
          <cell r="E431">
            <v>1371</v>
          </cell>
        </row>
        <row r="432">
          <cell r="B432" t="str">
            <v>9311126</v>
          </cell>
          <cell r="E432">
            <v>440</v>
          </cell>
        </row>
        <row r="433">
          <cell r="B433" t="str">
            <v>9210155</v>
          </cell>
          <cell r="E433">
            <v>68</v>
          </cell>
        </row>
        <row r="434">
          <cell r="B434" t="str">
            <v>9203062</v>
          </cell>
          <cell r="E434">
            <v>61</v>
          </cell>
        </row>
        <row r="435">
          <cell r="B435" t="str">
            <v>9201742</v>
          </cell>
          <cell r="E435">
            <v>110</v>
          </cell>
        </row>
        <row r="436">
          <cell r="B436" t="str">
            <v>9201738</v>
          </cell>
          <cell r="E436">
            <v>5100</v>
          </cell>
        </row>
        <row r="437">
          <cell r="B437" t="str">
            <v>9311204</v>
          </cell>
          <cell r="E437">
            <v>2</v>
          </cell>
        </row>
        <row r="438">
          <cell r="B438" t="str">
            <v>9205013</v>
          </cell>
          <cell r="E438">
            <v>400</v>
          </cell>
        </row>
        <row r="439">
          <cell r="B439" t="str">
            <v>9310627</v>
          </cell>
          <cell r="E439">
            <v>100</v>
          </cell>
        </row>
        <row r="440">
          <cell r="B440" t="str">
            <v>9311216</v>
          </cell>
          <cell r="E440">
            <v>25</v>
          </cell>
        </row>
        <row r="441">
          <cell r="B441" t="str">
            <v>9310547</v>
          </cell>
          <cell r="E441">
            <v>185</v>
          </cell>
        </row>
        <row r="442">
          <cell r="B442" t="str">
            <v>9311204</v>
          </cell>
          <cell r="E442">
            <v>110</v>
          </cell>
        </row>
        <row r="443">
          <cell r="B443" t="str">
            <v>9310628</v>
          </cell>
          <cell r="E443">
            <v>2000</v>
          </cell>
        </row>
        <row r="444">
          <cell r="B444" t="str">
            <v>9311214</v>
          </cell>
          <cell r="E444">
            <v>30</v>
          </cell>
        </row>
        <row r="445">
          <cell r="B445" t="str">
            <v>9210371</v>
          </cell>
          <cell r="E445">
            <v>132</v>
          </cell>
        </row>
        <row r="446">
          <cell r="B446" t="str">
            <v>9310547</v>
          </cell>
          <cell r="E446">
            <v>130</v>
          </cell>
        </row>
        <row r="447">
          <cell r="B447" t="str">
            <v>9310547</v>
          </cell>
          <cell r="E447">
            <v>530</v>
          </cell>
        </row>
        <row r="448">
          <cell r="B448" t="str">
            <v>9201739</v>
          </cell>
          <cell r="E448">
            <v>1142</v>
          </cell>
        </row>
        <row r="449">
          <cell r="B449" t="str">
            <v>9210236</v>
          </cell>
          <cell r="E449">
            <v>44</v>
          </cell>
        </row>
        <row r="450">
          <cell r="B450" t="str">
            <v>9310628</v>
          </cell>
          <cell r="E450">
            <v>1337</v>
          </cell>
        </row>
        <row r="451">
          <cell r="B451" t="str">
            <v>9201736</v>
          </cell>
          <cell r="E451">
            <v>278</v>
          </cell>
        </row>
        <row r="452">
          <cell r="B452" t="str">
            <v>9205914</v>
          </cell>
          <cell r="E452">
            <v>255</v>
          </cell>
        </row>
        <row r="453">
          <cell r="B453" t="str">
            <v>9311204</v>
          </cell>
          <cell r="E453">
            <v>2</v>
          </cell>
        </row>
        <row r="454">
          <cell r="B454" t="str">
            <v>9311204</v>
          </cell>
          <cell r="E454">
            <v>34</v>
          </cell>
        </row>
        <row r="455">
          <cell r="B455" t="str">
            <v>9311216</v>
          </cell>
          <cell r="E455">
            <v>66</v>
          </cell>
        </row>
        <row r="456">
          <cell r="B456" t="str">
            <v>9311215</v>
          </cell>
          <cell r="E456">
            <v>3</v>
          </cell>
        </row>
        <row r="457">
          <cell r="B457" t="str">
            <v>9206119</v>
          </cell>
          <cell r="E457">
            <v>1</v>
          </cell>
        </row>
        <row r="458">
          <cell r="B458" t="str">
            <v>9206119</v>
          </cell>
          <cell r="E458">
            <v>369</v>
          </cell>
        </row>
        <row r="459">
          <cell r="B459" t="str">
            <v>9203061</v>
          </cell>
          <cell r="E459">
            <v>130</v>
          </cell>
        </row>
        <row r="460">
          <cell r="B460" t="str">
            <v>9310600</v>
          </cell>
          <cell r="E460">
            <v>68</v>
          </cell>
        </row>
        <row r="461">
          <cell r="B461" t="str">
            <v>9203062</v>
          </cell>
          <cell r="E461">
            <v>108</v>
          </cell>
        </row>
        <row r="462">
          <cell r="B462" t="str">
            <v>9310600</v>
          </cell>
          <cell r="E462">
            <v>125</v>
          </cell>
        </row>
        <row r="463">
          <cell r="B463" t="str">
            <v>9201717</v>
          </cell>
          <cell r="E463">
            <v>200</v>
          </cell>
        </row>
        <row r="464">
          <cell r="B464" t="str">
            <v>9201201</v>
          </cell>
          <cell r="E464">
            <v>2302</v>
          </cell>
        </row>
        <row r="465">
          <cell r="B465" t="str">
            <v>9210440</v>
          </cell>
          <cell r="E465">
            <v>54</v>
          </cell>
        </row>
        <row r="466">
          <cell r="B466" t="str">
            <v>9310600</v>
          </cell>
          <cell r="E466">
            <v>20</v>
          </cell>
        </row>
        <row r="467">
          <cell r="B467" t="str">
            <v>9311214</v>
          </cell>
          <cell r="E467">
            <v>31</v>
          </cell>
        </row>
        <row r="468">
          <cell r="B468" t="str">
            <v>9210440</v>
          </cell>
          <cell r="E468">
            <v>82</v>
          </cell>
        </row>
        <row r="469">
          <cell r="B469" t="str">
            <v>9311216</v>
          </cell>
          <cell r="E469">
            <v>39</v>
          </cell>
        </row>
        <row r="470">
          <cell r="B470" t="str">
            <v>9310600</v>
          </cell>
          <cell r="E470">
            <v>60</v>
          </cell>
        </row>
        <row r="471">
          <cell r="B471" t="str">
            <v>9208036</v>
          </cell>
          <cell r="E471">
            <v>10000</v>
          </cell>
        </row>
        <row r="472">
          <cell r="B472" t="str">
            <v>9203028</v>
          </cell>
          <cell r="E472">
            <v>200</v>
          </cell>
        </row>
        <row r="473">
          <cell r="B473" t="str">
            <v>9210499</v>
          </cell>
          <cell r="E473">
            <v>40</v>
          </cell>
        </row>
        <row r="474">
          <cell r="B474" t="str">
            <v>9209029</v>
          </cell>
          <cell r="E474">
            <v>700</v>
          </cell>
        </row>
        <row r="475">
          <cell r="B475" t="str">
            <v>9202111</v>
          </cell>
          <cell r="E475">
            <v>67</v>
          </cell>
        </row>
        <row r="476">
          <cell r="B476" t="str">
            <v>9210346</v>
          </cell>
          <cell r="E476">
            <v>1</v>
          </cell>
        </row>
        <row r="477">
          <cell r="B477" t="str">
            <v>9208036</v>
          </cell>
          <cell r="E477">
            <v>10000</v>
          </cell>
        </row>
        <row r="478">
          <cell r="B478" t="str">
            <v>9203028</v>
          </cell>
          <cell r="E478">
            <v>150</v>
          </cell>
        </row>
        <row r="479">
          <cell r="B479" t="str">
            <v>9210309</v>
          </cell>
          <cell r="E479">
            <v>290</v>
          </cell>
        </row>
        <row r="480">
          <cell r="B480" t="str">
            <v>9210522</v>
          </cell>
          <cell r="E480">
            <v>330.7</v>
          </cell>
        </row>
        <row r="481">
          <cell r="B481" t="str">
            <v>9207020</v>
          </cell>
          <cell r="E481">
            <v>59999</v>
          </cell>
        </row>
        <row r="482">
          <cell r="B482" t="str">
            <v>9207020</v>
          </cell>
          <cell r="E482">
            <v>1</v>
          </cell>
        </row>
        <row r="483">
          <cell r="B483" t="str">
            <v>9210127</v>
          </cell>
          <cell r="E483">
            <v>10</v>
          </cell>
        </row>
        <row r="484">
          <cell r="B484" t="str">
            <v>9203084</v>
          </cell>
          <cell r="E484">
            <v>40</v>
          </cell>
        </row>
        <row r="485">
          <cell r="B485" t="str">
            <v>9203082</v>
          </cell>
          <cell r="E485">
            <v>10</v>
          </cell>
        </row>
        <row r="486">
          <cell r="B486" t="str">
            <v>9210523</v>
          </cell>
          <cell r="E486">
            <v>135</v>
          </cell>
        </row>
        <row r="487">
          <cell r="B487" t="str">
            <v>9201551</v>
          </cell>
          <cell r="E487">
            <v>20000</v>
          </cell>
        </row>
        <row r="488">
          <cell r="B488" t="str">
            <v>9201550</v>
          </cell>
          <cell r="E488">
            <v>20000</v>
          </cell>
        </row>
        <row r="489">
          <cell r="B489" t="str">
            <v>9202731</v>
          </cell>
          <cell r="E489">
            <v>30</v>
          </cell>
        </row>
        <row r="490">
          <cell r="B490" t="str">
            <v>9208019</v>
          </cell>
          <cell r="E490">
            <v>10000</v>
          </cell>
        </row>
        <row r="491">
          <cell r="B491" t="str">
            <v>9202731</v>
          </cell>
          <cell r="E491">
            <v>10</v>
          </cell>
        </row>
        <row r="492">
          <cell r="B492" t="str">
            <v>9205824</v>
          </cell>
          <cell r="E492">
            <v>10000</v>
          </cell>
        </row>
        <row r="493">
          <cell r="B493" t="str">
            <v>9205825</v>
          </cell>
          <cell r="E493">
            <v>900</v>
          </cell>
        </row>
        <row r="494">
          <cell r="B494" t="str">
            <v>9205823</v>
          </cell>
          <cell r="E494">
            <v>990</v>
          </cell>
        </row>
        <row r="495">
          <cell r="B495" t="str">
            <v>9210345</v>
          </cell>
          <cell r="E495">
            <v>40000</v>
          </cell>
        </row>
        <row r="496">
          <cell r="B496" t="str">
            <v>9205813</v>
          </cell>
          <cell r="E496">
            <v>3110</v>
          </cell>
        </row>
        <row r="497">
          <cell r="B497" t="str">
            <v>9203063</v>
          </cell>
          <cell r="E497">
            <v>68.8</v>
          </cell>
        </row>
        <row r="498">
          <cell r="B498" t="str">
            <v>9203063</v>
          </cell>
          <cell r="E498">
            <v>1</v>
          </cell>
        </row>
        <row r="499">
          <cell r="B499" t="str">
            <v>9203028</v>
          </cell>
          <cell r="E499">
            <v>50</v>
          </cell>
        </row>
        <row r="500">
          <cell r="B500" t="str">
            <v>9210365</v>
          </cell>
          <cell r="E500">
            <v>154</v>
          </cell>
        </row>
        <row r="501">
          <cell r="B501" t="str">
            <v>9206114</v>
          </cell>
          <cell r="E501">
            <v>768</v>
          </cell>
        </row>
        <row r="502">
          <cell r="B502" t="str">
            <v>9206115</v>
          </cell>
          <cell r="E502">
            <v>384</v>
          </cell>
        </row>
        <row r="503">
          <cell r="B503" t="str">
            <v>9206116</v>
          </cell>
          <cell r="E503">
            <v>790</v>
          </cell>
        </row>
        <row r="504">
          <cell r="B504" t="str">
            <v>9206114</v>
          </cell>
          <cell r="E504">
            <v>1</v>
          </cell>
        </row>
        <row r="505">
          <cell r="B505" t="str">
            <v>9209031</v>
          </cell>
          <cell r="E505">
            <v>10</v>
          </cell>
        </row>
        <row r="506">
          <cell r="B506" t="str">
            <v>9209033</v>
          </cell>
          <cell r="E506">
            <v>2</v>
          </cell>
        </row>
        <row r="507">
          <cell r="B507" t="str">
            <v>9203076</v>
          </cell>
          <cell r="E507">
            <v>120</v>
          </cell>
        </row>
        <row r="508">
          <cell r="B508" t="str">
            <v>9209097</v>
          </cell>
          <cell r="E508">
            <v>100</v>
          </cell>
        </row>
        <row r="509">
          <cell r="B509" t="str">
            <v>9210665</v>
          </cell>
          <cell r="E509">
            <v>2</v>
          </cell>
        </row>
        <row r="510">
          <cell r="B510" t="str">
            <v>9210025</v>
          </cell>
          <cell r="E510">
            <v>100</v>
          </cell>
        </row>
        <row r="511">
          <cell r="B511" t="str">
            <v>9208023</v>
          </cell>
          <cell r="E511">
            <v>250</v>
          </cell>
        </row>
        <row r="512">
          <cell r="B512" t="str">
            <v>9210206</v>
          </cell>
          <cell r="E512">
            <v>4303</v>
          </cell>
        </row>
        <row r="513">
          <cell r="B513" t="str">
            <v>9210206</v>
          </cell>
          <cell r="E513">
            <v>2120</v>
          </cell>
        </row>
        <row r="514">
          <cell r="B514" t="str">
            <v>9205052</v>
          </cell>
          <cell r="E514">
            <v>6972</v>
          </cell>
        </row>
        <row r="515">
          <cell r="B515" t="str">
            <v>9205041</v>
          </cell>
          <cell r="E515">
            <v>5932</v>
          </cell>
        </row>
        <row r="516">
          <cell r="B516" t="str">
            <v>9205042</v>
          </cell>
          <cell r="E516">
            <v>205</v>
          </cell>
        </row>
        <row r="517">
          <cell r="B517" t="str">
            <v>9205052</v>
          </cell>
          <cell r="E517">
            <v>1</v>
          </cell>
        </row>
        <row r="518">
          <cell r="B518" t="str">
            <v>9210331</v>
          </cell>
          <cell r="E518">
            <v>49</v>
          </cell>
        </row>
        <row r="519">
          <cell r="B519" t="str">
            <v>9311092</v>
          </cell>
          <cell r="E519">
            <v>2000</v>
          </cell>
        </row>
        <row r="520">
          <cell r="B520" t="str">
            <v>9311094</v>
          </cell>
          <cell r="E520">
            <v>2352</v>
          </cell>
        </row>
        <row r="521">
          <cell r="B521" t="str">
            <v>9311094</v>
          </cell>
          <cell r="E521">
            <v>204</v>
          </cell>
        </row>
        <row r="522">
          <cell r="B522" t="str">
            <v>9311089</v>
          </cell>
          <cell r="E522">
            <v>2140</v>
          </cell>
        </row>
        <row r="523">
          <cell r="B523" t="str">
            <v>9311088</v>
          </cell>
          <cell r="E523">
            <v>2140</v>
          </cell>
        </row>
        <row r="524">
          <cell r="B524" t="str">
            <v>9310554</v>
          </cell>
          <cell r="E524">
            <v>13.5</v>
          </cell>
        </row>
        <row r="525">
          <cell r="B525" t="str">
            <v>9311095</v>
          </cell>
          <cell r="E525">
            <v>76</v>
          </cell>
        </row>
        <row r="526">
          <cell r="B526" t="str">
            <v>9205929</v>
          </cell>
          <cell r="E526">
            <v>2500</v>
          </cell>
        </row>
        <row r="527">
          <cell r="B527" t="str">
            <v>9311095</v>
          </cell>
          <cell r="E527">
            <v>67</v>
          </cell>
        </row>
        <row r="528">
          <cell r="B528" t="str">
            <v>9311089</v>
          </cell>
          <cell r="E528">
            <v>2150</v>
          </cell>
        </row>
        <row r="529">
          <cell r="B529" t="str">
            <v>9311081</v>
          </cell>
          <cell r="E529">
            <v>2001</v>
          </cell>
        </row>
        <row r="530">
          <cell r="B530" t="str">
            <v>9210463</v>
          </cell>
          <cell r="E530">
            <v>2250</v>
          </cell>
        </row>
        <row r="531">
          <cell r="B531" t="str">
            <v>9311092</v>
          </cell>
          <cell r="E531">
            <v>1</v>
          </cell>
        </row>
        <row r="532">
          <cell r="B532" t="str">
            <v>9210127</v>
          </cell>
          <cell r="E532">
            <v>15</v>
          </cell>
        </row>
        <row r="533">
          <cell r="B533" t="str">
            <v>9202111</v>
          </cell>
          <cell r="E533">
            <v>31</v>
          </cell>
        </row>
        <row r="534">
          <cell r="B534" t="str">
            <v>9310652</v>
          </cell>
          <cell r="E534">
            <v>36</v>
          </cell>
        </row>
        <row r="535">
          <cell r="B535" t="str">
            <v>9202222</v>
          </cell>
          <cell r="E535">
            <v>39</v>
          </cell>
        </row>
        <row r="536">
          <cell r="B536" t="str">
            <v>9208005</v>
          </cell>
          <cell r="E536">
            <v>1</v>
          </cell>
        </row>
        <row r="537">
          <cell r="B537" t="str">
            <v>9203029</v>
          </cell>
          <cell r="E537">
            <v>3499</v>
          </cell>
        </row>
        <row r="538">
          <cell r="B538" t="str">
            <v>9208005</v>
          </cell>
          <cell r="E538">
            <v>32000</v>
          </cell>
        </row>
        <row r="539">
          <cell r="B539" t="str">
            <v>9208005</v>
          </cell>
          <cell r="E539">
            <v>149999</v>
          </cell>
        </row>
        <row r="540">
          <cell r="B540" t="str">
            <v>9205025</v>
          </cell>
          <cell r="E540">
            <v>10000</v>
          </cell>
        </row>
        <row r="541">
          <cell r="B541" t="str">
            <v>9205812</v>
          </cell>
          <cell r="E541">
            <v>85000</v>
          </cell>
        </row>
        <row r="542">
          <cell r="B542" t="str">
            <v>9208006</v>
          </cell>
          <cell r="E542">
            <v>84999</v>
          </cell>
        </row>
        <row r="543">
          <cell r="B543" t="str">
            <v>9208006</v>
          </cell>
          <cell r="E543">
            <v>1</v>
          </cell>
        </row>
        <row r="544">
          <cell r="B544" t="str">
            <v>9210279</v>
          </cell>
          <cell r="E544">
            <v>29999</v>
          </cell>
        </row>
        <row r="545">
          <cell r="B545" t="str">
            <v>9210279</v>
          </cell>
          <cell r="E545">
            <v>1</v>
          </cell>
        </row>
        <row r="547">
          <cell r="B547" t="str">
            <v>9202111</v>
          </cell>
          <cell r="E547">
            <v>3</v>
          </cell>
        </row>
        <row r="548">
          <cell r="B548" t="str">
            <v>9202111</v>
          </cell>
          <cell r="E548">
            <v>1</v>
          </cell>
        </row>
        <row r="549">
          <cell r="B549" t="str">
            <v>9202111</v>
          </cell>
          <cell r="E549">
            <v>1</v>
          </cell>
        </row>
        <row r="550">
          <cell r="B550" t="str">
            <v>9206119</v>
          </cell>
          <cell r="E550">
            <v>1</v>
          </cell>
        </row>
        <row r="551">
          <cell r="B551" t="str">
            <v>9206119</v>
          </cell>
          <cell r="E551">
            <v>432</v>
          </cell>
        </row>
        <row r="552">
          <cell r="B552" t="str">
            <v>9311187</v>
          </cell>
          <cell r="E552">
            <v>660</v>
          </cell>
        </row>
        <row r="553">
          <cell r="B553" t="str">
            <v>9203044</v>
          </cell>
          <cell r="E553">
            <v>10000</v>
          </cell>
        </row>
        <row r="554">
          <cell r="B554" t="str">
            <v>9210391</v>
          </cell>
          <cell r="E554">
            <v>2</v>
          </cell>
        </row>
        <row r="555">
          <cell r="B555" t="str">
            <v>93102125</v>
          </cell>
          <cell r="E555">
            <v>2</v>
          </cell>
        </row>
        <row r="556">
          <cell r="B556" t="str">
            <v>9209056</v>
          </cell>
          <cell r="E556">
            <v>20</v>
          </cell>
        </row>
        <row r="557">
          <cell r="B557" t="str">
            <v>9209052</v>
          </cell>
          <cell r="E557">
            <v>16</v>
          </cell>
        </row>
        <row r="558">
          <cell r="B558" t="str">
            <v>9210151</v>
          </cell>
          <cell r="E558">
            <v>168</v>
          </cell>
        </row>
        <row r="559">
          <cell r="B559" t="str">
            <v>9210117</v>
          </cell>
          <cell r="E559">
            <v>15</v>
          </cell>
        </row>
        <row r="560">
          <cell r="B560" t="str">
            <v>9210029</v>
          </cell>
          <cell r="E560">
            <v>300</v>
          </cell>
        </row>
        <row r="561">
          <cell r="B561" t="str">
            <v>9210682</v>
          </cell>
          <cell r="E561">
            <v>1</v>
          </cell>
        </row>
        <row r="562">
          <cell r="B562" t="str">
            <v>9210716</v>
          </cell>
          <cell r="E562">
            <v>3</v>
          </cell>
        </row>
        <row r="563">
          <cell r="B563" t="str">
            <v>9210682</v>
          </cell>
          <cell r="E563">
            <v>1</v>
          </cell>
        </row>
        <row r="564">
          <cell r="B564" t="str">
            <v>9210328</v>
          </cell>
          <cell r="E564">
            <v>10</v>
          </cell>
        </row>
        <row r="565">
          <cell r="B565" t="str">
            <v>9210715</v>
          </cell>
          <cell r="E565">
            <v>1</v>
          </cell>
        </row>
        <row r="566">
          <cell r="B566" t="str">
            <v>9210715</v>
          </cell>
          <cell r="E566">
            <v>2</v>
          </cell>
        </row>
        <row r="567">
          <cell r="B567" t="str">
            <v>9210716</v>
          </cell>
          <cell r="E567">
            <v>2</v>
          </cell>
        </row>
        <row r="568">
          <cell r="B568" t="str">
            <v>9210682</v>
          </cell>
          <cell r="E568">
            <v>1</v>
          </cell>
        </row>
        <row r="569">
          <cell r="B569" t="str">
            <v>9210682</v>
          </cell>
          <cell r="E569">
            <v>0</v>
          </cell>
        </row>
        <row r="570">
          <cell r="B570" t="str">
            <v>9210717</v>
          </cell>
          <cell r="E570">
            <v>1</v>
          </cell>
        </row>
        <row r="571">
          <cell r="B571" t="str">
            <v>9210715</v>
          </cell>
          <cell r="E571">
            <v>1</v>
          </cell>
        </row>
        <row r="572">
          <cell r="B572" t="str">
            <v>9210717</v>
          </cell>
          <cell r="E572">
            <v>1</v>
          </cell>
        </row>
        <row r="573">
          <cell r="B573" t="str">
            <v>9210717</v>
          </cell>
          <cell r="E573">
            <v>1</v>
          </cell>
        </row>
        <row r="574">
          <cell r="B574" t="str">
            <v>9210682</v>
          </cell>
          <cell r="E574">
            <v>2</v>
          </cell>
        </row>
        <row r="575">
          <cell r="B575" t="str">
            <v>9210715</v>
          </cell>
          <cell r="E575">
            <v>1</v>
          </cell>
        </row>
        <row r="576">
          <cell r="B576" t="str">
            <v>9310652</v>
          </cell>
          <cell r="E576">
            <v>1</v>
          </cell>
        </row>
        <row r="577">
          <cell r="B577" t="str">
            <v>9310652</v>
          </cell>
          <cell r="E577">
            <v>503</v>
          </cell>
        </row>
        <row r="578">
          <cell r="B578" t="str">
            <v>9210445</v>
          </cell>
          <cell r="E578">
            <v>3600</v>
          </cell>
        </row>
        <row r="579">
          <cell r="B579" t="str">
            <v>9202111</v>
          </cell>
          <cell r="E579">
            <v>42</v>
          </cell>
        </row>
        <row r="580">
          <cell r="B580" t="str">
            <v>9208005</v>
          </cell>
          <cell r="E580">
            <v>1200</v>
          </cell>
        </row>
        <row r="581">
          <cell r="B581" t="str">
            <v>9201719</v>
          </cell>
          <cell r="E581">
            <v>1100</v>
          </cell>
        </row>
        <row r="582">
          <cell r="B582" t="str">
            <v>9208005</v>
          </cell>
          <cell r="E582">
            <v>700</v>
          </cell>
        </row>
        <row r="583">
          <cell r="B583" t="str">
            <v>9311138</v>
          </cell>
          <cell r="E583">
            <v>1900</v>
          </cell>
        </row>
        <row r="584">
          <cell r="B584" t="str">
            <v>9201740</v>
          </cell>
          <cell r="E584">
            <v>1500</v>
          </cell>
        </row>
        <row r="585">
          <cell r="B585" t="str">
            <v>9201719</v>
          </cell>
          <cell r="E585">
            <v>2500</v>
          </cell>
        </row>
        <row r="586">
          <cell r="B586" t="str">
            <v>9201719</v>
          </cell>
          <cell r="E586">
            <v>300</v>
          </cell>
        </row>
        <row r="587">
          <cell r="B587" t="str">
            <v>9311194</v>
          </cell>
          <cell r="E587">
            <v>80</v>
          </cell>
        </row>
        <row r="588">
          <cell r="B588" t="str">
            <v>9201740</v>
          </cell>
          <cell r="E588">
            <v>1000</v>
          </cell>
        </row>
        <row r="589">
          <cell r="B589" t="str">
            <v>9201719</v>
          </cell>
          <cell r="E589">
            <v>500</v>
          </cell>
        </row>
        <row r="590">
          <cell r="B590" t="str">
            <v>9201720</v>
          </cell>
          <cell r="E590">
            <v>200</v>
          </cell>
        </row>
        <row r="591">
          <cell r="B591" t="str">
            <v>9210031</v>
          </cell>
          <cell r="E591">
            <v>300</v>
          </cell>
        </row>
        <row r="592">
          <cell r="B592" t="str">
            <v>9210525</v>
          </cell>
          <cell r="E592">
            <v>1</v>
          </cell>
        </row>
        <row r="593">
          <cell r="B593" t="str">
            <v>9201720</v>
          </cell>
          <cell r="E593">
            <v>300</v>
          </cell>
        </row>
        <row r="594">
          <cell r="B594" t="str">
            <v>9311120</v>
          </cell>
          <cell r="E594">
            <v>200</v>
          </cell>
        </row>
        <row r="595">
          <cell r="B595" t="str">
            <v>9201719</v>
          </cell>
          <cell r="E595">
            <v>1</v>
          </cell>
        </row>
        <row r="596">
          <cell r="B596" t="str">
            <v>9202111</v>
          </cell>
          <cell r="E596">
            <v>87</v>
          </cell>
        </row>
        <row r="597">
          <cell r="B597" t="str">
            <v>9201740</v>
          </cell>
          <cell r="E597">
            <v>7300</v>
          </cell>
        </row>
        <row r="598">
          <cell r="B598" t="str">
            <v>9201720</v>
          </cell>
          <cell r="E598">
            <v>800</v>
          </cell>
        </row>
        <row r="599">
          <cell r="B599" t="str">
            <v>9201720</v>
          </cell>
          <cell r="E599">
            <v>600</v>
          </cell>
        </row>
        <row r="600">
          <cell r="B600" t="str">
            <v>9201719</v>
          </cell>
          <cell r="E600">
            <v>4599</v>
          </cell>
        </row>
        <row r="601">
          <cell r="B601" t="str">
            <v>9311194</v>
          </cell>
          <cell r="E601">
            <v>40</v>
          </cell>
        </row>
        <row r="602">
          <cell r="B602" t="str">
            <v>9311138</v>
          </cell>
          <cell r="E602">
            <v>1500</v>
          </cell>
        </row>
        <row r="603">
          <cell r="B603" t="str">
            <v>9311194</v>
          </cell>
          <cell r="E603">
            <v>10</v>
          </cell>
        </row>
        <row r="604">
          <cell r="B604" t="str">
            <v>9208005</v>
          </cell>
          <cell r="E604">
            <v>5500</v>
          </cell>
        </row>
        <row r="605">
          <cell r="B605" t="str">
            <v>9311120</v>
          </cell>
          <cell r="E605">
            <v>1800</v>
          </cell>
        </row>
        <row r="606">
          <cell r="B606" t="str">
            <v>9311138</v>
          </cell>
          <cell r="E606">
            <v>2000</v>
          </cell>
        </row>
        <row r="607">
          <cell r="B607" t="str">
            <v>9201740</v>
          </cell>
          <cell r="E607">
            <v>1700</v>
          </cell>
        </row>
        <row r="608">
          <cell r="B608" t="str">
            <v>9201719</v>
          </cell>
          <cell r="E608">
            <v>1000</v>
          </cell>
        </row>
        <row r="609">
          <cell r="B609" t="str">
            <v>9311138</v>
          </cell>
          <cell r="E609">
            <v>1100</v>
          </cell>
        </row>
        <row r="610">
          <cell r="B610" t="str">
            <v>9203048</v>
          </cell>
          <cell r="E610">
            <v>10</v>
          </cell>
        </row>
        <row r="611">
          <cell r="B611" t="str">
            <v>9203048</v>
          </cell>
          <cell r="E611">
            <v>2</v>
          </cell>
        </row>
        <row r="612">
          <cell r="B612" t="str">
            <v>9210071</v>
          </cell>
          <cell r="E612">
            <v>79</v>
          </cell>
        </row>
        <row r="613">
          <cell r="B613" t="str">
            <v>9210096</v>
          </cell>
          <cell r="E613">
            <v>85</v>
          </cell>
        </row>
        <row r="614">
          <cell r="B614" t="str">
            <v>9210472</v>
          </cell>
          <cell r="E614">
            <v>717</v>
          </cell>
        </row>
        <row r="615">
          <cell r="B615" t="str">
            <v>9210234</v>
          </cell>
          <cell r="E615">
            <v>52</v>
          </cell>
        </row>
        <row r="616">
          <cell r="B616" t="str">
            <v>9210166</v>
          </cell>
          <cell r="E616">
            <v>45</v>
          </cell>
        </row>
        <row r="617">
          <cell r="B617" t="str">
            <v>9210287</v>
          </cell>
          <cell r="E617">
            <v>124</v>
          </cell>
        </row>
        <row r="618">
          <cell r="B618" t="str">
            <v>9210100</v>
          </cell>
          <cell r="E618">
            <v>100</v>
          </cell>
        </row>
        <row r="619">
          <cell r="B619" t="str">
            <v>9210165</v>
          </cell>
          <cell r="E619">
            <v>100</v>
          </cell>
        </row>
        <row r="620">
          <cell r="B620" t="str">
            <v>9203035</v>
          </cell>
          <cell r="E620">
            <v>4</v>
          </cell>
        </row>
        <row r="621">
          <cell r="B621" t="str">
            <v>9210152</v>
          </cell>
          <cell r="E621">
            <v>200</v>
          </cell>
        </row>
        <row r="622">
          <cell r="B622" t="str">
            <v>9203076</v>
          </cell>
          <cell r="E622">
            <v>145</v>
          </cell>
        </row>
        <row r="623">
          <cell r="B623" t="str">
            <v>9205924</v>
          </cell>
          <cell r="E623">
            <v>2</v>
          </cell>
        </row>
        <row r="624">
          <cell r="B624" t="str">
            <v>9209068</v>
          </cell>
          <cell r="E624">
            <v>1380</v>
          </cell>
        </row>
        <row r="625">
          <cell r="B625" t="str">
            <v>9209054</v>
          </cell>
          <cell r="E625">
            <v>2</v>
          </cell>
        </row>
        <row r="626">
          <cell r="B626" t="str">
            <v>9208006</v>
          </cell>
          <cell r="E626">
            <v>95000</v>
          </cell>
        </row>
        <row r="627">
          <cell r="B627" t="str">
            <v>9205812</v>
          </cell>
          <cell r="E627">
            <v>94999</v>
          </cell>
        </row>
        <row r="628">
          <cell r="B628" t="str">
            <v>9205822</v>
          </cell>
          <cell r="E628">
            <v>5000</v>
          </cell>
        </row>
        <row r="629">
          <cell r="B629" t="str">
            <v>9205812</v>
          </cell>
          <cell r="E629">
            <v>1</v>
          </cell>
        </row>
        <row r="630">
          <cell r="B630" t="str">
            <v>9208017</v>
          </cell>
          <cell r="E630">
            <v>5000</v>
          </cell>
        </row>
        <row r="631">
          <cell r="B631" t="str">
            <v>9310684</v>
          </cell>
          <cell r="E631">
            <v>6</v>
          </cell>
        </row>
        <row r="632">
          <cell r="B632" t="str">
            <v>9311049</v>
          </cell>
          <cell r="E632">
            <v>3</v>
          </cell>
        </row>
        <row r="633">
          <cell r="B633" t="str">
            <v>9311029</v>
          </cell>
          <cell r="E633">
            <v>1</v>
          </cell>
        </row>
        <row r="634">
          <cell r="B634" t="str">
            <v>9310699</v>
          </cell>
          <cell r="E634">
            <v>1</v>
          </cell>
        </row>
        <row r="635">
          <cell r="B635" t="str">
            <v>9311031</v>
          </cell>
          <cell r="E635">
            <v>1</v>
          </cell>
        </row>
        <row r="636">
          <cell r="B636" t="str">
            <v>9311036</v>
          </cell>
          <cell r="E636">
            <v>1</v>
          </cell>
        </row>
        <row r="637">
          <cell r="B637" t="str">
            <v>9311018</v>
          </cell>
          <cell r="E637">
            <v>3</v>
          </cell>
        </row>
        <row r="638">
          <cell r="B638" t="str">
            <v>9201549</v>
          </cell>
          <cell r="E638">
            <v>5000</v>
          </cell>
        </row>
        <row r="639">
          <cell r="B639" t="str">
            <v>9201552</v>
          </cell>
          <cell r="E639">
            <v>1000</v>
          </cell>
        </row>
        <row r="640">
          <cell r="B640" t="str">
            <v>9201552</v>
          </cell>
          <cell r="E640">
            <v>119</v>
          </cell>
        </row>
        <row r="641">
          <cell r="B641" t="str">
            <v>9201724</v>
          </cell>
          <cell r="E641">
            <v>300</v>
          </cell>
        </row>
        <row r="642">
          <cell r="B642" t="str">
            <v>9201554</v>
          </cell>
          <cell r="E642">
            <v>7200</v>
          </cell>
        </row>
        <row r="643">
          <cell r="B643" t="str">
            <v>9201548</v>
          </cell>
          <cell r="E643">
            <v>15800</v>
          </cell>
        </row>
        <row r="644">
          <cell r="B644" t="str">
            <v>9201549</v>
          </cell>
          <cell r="E644">
            <v>1000</v>
          </cell>
        </row>
        <row r="645">
          <cell r="B645" t="str">
            <v>9201553</v>
          </cell>
          <cell r="E645">
            <v>1000</v>
          </cell>
        </row>
        <row r="646">
          <cell r="B646" t="str">
            <v>9201724</v>
          </cell>
          <cell r="E646">
            <v>800</v>
          </cell>
        </row>
        <row r="647">
          <cell r="B647" t="str">
            <v>9201552</v>
          </cell>
          <cell r="E647">
            <v>1</v>
          </cell>
        </row>
        <row r="648">
          <cell r="B648" t="str">
            <v>9201607</v>
          </cell>
          <cell r="E648">
            <v>2700</v>
          </cell>
        </row>
        <row r="649">
          <cell r="B649" t="str">
            <v>9210183</v>
          </cell>
          <cell r="E649">
            <v>2500</v>
          </cell>
        </row>
        <row r="650">
          <cell r="B650" t="str">
            <v>9201607</v>
          </cell>
          <cell r="E650">
            <v>999</v>
          </cell>
        </row>
        <row r="651">
          <cell r="B651" t="str">
            <v>9201607</v>
          </cell>
          <cell r="E651">
            <v>1</v>
          </cell>
        </row>
        <row r="652">
          <cell r="B652" t="str">
            <v>9207012</v>
          </cell>
          <cell r="E652">
            <v>419</v>
          </cell>
        </row>
        <row r="653">
          <cell r="B653" t="str">
            <v>9207012</v>
          </cell>
          <cell r="E653">
            <v>1</v>
          </cell>
        </row>
        <row r="654">
          <cell r="B654" t="str">
            <v>9203063</v>
          </cell>
          <cell r="E654">
            <v>1</v>
          </cell>
        </row>
        <row r="655">
          <cell r="B655" t="str">
            <v>9203063</v>
          </cell>
          <cell r="E655">
            <v>70.3</v>
          </cell>
        </row>
        <row r="656">
          <cell r="B656" t="str">
            <v>9210119</v>
          </cell>
          <cell r="E656">
            <v>1</v>
          </cell>
        </row>
        <row r="657">
          <cell r="B657" t="str">
            <v>9210119</v>
          </cell>
          <cell r="E657">
            <v>660</v>
          </cell>
        </row>
        <row r="658">
          <cell r="B658" t="str">
            <v>9210119</v>
          </cell>
          <cell r="E658">
            <v>1050</v>
          </cell>
        </row>
        <row r="659">
          <cell r="B659" t="str">
            <v>9210071</v>
          </cell>
          <cell r="E659">
            <v>214</v>
          </cell>
        </row>
        <row r="660">
          <cell r="B660" t="str">
            <v>9210090</v>
          </cell>
          <cell r="E660">
            <v>482</v>
          </cell>
        </row>
        <row r="661">
          <cell r="B661" t="str">
            <v>9210144</v>
          </cell>
          <cell r="E661">
            <v>1</v>
          </cell>
        </row>
        <row r="662">
          <cell r="B662" t="str">
            <v>9210142</v>
          </cell>
          <cell r="E662">
            <v>800</v>
          </cell>
        </row>
        <row r="663">
          <cell r="B663" t="str">
            <v>9210141</v>
          </cell>
          <cell r="E663">
            <v>1744</v>
          </cell>
        </row>
        <row r="664">
          <cell r="B664" t="str">
            <v>9210143</v>
          </cell>
          <cell r="E664">
            <v>3979</v>
          </cell>
        </row>
        <row r="665">
          <cell r="B665" t="str">
            <v>9210144</v>
          </cell>
          <cell r="E665">
            <v>3700</v>
          </cell>
        </row>
        <row r="666">
          <cell r="B666" t="str">
            <v>9210139</v>
          </cell>
          <cell r="E666">
            <v>190</v>
          </cell>
        </row>
        <row r="667">
          <cell r="B667" t="str">
            <v>9210145</v>
          </cell>
          <cell r="E667">
            <v>6189</v>
          </cell>
        </row>
        <row r="668">
          <cell r="B668" t="str">
            <v>9209068</v>
          </cell>
          <cell r="E668">
            <v>28</v>
          </cell>
        </row>
        <row r="669">
          <cell r="B669" t="str">
            <v>9209070</v>
          </cell>
          <cell r="E669">
            <v>14</v>
          </cell>
        </row>
        <row r="670">
          <cell r="B670" t="str">
            <v>9210233</v>
          </cell>
          <cell r="E670">
            <v>4</v>
          </cell>
        </row>
        <row r="671">
          <cell r="B671" t="str">
            <v>9210427</v>
          </cell>
          <cell r="E671">
            <v>1</v>
          </cell>
        </row>
        <row r="672">
          <cell r="B672" t="str">
            <v>9210233</v>
          </cell>
          <cell r="E672">
            <v>1</v>
          </cell>
        </row>
        <row r="673">
          <cell r="B673" t="str">
            <v>9203069</v>
          </cell>
          <cell r="E673">
            <v>300</v>
          </cell>
        </row>
        <row r="674">
          <cell r="B674" t="str">
            <v>9210637</v>
          </cell>
          <cell r="E674">
            <v>200</v>
          </cell>
        </row>
        <row r="675">
          <cell r="B675" t="str">
            <v>9210033</v>
          </cell>
          <cell r="E675">
            <v>198</v>
          </cell>
        </row>
        <row r="676">
          <cell r="B676" t="str">
            <v>9205942</v>
          </cell>
          <cell r="E676">
            <v>22</v>
          </cell>
        </row>
        <row r="677">
          <cell r="B677" t="str">
            <v>9210490</v>
          </cell>
          <cell r="E677">
            <v>12</v>
          </cell>
        </row>
        <row r="678">
          <cell r="B678" t="str">
            <v>9210028</v>
          </cell>
          <cell r="E678">
            <v>52</v>
          </cell>
        </row>
        <row r="679">
          <cell r="B679" t="str">
            <v>9204002</v>
          </cell>
          <cell r="E679">
            <v>6</v>
          </cell>
        </row>
        <row r="680">
          <cell r="B680" t="str">
            <v>9210103</v>
          </cell>
          <cell r="E680">
            <v>90</v>
          </cell>
        </row>
        <row r="681">
          <cell r="B681" t="str">
            <v>9310540</v>
          </cell>
          <cell r="E681">
            <v>3</v>
          </cell>
        </row>
        <row r="682">
          <cell r="B682" t="str">
            <v>9210165</v>
          </cell>
          <cell r="E682">
            <v>100</v>
          </cell>
        </row>
        <row r="683">
          <cell r="B683" t="str">
            <v>3210351</v>
          </cell>
          <cell r="E683">
            <v>4000</v>
          </cell>
        </row>
        <row r="684">
          <cell r="B684" t="str">
            <v>9210411</v>
          </cell>
          <cell r="E684">
            <v>2.1</v>
          </cell>
        </row>
        <row r="685">
          <cell r="B685" t="str">
            <v>9210057</v>
          </cell>
          <cell r="E685">
            <v>112</v>
          </cell>
        </row>
        <row r="686">
          <cell r="B686" t="str">
            <v>9210057</v>
          </cell>
          <cell r="E686">
            <v>117</v>
          </cell>
        </row>
        <row r="687">
          <cell r="B687" t="str">
            <v>9210092</v>
          </cell>
          <cell r="E687">
            <v>180</v>
          </cell>
        </row>
        <row r="688">
          <cell r="B688" t="str">
            <v>9210472</v>
          </cell>
          <cell r="E688">
            <v>4.2</v>
          </cell>
        </row>
        <row r="690">
          <cell r="B690" t="str">
            <v>9202731</v>
          </cell>
          <cell r="E690">
            <v>1</v>
          </cell>
        </row>
        <row r="691">
          <cell r="B691" t="str">
            <v>9202731</v>
          </cell>
          <cell r="E691">
            <v>339</v>
          </cell>
        </row>
        <row r="692">
          <cell r="B692" t="str">
            <v>9202111</v>
          </cell>
          <cell r="E692">
            <v>18</v>
          </cell>
        </row>
        <row r="693">
          <cell r="B693" t="str">
            <v>9311228</v>
          </cell>
          <cell r="E693">
            <v>200</v>
          </cell>
        </row>
        <row r="694">
          <cell r="B694" t="str">
            <v>9311227</v>
          </cell>
          <cell r="E694">
            <v>20</v>
          </cell>
        </row>
        <row r="695">
          <cell r="B695" t="str">
            <v>9210231</v>
          </cell>
          <cell r="E695">
            <v>500</v>
          </cell>
        </row>
        <row r="696">
          <cell r="B696" t="str">
            <v>9208005</v>
          </cell>
          <cell r="E696">
            <v>149999</v>
          </cell>
        </row>
        <row r="697">
          <cell r="B697" t="str">
            <v>9208005</v>
          </cell>
          <cell r="E697">
            <v>10000</v>
          </cell>
        </row>
        <row r="698">
          <cell r="B698" t="str">
            <v>9208005</v>
          </cell>
          <cell r="E698">
            <v>1</v>
          </cell>
        </row>
        <row r="699">
          <cell r="B699" t="str">
            <v>9208042</v>
          </cell>
          <cell r="E699">
            <v>10</v>
          </cell>
        </row>
        <row r="700">
          <cell r="B700" t="str">
            <v>9210198</v>
          </cell>
          <cell r="E700">
            <v>270</v>
          </cell>
        </row>
        <row r="701">
          <cell r="B701" t="str">
            <v>9210376</v>
          </cell>
          <cell r="E701">
            <v>879</v>
          </cell>
        </row>
        <row r="702">
          <cell r="B702" t="str">
            <v>9210376</v>
          </cell>
          <cell r="E702">
            <v>1</v>
          </cell>
        </row>
        <row r="703">
          <cell r="B703" t="str">
            <v>9203044</v>
          </cell>
          <cell r="E703">
            <v>1100</v>
          </cell>
        </row>
        <row r="704">
          <cell r="B704" t="str">
            <v>9210376</v>
          </cell>
          <cell r="E704">
            <v>1099</v>
          </cell>
        </row>
        <row r="705">
          <cell r="B705" t="str">
            <v>9210376</v>
          </cell>
          <cell r="E705">
            <v>1</v>
          </cell>
        </row>
        <row r="706">
          <cell r="B706" t="str">
            <v>9210198</v>
          </cell>
          <cell r="E706">
            <v>4616</v>
          </cell>
        </row>
        <row r="707">
          <cell r="B707" t="str">
            <v>9210142</v>
          </cell>
          <cell r="E707">
            <v>1500</v>
          </cell>
        </row>
        <row r="708">
          <cell r="B708" t="str">
            <v>9210198</v>
          </cell>
          <cell r="E708">
            <v>1</v>
          </cell>
        </row>
        <row r="709">
          <cell r="B709" t="str">
            <v>9203070</v>
          </cell>
          <cell r="E709">
            <v>38</v>
          </cell>
        </row>
        <row r="710">
          <cell r="B710" t="str">
            <v>9205022</v>
          </cell>
          <cell r="E710">
            <v>1</v>
          </cell>
        </row>
        <row r="711">
          <cell r="B711" t="str">
            <v>9203070</v>
          </cell>
          <cell r="E711">
            <v>120</v>
          </cell>
        </row>
        <row r="712">
          <cell r="B712" t="str">
            <v>9205022</v>
          </cell>
          <cell r="E712">
            <v>610</v>
          </cell>
        </row>
        <row r="713">
          <cell r="B713" t="str">
            <v>9203044</v>
          </cell>
          <cell r="E713">
            <v>700</v>
          </cell>
        </row>
        <row r="714">
          <cell r="B714" t="str">
            <v>9210346</v>
          </cell>
          <cell r="E714">
            <v>0.7</v>
          </cell>
        </row>
        <row r="715">
          <cell r="B715" t="str">
            <v>9210198</v>
          </cell>
          <cell r="E715">
            <v>900</v>
          </cell>
        </row>
        <row r="716">
          <cell r="B716" t="str">
            <v>9203070</v>
          </cell>
          <cell r="E716">
            <v>65</v>
          </cell>
        </row>
        <row r="717">
          <cell r="B717" t="str">
            <v>9210457</v>
          </cell>
          <cell r="E717">
            <v>520</v>
          </cell>
        </row>
        <row r="718">
          <cell r="B718" t="str">
            <v>9210473</v>
          </cell>
          <cell r="E718">
            <v>2</v>
          </cell>
        </row>
        <row r="719">
          <cell r="B719" t="str">
            <v>9210469</v>
          </cell>
          <cell r="E719">
            <v>710</v>
          </cell>
        </row>
        <row r="720">
          <cell r="B720" t="str">
            <v>9209028</v>
          </cell>
          <cell r="E720">
            <v>264</v>
          </cell>
        </row>
        <row r="721">
          <cell r="B721" t="str">
            <v>9210345</v>
          </cell>
          <cell r="E721">
            <v>100000</v>
          </cell>
        </row>
        <row r="722">
          <cell r="B722" t="str">
            <v>9311237</v>
          </cell>
          <cell r="E722">
            <v>100000</v>
          </cell>
        </row>
        <row r="723">
          <cell r="B723" t="str">
            <v>9208040</v>
          </cell>
          <cell r="E723">
            <v>8000</v>
          </cell>
        </row>
        <row r="724">
          <cell r="B724" t="str">
            <v>9205825</v>
          </cell>
          <cell r="E724">
            <v>1</v>
          </cell>
        </row>
        <row r="725">
          <cell r="B725" t="str">
            <v>9208037</v>
          </cell>
          <cell r="E725">
            <v>10000</v>
          </cell>
        </row>
        <row r="726">
          <cell r="B726" t="str">
            <v>9208019</v>
          </cell>
          <cell r="E726">
            <v>80000</v>
          </cell>
        </row>
        <row r="727">
          <cell r="B727" t="str">
            <v>9205825</v>
          </cell>
          <cell r="E727">
            <v>999</v>
          </cell>
        </row>
        <row r="728">
          <cell r="B728" t="str">
            <v>9210457</v>
          </cell>
          <cell r="E728">
            <v>732</v>
          </cell>
        </row>
        <row r="729">
          <cell r="B729" t="str">
            <v>9210469</v>
          </cell>
          <cell r="E729">
            <v>1100</v>
          </cell>
        </row>
        <row r="730">
          <cell r="B730" t="str">
            <v>9210374</v>
          </cell>
          <cell r="E730">
            <v>160</v>
          </cell>
        </row>
        <row r="731">
          <cell r="B731" t="str">
            <v>9202111</v>
          </cell>
          <cell r="E731">
            <v>15</v>
          </cell>
        </row>
        <row r="732">
          <cell r="B732" t="str">
            <v>9210555</v>
          </cell>
          <cell r="E732">
            <v>640</v>
          </cell>
        </row>
        <row r="733">
          <cell r="B733" t="str">
            <v>9210427</v>
          </cell>
          <cell r="E733">
            <v>2</v>
          </cell>
        </row>
        <row r="734">
          <cell r="B734" t="str">
            <v>9311199</v>
          </cell>
          <cell r="E734">
            <v>2</v>
          </cell>
        </row>
        <row r="735">
          <cell r="B735" t="str">
            <v>9210376</v>
          </cell>
          <cell r="E735">
            <v>4999</v>
          </cell>
        </row>
        <row r="736">
          <cell r="B736" t="str">
            <v>9210376</v>
          </cell>
          <cell r="E736">
            <v>1</v>
          </cell>
        </row>
        <row r="737">
          <cell r="B737" t="str">
            <v>9208005</v>
          </cell>
          <cell r="E737">
            <v>10</v>
          </cell>
        </row>
        <row r="738">
          <cell r="B738" t="str">
            <v>9205958</v>
          </cell>
          <cell r="E738">
            <v>9623</v>
          </cell>
        </row>
        <row r="739">
          <cell r="B739" t="str">
            <v>9205958</v>
          </cell>
          <cell r="E739">
            <v>1</v>
          </cell>
        </row>
        <row r="740">
          <cell r="B740" t="str">
            <v>9311150</v>
          </cell>
          <cell r="E740">
            <v>225</v>
          </cell>
        </row>
        <row r="741">
          <cell r="B741" t="str">
            <v>9206116</v>
          </cell>
          <cell r="E741">
            <v>643</v>
          </cell>
        </row>
        <row r="742">
          <cell r="B742" t="str">
            <v>9206116</v>
          </cell>
          <cell r="E742">
            <v>1</v>
          </cell>
        </row>
        <row r="743">
          <cell r="B743" t="str">
            <v>9203096</v>
          </cell>
          <cell r="E743">
            <v>50</v>
          </cell>
        </row>
        <row r="744">
          <cell r="B744" t="str">
            <v>9203096</v>
          </cell>
          <cell r="E744">
            <v>504</v>
          </cell>
        </row>
        <row r="745">
          <cell r="B745" t="str">
            <v>9203096</v>
          </cell>
          <cell r="E745">
            <v>600</v>
          </cell>
        </row>
        <row r="746">
          <cell r="B746" t="str">
            <v>9203096</v>
          </cell>
          <cell r="E746">
            <v>655</v>
          </cell>
        </row>
        <row r="747">
          <cell r="B747" t="str">
            <v>9203096</v>
          </cell>
          <cell r="E747">
            <v>1</v>
          </cell>
        </row>
        <row r="748">
          <cell r="B748" t="str">
            <v>9203096</v>
          </cell>
          <cell r="E748">
            <v>400</v>
          </cell>
        </row>
        <row r="749">
          <cell r="B749" t="str">
            <v>9203096</v>
          </cell>
          <cell r="E749">
            <v>300</v>
          </cell>
        </row>
        <row r="750">
          <cell r="B750" t="str">
            <v>9203096</v>
          </cell>
          <cell r="E750">
            <v>600</v>
          </cell>
        </row>
        <row r="751">
          <cell r="B751" t="str">
            <v>9210038</v>
          </cell>
          <cell r="E751">
            <v>435.8</v>
          </cell>
        </row>
        <row r="752">
          <cell r="B752" t="str">
            <v>9210039</v>
          </cell>
          <cell r="E752">
            <v>90</v>
          </cell>
        </row>
        <row r="753">
          <cell r="B753" t="str">
            <v>9210522</v>
          </cell>
          <cell r="E753">
            <v>25</v>
          </cell>
        </row>
        <row r="754">
          <cell r="B754" t="str">
            <v>9311188</v>
          </cell>
          <cell r="E754">
            <v>200</v>
          </cell>
        </row>
        <row r="755">
          <cell r="B755" t="str">
            <v>9210520</v>
          </cell>
          <cell r="E755">
            <v>302</v>
          </cell>
        </row>
        <row r="756">
          <cell r="B756" t="str">
            <v>9210039</v>
          </cell>
          <cell r="E756">
            <v>60</v>
          </cell>
        </row>
        <row r="757">
          <cell r="B757" t="str">
            <v>9311166</v>
          </cell>
          <cell r="E757">
            <v>165.2</v>
          </cell>
        </row>
        <row r="758">
          <cell r="B758" t="str">
            <v>9210038</v>
          </cell>
          <cell r="E758">
            <v>210</v>
          </cell>
        </row>
        <row r="759">
          <cell r="B759" t="str">
            <v>9210031</v>
          </cell>
          <cell r="E759">
            <v>6</v>
          </cell>
        </row>
        <row r="760">
          <cell r="B760" t="str">
            <v>9209113</v>
          </cell>
          <cell r="E760">
            <v>1</v>
          </cell>
        </row>
        <row r="761">
          <cell r="B761" t="str">
            <v>9209113</v>
          </cell>
          <cell r="E761">
            <v>18</v>
          </cell>
        </row>
        <row r="762">
          <cell r="B762" t="str">
            <v>9210228</v>
          </cell>
          <cell r="E762">
            <v>2.7</v>
          </cell>
        </row>
        <row r="763">
          <cell r="B763" t="str">
            <v>9209054</v>
          </cell>
          <cell r="E763">
            <v>29.5</v>
          </cell>
        </row>
        <row r="764">
          <cell r="B764" t="str">
            <v>9210053</v>
          </cell>
          <cell r="E764">
            <v>14</v>
          </cell>
        </row>
        <row r="765">
          <cell r="B765" t="str">
            <v>9209097</v>
          </cell>
          <cell r="E765">
            <v>100</v>
          </cell>
        </row>
        <row r="766">
          <cell r="B766" t="str">
            <v>9209054</v>
          </cell>
          <cell r="E766">
            <v>210</v>
          </cell>
        </row>
        <row r="767">
          <cell r="B767" t="str">
            <v>9208043</v>
          </cell>
          <cell r="E767">
            <v>1999</v>
          </cell>
        </row>
        <row r="768">
          <cell r="B768" t="str">
            <v>9208043</v>
          </cell>
          <cell r="E768">
            <v>1</v>
          </cell>
        </row>
        <row r="769">
          <cell r="B769" t="str">
            <v>9311220</v>
          </cell>
          <cell r="E769">
            <v>67</v>
          </cell>
        </row>
        <row r="770">
          <cell r="B770" t="str">
            <v>9209056</v>
          </cell>
          <cell r="E770">
            <v>25</v>
          </cell>
        </row>
        <row r="771">
          <cell r="B771" t="str">
            <v>9209056</v>
          </cell>
          <cell r="E771">
            <v>10</v>
          </cell>
        </row>
        <row r="772">
          <cell r="B772" t="str">
            <v>9205031</v>
          </cell>
          <cell r="E772">
            <v>30</v>
          </cell>
        </row>
        <row r="773">
          <cell r="B773" t="str">
            <v>9210096</v>
          </cell>
          <cell r="E773">
            <v>20</v>
          </cell>
        </row>
        <row r="774">
          <cell r="B774" t="str">
            <v>9210113</v>
          </cell>
          <cell r="E774">
            <v>2</v>
          </cell>
        </row>
        <row r="775">
          <cell r="B775" t="str">
            <v>9210663</v>
          </cell>
          <cell r="E775">
            <v>100</v>
          </cell>
        </row>
        <row r="776">
          <cell r="B776" t="str">
            <v>9209056</v>
          </cell>
          <cell r="E776">
            <v>40</v>
          </cell>
        </row>
        <row r="777">
          <cell r="B777" t="str">
            <v>9207014</v>
          </cell>
          <cell r="E777">
            <v>5000</v>
          </cell>
        </row>
        <row r="778">
          <cell r="B778" t="str">
            <v>9311013</v>
          </cell>
          <cell r="E778">
            <v>1</v>
          </cell>
        </row>
        <row r="779">
          <cell r="B779" t="str">
            <v>9210694</v>
          </cell>
          <cell r="E779">
            <v>4</v>
          </cell>
        </row>
        <row r="780">
          <cell r="B780" t="str">
            <v>9311033</v>
          </cell>
          <cell r="E780">
            <v>1660</v>
          </cell>
        </row>
        <row r="781">
          <cell r="B781" t="str">
            <v>9310697</v>
          </cell>
          <cell r="E781">
            <v>1</v>
          </cell>
        </row>
        <row r="782">
          <cell r="B782" t="str">
            <v>9311013</v>
          </cell>
          <cell r="E782">
            <v>1</v>
          </cell>
        </row>
        <row r="783">
          <cell r="B783" t="str">
            <v>9311016</v>
          </cell>
          <cell r="E783">
            <v>4</v>
          </cell>
        </row>
        <row r="784">
          <cell r="B784" t="str">
            <v>9210130</v>
          </cell>
          <cell r="E784">
            <v>1</v>
          </cell>
        </row>
        <row r="785">
          <cell r="B785" t="str">
            <v>9210327</v>
          </cell>
          <cell r="E785">
            <v>58</v>
          </cell>
        </row>
        <row r="786">
          <cell r="B786" t="str">
            <v>9208043</v>
          </cell>
          <cell r="E786">
            <v>999</v>
          </cell>
        </row>
        <row r="787">
          <cell r="B787" t="str">
            <v>9208043</v>
          </cell>
          <cell r="E787">
            <v>1</v>
          </cell>
        </row>
        <row r="788">
          <cell r="B788" t="str">
            <v>9210024</v>
          </cell>
          <cell r="E788">
            <v>15</v>
          </cell>
        </row>
        <row r="789">
          <cell r="B789" t="str">
            <v>9210555</v>
          </cell>
          <cell r="E789">
            <v>1199</v>
          </cell>
        </row>
        <row r="790">
          <cell r="B790" t="str">
            <v>9210457</v>
          </cell>
          <cell r="E790">
            <v>270</v>
          </cell>
        </row>
        <row r="791">
          <cell r="B791" t="str">
            <v>9210469</v>
          </cell>
          <cell r="E791">
            <v>101</v>
          </cell>
        </row>
        <row r="792">
          <cell r="B792" t="str">
            <v>9210555</v>
          </cell>
          <cell r="E792">
            <v>1</v>
          </cell>
        </row>
        <row r="793">
          <cell r="B793" t="str">
            <v>9311228</v>
          </cell>
          <cell r="E793">
            <v>1</v>
          </cell>
        </row>
        <row r="794">
          <cell r="B794" t="str">
            <v>9311227</v>
          </cell>
          <cell r="E794">
            <v>20</v>
          </cell>
        </row>
        <row r="795">
          <cell r="B795" t="str">
            <v>9311228</v>
          </cell>
          <cell r="E795">
            <v>249</v>
          </cell>
        </row>
        <row r="796">
          <cell r="B796" t="str">
            <v>9208031</v>
          </cell>
          <cell r="E796">
            <v>1999</v>
          </cell>
        </row>
        <row r="797">
          <cell r="B797" t="str">
            <v>9208030</v>
          </cell>
          <cell r="E797">
            <v>2000</v>
          </cell>
        </row>
        <row r="798">
          <cell r="B798" t="str">
            <v>9208031</v>
          </cell>
          <cell r="E798">
            <v>1</v>
          </cell>
        </row>
        <row r="799">
          <cell r="B799" t="str">
            <v>9205005</v>
          </cell>
          <cell r="E799">
            <v>1</v>
          </cell>
        </row>
        <row r="800">
          <cell r="B800" t="str">
            <v>9205005</v>
          </cell>
          <cell r="E800">
            <v>179999</v>
          </cell>
        </row>
        <row r="801">
          <cell r="B801" t="str">
            <v>9201552</v>
          </cell>
          <cell r="E801">
            <v>2000</v>
          </cell>
        </row>
        <row r="802">
          <cell r="B802" t="str">
            <v>9201549</v>
          </cell>
          <cell r="E802">
            <v>1999</v>
          </cell>
        </row>
        <row r="803">
          <cell r="B803" t="str">
            <v>9201549</v>
          </cell>
          <cell r="E803">
            <v>1</v>
          </cell>
        </row>
        <row r="804">
          <cell r="B804" t="str">
            <v>9201552</v>
          </cell>
          <cell r="E804">
            <v>2000</v>
          </cell>
        </row>
        <row r="805">
          <cell r="B805" t="str">
            <v>9210236</v>
          </cell>
          <cell r="E805">
            <v>30</v>
          </cell>
        </row>
        <row r="806">
          <cell r="B806" t="str">
            <v>9210236</v>
          </cell>
          <cell r="E806">
            <v>32</v>
          </cell>
        </row>
        <row r="807">
          <cell r="B807" t="str">
            <v>9210236</v>
          </cell>
          <cell r="E807">
            <v>40</v>
          </cell>
        </row>
        <row r="808">
          <cell r="B808" t="str">
            <v>9210236</v>
          </cell>
          <cell r="E808">
            <v>11</v>
          </cell>
        </row>
        <row r="809">
          <cell r="B809" t="str">
            <v>9210236</v>
          </cell>
          <cell r="E809">
            <v>1</v>
          </cell>
        </row>
        <row r="810">
          <cell r="B810" t="str">
            <v>9203098</v>
          </cell>
          <cell r="E810">
            <v>250</v>
          </cell>
        </row>
        <row r="811">
          <cell r="B811" t="str">
            <v>9203098</v>
          </cell>
          <cell r="E811">
            <v>25</v>
          </cell>
        </row>
        <row r="812">
          <cell r="B812" t="str">
            <v>9203098</v>
          </cell>
          <cell r="E812">
            <v>270</v>
          </cell>
        </row>
        <row r="813">
          <cell r="B813" t="str">
            <v>9203097</v>
          </cell>
          <cell r="E813">
            <v>5</v>
          </cell>
        </row>
        <row r="814">
          <cell r="B814" t="str">
            <v>9203098</v>
          </cell>
          <cell r="E814">
            <v>90</v>
          </cell>
        </row>
        <row r="815">
          <cell r="B815" t="str">
            <v>9203097</v>
          </cell>
          <cell r="E815">
            <v>6</v>
          </cell>
        </row>
        <row r="816">
          <cell r="B816" t="str">
            <v>9203099</v>
          </cell>
          <cell r="E816">
            <v>49</v>
          </cell>
        </row>
        <row r="817">
          <cell r="B817" t="str">
            <v>9203098</v>
          </cell>
          <cell r="E817">
            <v>270</v>
          </cell>
        </row>
        <row r="818">
          <cell r="B818" t="str">
            <v>9203098</v>
          </cell>
          <cell r="E818">
            <v>91</v>
          </cell>
        </row>
        <row r="819">
          <cell r="B819" t="str">
            <v>9203097</v>
          </cell>
          <cell r="E819">
            <v>5</v>
          </cell>
        </row>
        <row r="820">
          <cell r="B820" t="str">
            <v>9203097</v>
          </cell>
          <cell r="E820">
            <v>6</v>
          </cell>
        </row>
        <row r="821">
          <cell r="B821" t="str">
            <v>9203098</v>
          </cell>
          <cell r="E821">
            <v>225</v>
          </cell>
        </row>
        <row r="822">
          <cell r="B822" t="str">
            <v>9203097</v>
          </cell>
          <cell r="E822">
            <v>5</v>
          </cell>
        </row>
        <row r="823">
          <cell r="B823" t="str">
            <v>9203099</v>
          </cell>
          <cell r="E823">
            <v>50</v>
          </cell>
        </row>
        <row r="824">
          <cell r="B824" t="str">
            <v>9203099</v>
          </cell>
          <cell r="E824">
            <v>50</v>
          </cell>
        </row>
        <row r="825">
          <cell r="B825" t="str">
            <v>9203098</v>
          </cell>
          <cell r="E825">
            <v>11</v>
          </cell>
        </row>
        <row r="826">
          <cell r="B826" t="str">
            <v>9203099</v>
          </cell>
          <cell r="E826">
            <v>1</v>
          </cell>
        </row>
        <row r="827">
          <cell r="B827" t="str">
            <v>9203098</v>
          </cell>
          <cell r="E827">
            <v>54</v>
          </cell>
        </row>
        <row r="828">
          <cell r="B828" t="str">
            <v>9203099</v>
          </cell>
          <cell r="E828">
            <v>50</v>
          </cell>
        </row>
        <row r="829">
          <cell r="B829" t="str">
            <v>9203098</v>
          </cell>
          <cell r="E829">
            <v>15</v>
          </cell>
        </row>
        <row r="830">
          <cell r="B830" t="str">
            <v>9203099</v>
          </cell>
          <cell r="E830">
            <v>50</v>
          </cell>
        </row>
        <row r="831">
          <cell r="B831" t="str">
            <v>9203098</v>
          </cell>
          <cell r="E831">
            <v>280</v>
          </cell>
        </row>
        <row r="832">
          <cell r="B832" t="str">
            <v>9203098</v>
          </cell>
          <cell r="E832">
            <v>200</v>
          </cell>
        </row>
        <row r="833">
          <cell r="B833" t="str">
            <v>9203098</v>
          </cell>
          <cell r="E833">
            <v>25</v>
          </cell>
        </row>
        <row r="834">
          <cell r="B834" t="str">
            <v>9203097</v>
          </cell>
          <cell r="E834">
            <v>5</v>
          </cell>
        </row>
        <row r="835">
          <cell r="B835" t="str">
            <v>9203098</v>
          </cell>
          <cell r="E835">
            <v>9</v>
          </cell>
        </row>
        <row r="836">
          <cell r="B836" t="str">
            <v>9203097</v>
          </cell>
          <cell r="E836">
            <v>5</v>
          </cell>
        </row>
        <row r="837">
          <cell r="B837" t="str">
            <v>9203098</v>
          </cell>
          <cell r="E837">
            <v>15</v>
          </cell>
        </row>
        <row r="838">
          <cell r="B838" t="str">
            <v>9203099</v>
          </cell>
          <cell r="E838">
            <v>50</v>
          </cell>
        </row>
        <row r="839">
          <cell r="B839" t="str">
            <v>9203097</v>
          </cell>
          <cell r="E839">
            <v>5</v>
          </cell>
        </row>
        <row r="840">
          <cell r="B840" t="str">
            <v>9203098</v>
          </cell>
          <cell r="E840">
            <v>100</v>
          </cell>
        </row>
        <row r="841">
          <cell r="B841" t="str">
            <v>9203098</v>
          </cell>
          <cell r="E841">
            <v>70</v>
          </cell>
        </row>
        <row r="842">
          <cell r="B842" t="str">
            <v>9203098</v>
          </cell>
          <cell r="E842">
            <v>100</v>
          </cell>
        </row>
        <row r="843">
          <cell r="B843" t="str">
            <v>9203099</v>
          </cell>
          <cell r="E843">
            <v>50</v>
          </cell>
        </row>
        <row r="844">
          <cell r="B844" t="str">
            <v>9203099</v>
          </cell>
          <cell r="E844">
            <v>105</v>
          </cell>
        </row>
        <row r="845">
          <cell r="B845" t="str">
            <v>9203098</v>
          </cell>
          <cell r="E845">
            <v>54</v>
          </cell>
        </row>
        <row r="846">
          <cell r="B846" t="str">
            <v>9203099</v>
          </cell>
          <cell r="E846">
            <v>112</v>
          </cell>
        </row>
        <row r="847">
          <cell r="B847" t="str">
            <v>9203099</v>
          </cell>
          <cell r="E847">
            <v>60</v>
          </cell>
        </row>
        <row r="848">
          <cell r="B848" t="str">
            <v>9203099</v>
          </cell>
          <cell r="E848">
            <v>120</v>
          </cell>
        </row>
        <row r="849">
          <cell r="B849" t="str">
            <v>9203098</v>
          </cell>
          <cell r="E849">
            <v>40</v>
          </cell>
        </row>
        <row r="850">
          <cell r="B850" t="str">
            <v>9203099</v>
          </cell>
          <cell r="E850">
            <v>105</v>
          </cell>
        </row>
        <row r="851">
          <cell r="B851" t="str">
            <v>9203098</v>
          </cell>
          <cell r="E851">
            <v>40</v>
          </cell>
        </row>
        <row r="852">
          <cell r="B852" t="str">
            <v>9203099</v>
          </cell>
          <cell r="E852">
            <v>216</v>
          </cell>
        </row>
        <row r="853">
          <cell r="B853" t="str">
            <v>9203098</v>
          </cell>
          <cell r="E853">
            <v>72</v>
          </cell>
        </row>
        <row r="854">
          <cell r="B854" t="str">
            <v>9203098</v>
          </cell>
          <cell r="E854">
            <v>24</v>
          </cell>
        </row>
        <row r="855">
          <cell r="B855" t="str">
            <v>9203098</v>
          </cell>
          <cell r="E855">
            <v>40</v>
          </cell>
        </row>
        <row r="856">
          <cell r="B856" t="str">
            <v>9203098</v>
          </cell>
          <cell r="E856">
            <v>1</v>
          </cell>
        </row>
        <row r="857">
          <cell r="B857" t="str">
            <v>9203099</v>
          </cell>
          <cell r="E857">
            <v>105</v>
          </cell>
        </row>
        <row r="858">
          <cell r="B858" t="str">
            <v>9203099</v>
          </cell>
          <cell r="E858">
            <v>300</v>
          </cell>
        </row>
        <row r="859">
          <cell r="B859" t="str">
            <v>9203098</v>
          </cell>
          <cell r="E859">
            <v>104</v>
          </cell>
        </row>
        <row r="860">
          <cell r="B860" t="str">
            <v>9203098</v>
          </cell>
          <cell r="E860">
            <v>24</v>
          </cell>
        </row>
        <row r="861">
          <cell r="B861" t="str">
            <v>9203099</v>
          </cell>
          <cell r="E861">
            <v>244</v>
          </cell>
        </row>
        <row r="862">
          <cell r="B862" t="str">
            <v>9203098</v>
          </cell>
          <cell r="E862">
            <v>135</v>
          </cell>
        </row>
        <row r="863">
          <cell r="B863" t="str">
            <v>9203099</v>
          </cell>
          <cell r="E863">
            <v>60</v>
          </cell>
        </row>
        <row r="864">
          <cell r="B864" t="str">
            <v>9203099</v>
          </cell>
          <cell r="E864">
            <v>105</v>
          </cell>
        </row>
        <row r="865">
          <cell r="B865" t="str">
            <v>9203099</v>
          </cell>
          <cell r="E865">
            <v>203</v>
          </cell>
        </row>
        <row r="866">
          <cell r="B866" t="str">
            <v>9203098</v>
          </cell>
          <cell r="E866">
            <v>98</v>
          </cell>
        </row>
        <row r="867">
          <cell r="B867" t="str">
            <v>9203098</v>
          </cell>
          <cell r="E867">
            <v>72</v>
          </cell>
        </row>
        <row r="868">
          <cell r="B868" t="str">
            <v>9203098</v>
          </cell>
          <cell r="E868">
            <v>40</v>
          </cell>
        </row>
        <row r="869">
          <cell r="B869" t="str">
            <v>9203098</v>
          </cell>
          <cell r="E869">
            <v>1</v>
          </cell>
        </row>
        <row r="870">
          <cell r="B870" t="str">
            <v>9203098</v>
          </cell>
          <cell r="E870">
            <v>200</v>
          </cell>
        </row>
        <row r="871">
          <cell r="B871" t="str">
            <v>9203099</v>
          </cell>
          <cell r="E871">
            <v>260</v>
          </cell>
        </row>
        <row r="872">
          <cell r="B872" t="str">
            <v>9203098</v>
          </cell>
          <cell r="E872">
            <v>240</v>
          </cell>
        </row>
        <row r="873">
          <cell r="B873" t="str">
            <v>9203098</v>
          </cell>
          <cell r="E873">
            <v>310</v>
          </cell>
        </row>
        <row r="874">
          <cell r="B874" t="str">
            <v>9203099</v>
          </cell>
          <cell r="E874">
            <v>130</v>
          </cell>
        </row>
        <row r="875">
          <cell r="B875" t="str">
            <v>9203099</v>
          </cell>
          <cell r="E875">
            <v>130</v>
          </cell>
        </row>
        <row r="876">
          <cell r="B876" t="str">
            <v>9203098</v>
          </cell>
          <cell r="E876">
            <v>440</v>
          </cell>
        </row>
        <row r="877">
          <cell r="B877" t="str">
            <v>9203099</v>
          </cell>
          <cell r="E877">
            <v>130</v>
          </cell>
        </row>
        <row r="878">
          <cell r="B878" t="str">
            <v>9203098</v>
          </cell>
          <cell r="E878">
            <v>300</v>
          </cell>
        </row>
        <row r="879">
          <cell r="B879" t="str">
            <v>9203098</v>
          </cell>
          <cell r="E879">
            <v>220</v>
          </cell>
        </row>
        <row r="880">
          <cell r="B880" t="str">
            <v>9203098</v>
          </cell>
          <cell r="E880">
            <v>440</v>
          </cell>
        </row>
        <row r="881">
          <cell r="B881" t="str">
            <v>9203098</v>
          </cell>
          <cell r="E881">
            <v>350</v>
          </cell>
        </row>
        <row r="882">
          <cell r="B882" t="str">
            <v>9203098</v>
          </cell>
          <cell r="E882">
            <v>160</v>
          </cell>
        </row>
        <row r="883">
          <cell r="B883" t="str">
            <v>9203099</v>
          </cell>
          <cell r="E883">
            <v>130</v>
          </cell>
        </row>
        <row r="884">
          <cell r="B884" t="str">
            <v>9203099</v>
          </cell>
          <cell r="E884">
            <v>260</v>
          </cell>
        </row>
        <row r="885">
          <cell r="B885" t="str">
            <v>9203098</v>
          </cell>
          <cell r="E885">
            <v>300</v>
          </cell>
        </row>
        <row r="886">
          <cell r="B886" t="str">
            <v>9203098</v>
          </cell>
          <cell r="E886">
            <v>440</v>
          </cell>
        </row>
        <row r="887">
          <cell r="B887" t="str">
            <v>9203099</v>
          </cell>
          <cell r="E887">
            <v>260</v>
          </cell>
        </row>
        <row r="888">
          <cell r="B888" t="str">
            <v>9203098</v>
          </cell>
          <cell r="E888">
            <v>300</v>
          </cell>
        </row>
        <row r="889">
          <cell r="B889" t="str">
            <v>9206119</v>
          </cell>
          <cell r="E889">
            <v>500</v>
          </cell>
        </row>
        <row r="890">
          <cell r="B890" t="str">
            <v>9210236</v>
          </cell>
          <cell r="E890">
            <v>30</v>
          </cell>
        </row>
        <row r="891">
          <cell r="B891" t="str">
            <v>9205925</v>
          </cell>
          <cell r="E891">
            <v>1</v>
          </cell>
        </row>
        <row r="892">
          <cell r="B892" t="str">
            <v>9205925</v>
          </cell>
          <cell r="E892">
            <v>4831</v>
          </cell>
        </row>
        <row r="893">
          <cell r="B893" t="str">
            <v>9210186</v>
          </cell>
          <cell r="E893">
            <v>14183</v>
          </cell>
        </row>
        <row r="894">
          <cell r="B894" t="str">
            <v>9210186</v>
          </cell>
          <cell r="E894">
            <v>1</v>
          </cell>
        </row>
        <row r="895">
          <cell r="B895" t="str">
            <v>9210418</v>
          </cell>
          <cell r="E895">
            <v>3383</v>
          </cell>
        </row>
        <row r="896">
          <cell r="B896" t="str">
            <v>9210418</v>
          </cell>
          <cell r="E896">
            <v>1</v>
          </cell>
        </row>
        <row r="897">
          <cell r="B897" t="str">
            <v>9208041</v>
          </cell>
          <cell r="E897">
            <v>200</v>
          </cell>
        </row>
        <row r="898">
          <cell r="B898" t="str">
            <v>9205913</v>
          </cell>
          <cell r="E898">
            <v>1</v>
          </cell>
        </row>
        <row r="899">
          <cell r="B899" t="str">
            <v>9205913</v>
          </cell>
          <cell r="E899">
            <v>5039</v>
          </cell>
        </row>
        <row r="900">
          <cell r="B900" t="str">
            <v>9311016</v>
          </cell>
          <cell r="E900">
            <v>8</v>
          </cell>
        </row>
        <row r="901">
          <cell r="B901" t="str">
            <v>9310698</v>
          </cell>
          <cell r="E901">
            <v>2</v>
          </cell>
        </row>
        <row r="902">
          <cell r="B902" t="str">
            <v>9311035</v>
          </cell>
          <cell r="E902">
            <v>1</v>
          </cell>
        </row>
        <row r="903">
          <cell r="B903" t="str">
            <v>9310693</v>
          </cell>
          <cell r="E903">
            <v>3</v>
          </cell>
        </row>
        <row r="904">
          <cell r="B904" t="str">
            <v>9310696</v>
          </cell>
          <cell r="E904">
            <v>4</v>
          </cell>
        </row>
        <row r="905">
          <cell r="B905" t="str">
            <v>9210063</v>
          </cell>
          <cell r="E905">
            <v>90</v>
          </cell>
        </row>
        <row r="906">
          <cell r="B906" t="str">
            <v>9209068</v>
          </cell>
          <cell r="E906">
            <v>20</v>
          </cell>
        </row>
        <row r="907">
          <cell r="B907" t="str">
            <v>9209054</v>
          </cell>
          <cell r="E907">
            <v>20</v>
          </cell>
        </row>
        <row r="908">
          <cell r="B908" t="str">
            <v>9209056</v>
          </cell>
          <cell r="E908">
            <v>25</v>
          </cell>
        </row>
        <row r="909">
          <cell r="B909" t="str">
            <v>9209055</v>
          </cell>
          <cell r="E909">
            <v>1</v>
          </cell>
        </row>
        <row r="910">
          <cell r="B910" t="str">
            <v>9209054</v>
          </cell>
          <cell r="E910">
            <v>52.5</v>
          </cell>
        </row>
        <row r="911">
          <cell r="B911" t="str">
            <v>9210506</v>
          </cell>
          <cell r="E911">
            <v>185</v>
          </cell>
        </row>
        <row r="912">
          <cell r="B912" t="str">
            <v>9210462</v>
          </cell>
          <cell r="E912">
            <v>325</v>
          </cell>
        </row>
        <row r="913">
          <cell r="B913" t="str">
            <v>9311188</v>
          </cell>
          <cell r="E913">
            <v>810</v>
          </cell>
        </row>
        <row r="914">
          <cell r="B914" t="str">
            <v>9210071</v>
          </cell>
          <cell r="E914">
            <v>225</v>
          </cell>
        </row>
        <row r="915">
          <cell r="B915" t="str">
            <v>9210099</v>
          </cell>
          <cell r="E915">
            <v>192</v>
          </cell>
        </row>
        <row r="916">
          <cell r="B916" t="str">
            <v>9311156</v>
          </cell>
          <cell r="E916">
            <v>690</v>
          </cell>
        </row>
        <row r="917">
          <cell r="B917" t="str">
            <v>9210283</v>
          </cell>
          <cell r="E917">
            <v>60</v>
          </cell>
        </row>
        <row r="918">
          <cell r="B918" t="str">
            <v>9210100</v>
          </cell>
          <cell r="E918">
            <v>100</v>
          </cell>
        </row>
        <row r="919">
          <cell r="B919" t="str">
            <v>9210467</v>
          </cell>
          <cell r="E919">
            <v>250</v>
          </cell>
        </row>
        <row r="920">
          <cell r="B920" t="str">
            <v>9311192</v>
          </cell>
          <cell r="E920">
            <v>60</v>
          </cell>
        </row>
        <row r="921">
          <cell r="B921" t="str">
            <v>9210287</v>
          </cell>
          <cell r="E921">
            <v>340</v>
          </cell>
        </row>
        <row r="922">
          <cell r="B922" t="str">
            <v>9203073</v>
          </cell>
          <cell r="E922">
            <v>200</v>
          </cell>
        </row>
        <row r="923">
          <cell r="B923" t="str">
            <v>9203077</v>
          </cell>
          <cell r="E923">
            <v>20</v>
          </cell>
        </row>
        <row r="924">
          <cell r="B924" t="str">
            <v>9205818</v>
          </cell>
          <cell r="E924">
            <v>11300</v>
          </cell>
        </row>
        <row r="925">
          <cell r="B925" t="str">
            <v>9205817</v>
          </cell>
          <cell r="E925">
            <v>11470</v>
          </cell>
        </row>
        <row r="926">
          <cell r="B926" t="str">
            <v>9202728</v>
          </cell>
          <cell r="E926">
            <v>0.5</v>
          </cell>
        </row>
        <row r="927">
          <cell r="B927" t="str">
            <v>9209035</v>
          </cell>
          <cell r="E927">
            <v>29</v>
          </cell>
        </row>
        <row r="928">
          <cell r="B928" t="str">
            <v>9207019</v>
          </cell>
          <cell r="E928">
            <v>1</v>
          </cell>
        </row>
        <row r="929">
          <cell r="B929" t="str">
            <v>9209035</v>
          </cell>
          <cell r="E929">
            <v>1</v>
          </cell>
        </row>
        <row r="930">
          <cell r="B930" t="str">
            <v>9310659</v>
          </cell>
          <cell r="E930">
            <v>2</v>
          </cell>
        </row>
        <row r="931">
          <cell r="B931" t="str">
            <v>9207019</v>
          </cell>
          <cell r="E931">
            <v>1</v>
          </cell>
        </row>
        <row r="932">
          <cell r="B932" t="str">
            <v>9210559</v>
          </cell>
          <cell r="E932">
            <v>1</v>
          </cell>
        </row>
        <row r="933">
          <cell r="B933" t="str">
            <v>9209036</v>
          </cell>
          <cell r="E933">
            <v>1</v>
          </cell>
        </row>
        <row r="934">
          <cell r="B934" t="str">
            <v>9201735</v>
          </cell>
          <cell r="E934">
            <v>8</v>
          </cell>
        </row>
        <row r="935">
          <cell r="B935" t="str">
            <v>9210323</v>
          </cell>
          <cell r="E935">
            <v>10</v>
          </cell>
        </row>
        <row r="936">
          <cell r="B936" t="str">
            <v>9210128</v>
          </cell>
          <cell r="E936">
            <v>1</v>
          </cell>
        </row>
        <row r="937">
          <cell r="B937" t="str">
            <v>9210559</v>
          </cell>
          <cell r="E937">
            <v>2</v>
          </cell>
        </row>
        <row r="938">
          <cell r="B938" t="str">
            <v>9310557</v>
          </cell>
          <cell r="E938">
            <v>6</v>
          </cell>
        </row>
        <row r="939">
          <cell r="B939" t="str">
            <v>9210604</v>
          </cell>
          <cell r="E939">
            <v>1</v>
          </cell>
        </row>
        <row r="940">
          <cell r="B940" t="str">
            <v>9210609</v>
          </cell>
          <cell r="E940">
            <v>1.5</v>
          </cell>
        </row>
        <row r="941">
          <cell r="B941" t="str">
            <v>9311048</v>
          </cell>
          <cell r="E941">
            <v>4</v>
          </cell>
        </row>
        <row r="942">
          <cell r="B942" t="str">
            <v>9209034</v>
          </cell>
          <cell r="E942">
            <v>1</v>
          </cell>
        </row>
        <row r="943">
          <cell r="B943" t="str">
            <v>9210559</v>
          </cell>
          <cell r="E943">
            <v>2</v>
          </cell>
        </row>
        <row r="944">
          <cell r="B944" t="str">
            <v>9207019</v>
          </cell>
          <cell r="E944">
            <v>2</v>
          </cell>
        </row>
        <row r="945">
          <cell r="B945" t="str">
            <v>9210367</v>
          </cell>
          <cell r="E945">
            <v>4</v>
          </cell>
        </row>
        <row r="946">
          <cell r="B946" t="str">
            <v>9209034</v>
          </cell>
          <cell r="E946">
            <v>1</v>
          </cell>
        </row>
        <row r="947">
          <cell r="B947" t="str">
            <v>9209036</v>
          </cell>
          <cell r="E947">
            <v>7</v>
          </cell>
        </row>
        <row r="948">
          <cell r="B948" t="str">
            <v>9220006</v>
          </cell>
          <cell r="E948">
            <v>16</v>
          </cell>
        </row>
        <row r="949">
          <cell r="B949" t="str">
            <v>9220003</v>
          </cell>
          <cell r="E949">
            <v>14</v>
          </cell>
        </row>
        <row r="950">
          <cell r="B950" t="str">
            <v>9220004</v>
          </cell>
          <cell r="E950">
            <v>5</v>
          </cell>
        </row>
        <row r="951">
          <cell r="B951" t="str">
            <v>9311004</v>
          </cell>
          <cell r="E951">
            <v>100</v>
          </cell>
        </row>
        <row r="952">
          <cell r="B952" t="str">
            <v>9209099</v>
          </cell>
          <cell r="E952">
            <v>2</v>
          </cell>
        </row>
        <row r="953">
          <cell r="B953" t="str">
            <v>9310678</v>
          </cell>
          <cell r="E953">
            <v>100</v>
          </cell>
        </row>
        <row r="954">
          <cell r="B954" t="str">
            <v>9210246</v>
          </cell>
          <cell r="E954">
            <v>5</v>
          </cell>
        </row>
        <row r="955">
          <cell r="B955" t="str">
            <v>9210714</v>
          </cell>
          <cell r="E955">
            <v>8</v>
          </cell>
        </row>
        <row r="956">
          <cell r="B956" t="str">
            <v>9310660</v>
          </cell>
          <cell r="E956">
            <v>100</v>
          </cell>
        </row>
        <row r="957">
          <cell r="B957" t="str">
            <v>9220007</v>
          </cell>
          <cell r="E957">
            <v>2</v>
          </cell>
        </row>
        <row r="958">
          <cell r="B958" t="str">
            <v>93102125</v>
          </cell>
          <cell r="E958">
            <v>10</v>
          </cell>
        </row>
        <row r="959">
          <cell r="B959" t="str">
            <v>9210261</v>
          </cell>
          <cell r="E959">
            <v>3</v>
          </cell>
        </row>
        <row r="960">
          <cell r="B960" t="str">
            <v>9203074</v>
          </cell>
          <cell r="E960">
            <v>20</v>
          </cell>
        </row>
        <row r="961">
          <cell r="B961" t="str">
            <v>9210357</v>
          </cell>
          <cell r="E961">
            <v>6</v>
          </cell>
        </row>
        <row r="962">
          <cell r="B962" t="str">
            <v>9311183</v>
          </cell>
          <cell r="E962">
            <v>10</v>
          </cell>
        </row>
        <row r="963">
          <cell r="B963" t="str">
            <v>9220005</v>
          </cell>
          <cell r="E963">
            <v>10</v>
          </cell>
        </row>
        <row r="964">
          <cell r="B964" t="str">
            <v>9220008</v>
          </cell>
          <cell r="E964">
            <v>20</v>
          </cell>
        </row>
        <row r="965">
          <cell r="B965" t="str">
            <v>9210444</v>
          </cell>
          <cell r="E965">
            <v>30</v>
          </cell>
        </row>
        <row r="966">
          <cell r="B966" t="str">
            <v>9210135</v>
          </cell>
          <cell r="E966">
            <v>10</v>
          </cell>
        </row>
        <row r="967">
          <cell r="B967" t="str">
            <v>9220002</v>
          </cell>
          <cell r="E967">
            <v>5</v>
          </cell>
        </row>
        <row r="968">
          <cell r="B968" t="str">
            <v>9311033</v>
          </cell>
          <cell r="E968">
            <v>6000</v>
          </cell>
        </row>
        <row r="969">
          <cell r="B969" t="str">
            <v>9220001</v>
          </cell>
          <cell r="E969">
            <v>17</v>
          </cell>
        </row>
        <row r="970">
          <cell r="B970" t="str">
            <v>9210334</v>
          </cell>
          <cell r="E970">
            <v>4</v>
          </cell>
        </row>
        <row r="971">
          <cell r="B971" t="str">
            <v>9220005</v>
          </cell>
          <cell r="E971">
            <v>3</v>
          </cell>
        </row>
        <row r="972">
          <cell r="B972" t="str">
            <v>9311039</v>
          </cell>
          <cell r="E972">
            <v>3</v>
          </cell>
        </row>
        <row r="973">
          <cell r="B973" t="str">
            <v>9310544</v>
          </cell>
          <cell r="E973">
            <v>12</v>
          </cell>
        </row>
        <row r="974">
          <cell r="B974" t="str">
            <v>9220007</v>
          </cell>
          <cell r="E974">
            <v>2</v>
          </cell>
        </row>
        <row r="975">
          <cell r="B975" t="str">
            <v>9311042</v>
          </cell>
          <cell r="E975">
            <v>12</v>
          </cell>
        </row>
        <row r="976">
          <cell r="B976" t="str">
            <v>9220007</v>
          </cell>
          <cell r="E976">
            <v>3</v>
          </cell>
        </row>
        <row r="977">
          <cell r="B977" t="str">
            <v>9210438</v>
          </cell>
          <cell r="E977">
            <v>20</v>
          </cell>
        </row>
        <row r="978">
          <cell r="B978" t="str">
            <v>9310686</v>
          </cell>
          <cell r="E978">
            <v>4.4000000000000004</v>
          </cell>
        </row>
        <row r="979">
          <cell r="B979" t="str">
            <v>9220007</v>
          </cell>
          <cell r="E979">
            <v>1</v>
          </cell>
        </row>
        <row r="980">
          <cell r="B980" t="str">
            <v>9311033</v>
          </cell>
          <cell r="E980">
            <v>1000</v>
          </cell>
        </row>
        <row r="981">
          <cell r="B981" t="str">
            <v>9206116</v>
          </cell>
          <cell r="E981">
            <v>19</v>
          </cell>
        </row>
        <row r="982">
          <cell r="B982" t="str">
            <v>9206116</v>
          </cell>
          <cell r="E982">
            <v>1</v>
          </cell>
        </row>
      </sheetData>
      <sheetData sheetId="3">
        <row r="6">
          <cell r="E6" t="str">
            <v>9210444</v>
          </cell>
        </row>
        <row r="7">
          <cell r="E7" t="str">
            <v>9209036</v>
          </cell>
        </row>
        <row r="8">
          <cell r="E8" t="str">
            <v>9210128</v>
          </cell>
        </row>
        <row r="9">
          <cell r="E9" t="str">
            <v>9311181</v>
          </cell>
        </row>
        <row r="10">
          <cell r="E10" t="str">
            <v>9210342</v>
          </cell>
        </row>
        <row r="11">
          <cell r="E11" t="str">
            <v>9210343</v>
          </cell>
        </row>
        <row r="12">
          <cell r="E12" t="str">
            <v>9310659</v>
          </cell>
        </row>
        <row r="13">
          <cell r="E13" t="str">
            <v>9210604</v>
          </cell>
        </row>
        <row r="14">
          <cell r="E14" t="str">
            <v>9201735</v>
          </cell>
        </row>
        <row r="15">
          <cell r="E15" t="str">
            <v>9210559</v>
          </cell>
        </row>
        <row r="16">
          <cell r="E16" t="str">
            <v>9207019</v>
          </cell>
        </row>
        <row r="17">
          <cell r="E17" t="str">
            <v>9310554</v>
          </cell>
        </row>
        <row r="18">
          <cell r="E18" t="str">
            <v>9310686</v>
          </cell>
        </row>
        <row r="19">
          <cell r="E19" t="str">
            <v>9210409</v>
          </cell>
        </row>
        <row r="20">
          <cell r="E20" t="str">
            <v>9210609</v>
          </cell>
        </row>
        <row r="21">
          <cell r="E21" t="str">
            <v>9209035</v>
          </cell>
        </row>
        <row r="22">
          <cell r="E22" t="str">
            <v>9210367</v>
          </cell>
        </row>
        <row r="23">
          <cell r="E23" t="str">
            <v>9310557</v>
          </cell>
        </row>
        <row r="24">
          <cell r="E24" t="str">
            <v>9209034</v>
          </cell>
        </row>
        <row r="25">
          <cell r="E25" t="str">
            <v>9210136</v>
          </cell>
        </row>
        <row r="26">
          <cell r="E26" t="str">
            <v>9311048</v>
          </cell>
        </row>
        <row r="27">
          <cell r="E27" t="str">
            <v>9210323</v>
          </cell>
        </row>
        <row r="28">
          <cell r="E28" t="str">
            <v>9210681</v>
          </cell>
        </row>
        <row r="29">
          <cell r="E29" t="str">
            <v>9201606</v>
          </cell>
        </row>
        <row r="30">
          <cell r="E30" t="str">
            <v>9210164</v>
          </cell>
        </row>
        <row r="31">
          <cell r="E31" t="str">
            <v>9210615</v>
          </cell>
        </row>
        <row r="32">
          <cell r="E32" t="str">
            <v>9311184</v>
          </cell>
        </row>
        <row r="33">
          <cell r="E33" t="str">
            <v>9311185</v>
          </cell>
        </row>
        <row r="34">
          <cell r="E34" t="str">
            <v>9311206</v>
          </cell>
        </row>
        <row r="35">
          <cell r="E35" t="str">
            <v>9210458</v>
          </cell>
        </row>
        <row r="37">
          <cell r="E37" t="str">
            <v>9210472</v>
          </cell>
        </row>
        <row r="38">
          <cell r="E38" t="str">
            <v>9210025</v>
          </cell>
        </row>
        <row r="39">
          <cell r="E39" t="str">
            <v>9210522</v>
          </cell>
        </row>
        <row r="40">
          <cell r="E40" t="str">
            <v>9210096</v>
          </cell>
        </row>
        <row r="41">
          <cell r="E41" t="str">
            <v>9203076</v>
          </cell>
        </row>
        <row r="42">
          <cell r="E42" t="str">
            <v>9210520</v>
          </cell>
        </row>
        <row r="43">
          <cell r="E43" t="str">
            <v>9311188</v>
          </cell>
        </row>
        <row r="44">
          <cell r="E44" t="str">
            <v>9210309</v>
          </cell>
        </row>
        <row r="45">
          <cell r="E45" t="str">
            <v>9210665</v>
          </cell>
        </row>
        <row r="46">
          <cell r="E46" t="str">
            <v>9209097</v>
          </cell>
        </row>
        <row r="47">
          <cell r="E47" t="str">
            <v>9210071</v>
          </cell>
        </row>
        <row r="48">
          <cell r="E48" t="str">
            <v>9210234</v>
          </cell>
        </row>
        <row r="49">
          <cell r="E49" t="str">
            <v>9209033</v>
          </cell>
        </row>
        <row r="50">
          <cell r="E50" t="str">
            <v>9210038</v>
          </cell>
        </row>
        <row r="51">
          <cell r="E51" t="str">
            <v>9210039</v>
          </cell>
        </row>
        <row r="52">
          <cell r="E52" t="str">
            <v>9311166</v>
          </cell>
        </row>
        <row r="53">
          <cell r="E53" t="str">
            <v>9311156</v>
          </cell>
        </row>
        <row r="54">
          <cell r="E54" t="str">
            <v>9209031</v>
          </cell>
        </row>
        <row r="56">
          <cell r="E56" t="str">
            <v>9202732</v>
          </cell>
        </row>
        <row r="58">
          <cell r="E58" t="str">
            <v>9209042</v>
          </cell>
        </row>
        <row r="59">
          <cell r="E59" t="str">
            <v>9209041</v>
          </cell>
        </row>
        <row r="61">
          <cell r="E61" t="str">
            <v>9209028</v>
          </cell>
        </row>
        <row r="62">
          <cell r="E62" t="str">
            <v>9210346</v>
          </cell>
        </row>
        <row r="63">
          <cell r="E63" t="str">
            <v>9311117</v>
          </cell>
        </row>
        <row r="64">
          <cell r="E64" t="str">
            <v>9311152</v>
          </cell>
        </row>
        <row r="65">
          <cell r="E65" t="str">
            <v>9311175</v>
          </cell>
        </row>
        <row r="66">
          <cell r="E66" t="str">
            <v>9210391</v>
          </cell>
        </row>
        <row r="67">
          <cell r="E67" t="str">
            <v>9208036</v>
          </cell>
        </row>
        <row r="68">
          <cell r="E68" t="str">
            <v>9201735</v>
          </cell>
        </row>
        <row r="69">
          <cell r="E69" t="str">
            <v>9209054</v>
          </cell>
        </row>
        <row r="70">
          <cell r="E70" t="str">
            <v>9210229</v>
          </cell>
        </row>
        <row r="71">
          <cell r="E71" t="str">
            <v>9210053</v>
          </cell>
        </row>
        <row r="72">
          <cell r="E72" t="str">
            <v>9210096</v>
          </cell>
        </row>
        <row r="73">
          <cell r="E73" t="str">
            <v>9203076</v>
          </cell>
        </row>
        <row r="74">
          <cell r="E74" t="str">
            <v>9210090</v>
          </cell>
        </row>
        <row r="75">
          <cell r="E75" t="str">
            <v>9210063</v>
          </cell>
        </row>
        <row r="76">
          <cell r="E76" t="str">
            <v>9210374</v>
          </cell>
        </row>
        <row r="77">
          <cell r="E77" t="str">
            <v>9210663</v>
          </cell>
        </row>
        <row r="78">
          <cell r="E78" t="str">
            <v>9205924</v>
          </cell>
        </row>
        <row r="79">
          <cell r="E79" t="str">
            <v>9210233</v>
          </cell>
        </row>
        <row r="80">
          <cell r="E80" t="str">
            <v>9210492</v>
          </cell>
        </row>
        <row r="81">
          <cell r="E81" t="str">
            <v>9209029</v>
          </cell>
        </row>
        <row r="82">
          <cell r="E82" t="str">
            <v>9311187</v>
          </cell>
        </row>
        <row r="83">
          <cell r="E83" t="str">
            <v>9310554</v>
          </cell>
        </row>
        <row r="84">
          <cell r="E84" t="str">
            <v>9210457</v>
          </cell>
        </row>
        <row r="85">
          <cell r="E85" t="str">
            <v>9210418</v>
          </cell>
        </row>
        <row r="86">
          <cell r="E86" t="str">
            <v>9202111</v>
          </cell>
        </row>
        <row r="87">
          <cell r="E87" t="str">
            <v>9209052</v>
          </cell>
        </row>
        <row r="88">
          <cell r="E88" t="str">
            <v>9210228</v>
          </cell>
        </row>
        <row r="89">
          <cell r="E89" t="str">
            <v>9209097</v>
          </cell>
        </row>
        <row r="90">
          <cell r="E90" t="str">
            <v>9210165</v>
          </cell>
        </row>
        <row r="91">
          <cell r="E91" t="str">
            <v>9209113</v>
          </cell>
        </row>
        <row r="92">
          <cell r="E92" t="str">
            <v>9210152</v>
          </cell>
        </row>
        <row r="93">
          <cell r="E93" t="str">
            <v>9210326</v>
          </cell>
        </row>
        <row r="94">
          <cell r="E94" t="str">
            <v>9210071</v>
          </cell>
        </row>
        <row r="95">
          <cell r="E95" t="str">
            <v>9210234</v>
          </cell>
        </row>
        <row r="96">
          <cell r="E96" t="str">
            <v>9210287</v>
          </cell>
        </row>
        <row r="97">
          <cell r="E97" t="str">
            <v>9210166</v>
          </cell>
        </row>
        <row r="98">
          <cell r="E98" t="str">
            <v>9210517</v>
          </cell>
        </row>
        <row r="99">
          <cell r="E99" t="str">
            <v>9210151</v>
          </cell>
        </row>
        <row r="100">
          <cell r="E100" t="str">
            <v>9210555</v>
          </cell>
        </row>
        <row r="101">
          <cell r="E101" t="str">
            <v>9204002</v>
          </cell>
        </row>
        <row r="102">
          <cell r="E102" t="str">
            <v>9203028</v>
          </cell>
        </row>
        <row r="103">
          <cell r="E103" t="str">
            <v>9311241</v>
          </cell>
        </row>
        <row r="104">
          <cell r="E104" t="str">
            <v>9203044</v>
          </cell>
        </row>
        <row r="105">
          <cell r="E105" t="str">
            <v>9311199</v>
          </cell>
        </row>
        <row r="106">
          <cell r="E106" t="str">
            <v>9208041</v>
          </cell>
        </row>
        <row r="107">
          <cell r="E107" t="str">
            <v>9210469</v>
          </cell>
        </row>
        <row r="108">
          <cell r="E108" t="str">
            <v>9205925</v>
          </cell>
        </row>
        <row r="109">
          <cell r="E109" t="str">
            <v>9310652</v>
          </cell>
        </row>
        <row r="110">
          <cell r="E110" t="str">
            <v>9205913</v>
          </cell>
        </row>
        <row r="111">
          <cell r="E111" t="str">
            <v>9311220</v>
          </cell>
        </row>
        <row r="112">
          <cell r="E112" t="str">
            <v>9209056</v>
          </cell>
        </row>
        <row r="113">
          <cell r="E113" t="str">
            <v>9210236</v>
          </cell>
        </row>
        <row r="114">
          <cell r="E114" t="str">
            <v>9203069</v>
          </cell>
        </row>
        <row r="115">
          <cell r="E115" t="str">
            <v>9203066</v>
          </cell>
        </row>
        <row r="116">
          <cell r="E116" t="str">
            <v>9210100</v>
          </cell>
        </row>
        <row r="117">
          <cell r="E117" t="str">
            <v>9311174</v>
          </cell>
        </row>
        <row r="118">
          <cell r="E118" t="str">
            <v>9311192</v>
          </cell>
        </row>
        <row r="119">
          <cell r="E119" t="str">
            <v>9210499</v>
          </cell>
        </row>
        <row r="120">
          <cell r="E120" t="str">
            <v>9201606</v>
          </cell>
        </row>
        <row r="121">
          <cell r="E121" t="str">
            <v>9205031</v>
          </cell>
        </row>
        <row r="122">
          <cell r="E122" t="str">
            <v>9210615</v>
          </cell>
        </row>
        <row r="123">
          <cell r="E123" t="str">
            <v>9310547</v>
          </cell>
        </row>
        <row r="124">
          <cell r="E124" t="str">
            <v>9209070</v>
          </cell>
        </row>
        <row r="125">
          <cell r="E125" t="str">
            <v>9209068</v>
          </cell>
        </row>
        <row r="126">
          <cell r="E126" t="str">
            <v>9205942</v>
          </cell>
        </row>
        <row r="127">
          <cell r="E127" t="str">
            <v>9210029</v>
          </cell>
        </row>
        <row r="128">
          <cell r="E128" t="str">
            <v>9210031</v>
          </cell>
        </row>
        <row r="129">
          <cell r="E129" t="str">
            <v>3210351</v>
          </cell>
        </row>
        <row r="130">
          <cell r="E130" t="str">
            <v>9210103</v>
          </cell>
        </row>
        <row r="131">
          <cell r="E131" t="str">
            <v>9210117</v>
          </cell>
        </row>
        <row r="132">
          <cell r="E132" t="str">
            <v>9311164</v>
          </cell>
        </row>
        <row r="133">
          <cell r="E133" t="str">
            <v>9311167</v>
          </cell>
        </row>
        <row r="134">
          <cell r="E134" t="str">
            <v>9210149</v>
          </cell>
        </row>
        <row r="135">
          <cell r="E135" t="str">
            <v>9210490</v>
          </cell>
        </row>
        <row r="136">
          <cell r="E136" t="str">
            <v>9210427</v>
          </cell>
        </row>
        <row r="137">
          <cell r="E137" t="str">
            <v>9210113</v>
          </cell>
        </row>
        <row r="138">
          <cell r="E138" t="str">
            <v>9310540</v>
          </cell>
        </row>
        <row r="139">
          <cell r="E139" t="str">
            <v>9311150</v>
          </cell>
        </row>
        <row r="140">
          <cell r="E140" t="str">
            <v>9210028</v>
          </cell>
        </row>
        <row r="141">
          <cell r="E141" t="str">
            <v>9207012</v>
          </cell>
        </row>
        <row r="142">
          <cell r="E142" t="str">
            <v>9210365</v>
          </cell>
        </row>
        <row r="143">
          <cell r="E143" t="str">
            <v>9210186</v>
          </cell>
        </row>
        <row r="144">
          <cell r="E144" t="str">
            <v>9209086</v>
          </cell>
        </row>
        <row r="145">
          <cell r="E145" t="str">
            <v>9210033</v>
          </cell>
        </row>
        <row r="146">
          <cell r="E146" t="str">
            <v>9210637</v>
          </cell>
        </row>
        <row r="147">
          <cell r="E147" t="str">
            <v>9311160</v>
          </cell>
        </row>
        <row r="148">
          <cell r="E148" t="str">
            <v>9311171</v>
          </cell>
        </row>
        <row r="149">
          <cell r="E149" t="str">
            <v>93102125</v>
          </cell>
        </row>
        <row r="150">
          <cell r="E150" t="str">
            <v>9209055</v>
          </cell>
        </row>
        <row r="151">
          <cell r="E151" t="str">
            <v>9203048</v>
          </cell>
        </row>
        <row r="152">
          <cell r="E152" t="str">
            <v>9203035</v>
          </cell>
        </row>
        <row r="153">
          <cell r="E153" t="str">
            <v>9209031</v>
          </cell>
        </row>
        <row r="155">
          <cell r="E155" t="str">
            <v>9311026</v>
          </cell>
        </row>
        <row r="156">
          <cell r="E156" t="str">
            <v>9311007</v>
          </cell>
        </row>
        <row r="157">
          <cell r="E157" t="str">
            <v>9311008</v>
          </cell>
        </row>
        <row r="158">
          <cell r="E158" t="str">
            <v>9210130</v>
          </cell>
        </row>
        <row r="159">
          <cell r="E159" t="str">
            <v>9311018</v>
          </cell>
        </row>
        <row r="160">
          <cell r="E160" t="str">
            <v>9311019</v>
          </cell>
        </row>
        <row r="161">
          <cell r="E161" t="str">
            <v>9310672</v>
          </cell>
        </row>
        <row r="162">
          <cell r="E162" t="str">
            <v>9311047</v>
          </cell>
        </row>
        <row r="163">
          <cell r="E163" t="str">
            <v>9310696</v>
          </cell>
        </row>
        <row r="164">
          <cell r="E164" t="str">
            <v>9311038</v>
          </cell>
        </row>
        <row r="165">
          <cell r="E165" t="str">
            <v>9311031</v>
          </cell>
        </row>
        <row r="166">
          <cell r="E166" t="str">
            <v>9311046</v>
          </cell>
        </row>
        <row r="167">
          <cell r="E167" t="str">
            <v>9311023</v>
          </cell>
        </row>
        <row r="168">
          <cell r="E168" t="str">
            <v>9311016</v>
          </cell>
        </row>
        <row r="169">
          <cell r="E169" t="str">
            <v>9311035</v>
          </cell>
        </row>
        <row r="170">
          <cell r="E170" t="str">
            <v>9311027</v>
          </cell>
        </row>
        <row r="171">
          <cell r="E171" t="str">
            <v>9311029</v>
          </cell>
        </row>
        <row r="172">
          <cell r="E172" t="str">
            <v>9311030</v>
          </cell>
        </row>
        <row r="173">
          <cell r="E173" t="str">
            <v>9311040</v>
          </cell>
        </row>
        <row r="174">
          <cell r="E174" t="str">
            <v>9311009</v>
          </cell>
        </row>
        <row r="175">
          <cell r="E175" t="str">
            <v>9311025</v>
          </cell>
        </row>
        <row r="176">
          <cell r="E176" t="str">
            <v>9310693</v>
          </cell>
        </row>
        <row r="177">
          <cell r="E177" t="str">
            <v>9210694</v>
          </cell>
        </row>
        <row r="178">
          <cell r="E178" t="str">
            <v>9311036</v>
          </cell>
        </row>
        <row r="179">
          <cell r="E179" t="str">
            <v>9311037</v>
          </cell>
        </row>
        <row r="180">
          <cell r="E180" t="str">
            <v>9311017</v>
          </cell>
        </row>
        <row r="181">
          <cell r="E181" t="str">
            <v>9310697</v>
          </cell>
        </row>
        <row r="182">
          <cell r="E182" t="str">
            <v>9311014</v>
          </cell>
        </row>
        <row r="183">
          <cell r="E183" t="str">
            <v>9311013</v>
          </cell>
        </row>
        <row r="184">
          <cell r="E184" t="str">
            <v>9311003</v>
          </cell>
        </row>
        <row r="185">
          <cell r="E185" t="str">
            <v>9311005</v>
          </cell>
        </row>
        <row r="186">
          <cell r="E186" t="str">
            <v>9311011</v>
          </cell>
        </row>
        <row r="187">
          <cell r="E187" t="str">
            <v>9310692</v>
          </cell>
        </row>
        <row r="188">
          <cell r="E188" t="str">
            <v>9311012</v>
          </cell>
        </row>
        <row r="189">
          <cell r="E189" t="str">
            <v>9311033</v>
          </cell>
        </row>
        <row r="190">
          <cell r="E190" t="str">
            <v>9311032</v>
          </cell>
        </row>
        <row r="191">
          <cell r="E191" t="str">
            <v>9210327</v>
          </cell>
        </row>
        <row r="192">
          <cell r="E192" t="str">
            <v>9310684</v>
          </cell>
        </row>
        <row r="193">
          <cell r="E193" t="str">
            <v>9311020</v>
          </cell>
        </row>
        <row r="194">
          <cell r="E194" t="str">
            <v>9311021</v>
          </cell>
        </row>
        <row r="195">
          <cell r="E195" t="str">
            <v>9311041</v>
          </cell>
        </row>
        <row r="196">
          <cell r="E196" t="str">
            <v>9311049</v>
          </cell>
        </row>
        <row r="197">
          <cell r="E197" t="str">
            <v>9310699</v>
          </cell>
        </row>
        <row r="198">
          <cell r="E198" t="str">
            <v>9310698</v>
          </cell>
        </row>
        <row r="200">
          <cell r="E200" t="str">
            <v>9210715</v>
          </cell>
        </row>
        <row r="201">
          <cell r="E201" t="str">
            <v>9210682</v>
          </cell>
        </row>
        <row r="202">
          <cell r="E202" t="str">
            <v>9210717</v>
          </cell>
        </row>
        <row r="203">
          <cell r="E203" t="str">
            <v>9210328</v>
          </cell>
        </row>
        <row r="204">
          <cell r="E204" t="str">
            <v>9210716</v>
          </cell>
        </row>
        <row r="206">
          <cell r="E206" t="str">
            <v>9202111</v>
          </cell>
        </row>
        <row r="207">
          <cell r="E207" t="str">
            <v>9311217</v>
          </cell>
        </row>
        <row r="208">
          <cell r="E208" t="str">
            <v>9311218</v>
          </cell>
        </row>
        <row r="209">
          <cell r="E209" t="str">
            <v>9311199</v>
          </cell>
        </row>
        <row r="210">
          <cell r="E210" t="str">
            <v>9202624</v>
          </cell>
        </row>
        <row r="211">
          <cell r="E211" t="str">
            <v>9203074</v>
          </cell>
        </row>
        <row r="212">
          <cell r="E212" t="str">
            <v>9201744</v>
          </cell>
        </row>
        <row r="214">
          <cell r="E214" t="str">
            <v>9311182</v>
          </cell>
        </row>
        <row r="215">
          <cell r="E215" t="str">
            <v>93102113</v>
          </cell>
        </row>
        <row r="216">
          <cell r="E216" t="str">
            <v>9210346</v>
          </cell>
        </row>
        <row r="217">
          <cell r="E217" t="str">
            <v>9210025</v>
          </cell>
        </row>
        <row r="218">
          <cell r="E218" t="str">
            <v>9210090</v>
          </cell>
        </row>
        <row r="219">
          <cell r="E219" t="str">
            <v>9311219</v>
          </cell>
        </row>
        <row r="220">
          <cell r="E220" t="str">
            <v>9210077</v>
          </cell>
        </row>
        <row r="221">
          <cell r="E221" t="str">
            <v>9311221</v>
          </cell>
        </row>
        <row r="222">
          <cell r="E222" t="str">
            <v>9210634</v>
          </cell>
        </row>
        <row r="223">
          <cell r="E223" t="str">
            <v>9209029</v>
          </cell>
        </row>
        <row r="224">
          <cell r="E224" t="str">
            <v>9205955</v>
          </cell>
        </row>
        <row r="225">
          <cell r="E225" t="str">
            <v>9210228</v>
          </cell>
        </row>
        <row r="226">
          <cell r="E226" t="str">
            <v>9311199</v>
          </cell>
        </row>
        <row r="227">
          <cell r="E227" t="str">
            <v>9311220</v>
          </cell>
        </row>
        <row r="228">
          <cell r="E228" t="str">
            <v>9311222</v>
          </cell>
        </row>
        <row r="229">
          <cell r="E229" t="str">
            <v>3210351</v>
          </cell>
        </row>
        <row r="230">
          <cell r="E230" t="str">
            <v>9210079</v>
          </cell>
        </row>
        <row r="231">
          <cell r="E231" t="str">
            <v>9210427</v>
          </cell>
        </row>
        <row r="232">
          <cell r="E232" t="str">
            <v>9202624</v>
          </cell>
        </row>
        <row r="233">
          <cell r="E233" t="str">
            <v>9311115</v>
          </cell>
        </row>
        <row r="234">
          <cell r="E234" t="str">
            <v>9208013</v>
          </cell>
        </row>
        <row r="235">
          <cell r="E235" t="str">
            <v>9201744</v>
          </cell>
        </row>
        <row r="237">
          <cell r="E237" t="str">
            <v>9201604</v>
          </cell>
        </row>
        <row r="238">
          <cell r="E238" t="str">
            <v>9201603</v>
          </cell>
        </row>
        <row r="239">
          <cell r="E239" t="str">
            <v>9210206</v>
          </cell>
        </row>
        <row r="240">
          <cell r="E240" t="str">
            <v>9210142</v>
          </cell>
        </row>
        <row r="241">
          <cell r="E241" t="str">
            <v>9208005</v>
          </cell>
        </row>
        <row r="242">
          <cell r="E242" t="str">
            <v>9208023</v>
          </cell>
        </row>
        <row r="243">
          <cell r="E243" t="str">
            <v>9210331</v>
          </cell>
        </row>
        <row r="244">
          <cell r="E244" t="str">
            <v>9205958</v>
          </cell>
        </row>
        <row r="245">
          <cell r="E245" t="str">
            <v>9310554</v>
          </cell>
        </row>
        <row r="246">
          <cell r="E246" t="str">
            <v>9311095</v>
          </cell>
        </row>
        <row r="247">
          <cell r="E247" t="str">
            <v>9311092</v>
          </cell>
        </row>
        <row r="248">
          <cell r="E248" t="str">
            <v>9311089</v>
          </cell>
        </row>
        <row r="249">
          <cell r="E249" t="str">
            <v>9311094</v>
          </cell>
        </row>
        <row r="250">
          <cell r="E250" t="str">
            <v>9311088</v>
          </cell>
        </row>
        <row r="251">
          <cell r="E251" t="str">
            <v>9205929</v>
          </cell>
        </row>
        <row r="252">
          <cell r="E252" t="str">
            <v>9311081</v>
          </cell>
        </row>
        <row r="253">
          <cell r="E253" t="str">
            <v>9203044</v>
          </cell>
        </row>
        <row r="254">
          <cell r="E254" t="str">
            <v>9205022</v>
          </cell>
        </row>
        <row r="255">
          <cell r="E255" t="str">
            <v>9203070</v>
          </cell>
        </row>
        <row r="256">
          <cell r="E256" t="str">
            <v>9203064</v>
          </cell>
        </row>
        <row r="257">
          <cell r="E257" t="str">
            <v>9203065</v>
          </cell>
        </row>
        <row r="258">
          <cell r="E258" t="str">
            <v>9210198</v>
          </cell>
        </row>
        <row r="259">
          <cell r="E259" t="str">
            <v>9210463</v>
          </cell>
        </row>
        <row r="260">
          <cell r="E260" t="str">
            <v>9205052</v>
          </cell>
        </row>
        <row r="261">
          <cell r="E261" t="str">
            <v>9205041</v>
          </cell>
        </row>
        <row r="262">
          <cell r="E262" t="str">
            <v>9205042</v>
          </cell>
        </row>
        <row r="263">
          <cell r="E263" t="str">
            <v>9210376</v>
          </cell>
        </row>
        <row r="265">
          <cell r="E265" t="str">
            <v>9310611</v>
          </cell>
        </row>
        <row r="267">
          <cell r="E267" t="str">
            <v>9210142</v>
          </cell>
        </row>
        <row r="268">
          <cell r="E268" t="str">
            <v>9210145</v>
          </cell>
        </row>
        <row r="269">
          <cell r="E269" t="str">
            <v>9210144</v>
          </cell>
        </row>
        <row r="270">
          <cell r="E270" t="str">
            <v>9210139</v>
          </cell>
        </row>
        <row r="271">
          <cell r="E271" t="str">
            <v>9210141</v>
          </cell>
        </row>
        <row r="272">
          <cell r="E272" t="str">
            <v>9210143</v>
          </cell>
        </row>
        <row r="274">
          <cell r="E274" t="str">
            <v>9209049</v>
          </cell>
        </row>
        <row r="275">
          <cell r="E275" t="str">
            <v>9210342</v>
          </cell>
        </row>
        <row r="276">
          <cell r="E276" t="str">
            <v>9310659</v>
          </cell>
        </row>
        <row r="277">
          <cell r="E277" t="str">
            <v>9210434</v>
          </cell>
        </row>
        <row r="278">
          <cell r="E278" t="str">
            <v>9209050</v>
          </cell>
        </row>
        <row r="279">
          <cell r="E279" t="str">
            <v>9205962</v>
          </cell>
        </row>
        <row r="280">
          <cell r="E280" t="str">
            <v>9209063</v>
          </cell>
        </row>
        <row r="281">
          <cell r="E281" t="str">
            <v>9311240</v>
          </cell>
        </row>
        <row r="282">
          <cell r="E282" t="str">
            <v>9310554</v>
          </cell>
        </row>
        <row r="283">
          <cell r="E283" t="str">
            <v>9210339</v>
          </cell>
        </row>
        <row r="284">
          <cell r="E284" t="str">
            <v>9209052</v>
          </cell>
        </row>
        <row r="285">
          <cell r="E285" t="str">
            <v>9210228</v>
          </cell>
        </row>
        <row r="286">
          <cell r="E286" t="str">
            <v>9209113</v>
          </cell>
        </row>
        <row r="287">
          <cell r="E287" t="str">
            <v>9210711</v>
          </cell>
        </row>
        <row r="288">
          <cell r="E288" t="str">
            <v>9209057</v>
          </cell>
        </row>
        <row r="289">
          <cell r="E289" t="str">
            <v>9210406</v>
          </cell>
        </row>
        <row r="290">
          <cell r="E290" t="str">
            <v>9311241</v>
          </cell>
        </row>
        <row r="291">
          <cell r="E291" t="str">
            <v>9210446</v>
          </cell>
        </row>
        <row r="292">
          <cell r="E292" t="str">
            <v>9311147</v>
          </cell>
        </row>
        <row r="293">
          <cell r="E293" t="str">
            <v>9209056</v>
          </cell>
        </row>
        <row r="294">
          <cell r="E294" t="str">
            <v>9311239</v>
          </cell>
        </row>
        <row r="295">
          <cell r="E295" t="str">
            <v>9205031</v>
          </cell>
        </row>
        <row r="296">
          <cell r="E296" t="str">
            <v>9209068</v>
          </cell>
        </row>
        <row r="297">
          <cell r="E297" t="str">
            <v>9210140</v>
          </cell>
        </row>
        <row r="298">
          <cell r="E298" t="str">
            <v>9210103</v>
          </cell>
        </row>
        <row r="299">
          <cell r="E299" t="str">
            <v>9210498</v>
          </cell>
        </row>
        <row r="300">
          <cell r="E300" t="str">
            <v>9202625</v>
          </cell>
        </row>
        <row r="301">
          <cell r="E301" t="str">
            <v>9210027</v>
          </cell>
        </row>
        <row r="302">
          <cell r="E302" t="str">
            <v>9203042</v>
          </cell>
        </row>
        <row r="304">
          <cell r="E304" t="str">
            <v>9311154</v>
          </cell>
        </row>
        <row r="305">
          <cell r="E305" t="str">
            <v>9210099</v>
          </cell>
        </row>
        <row r="306">
          <cell r="E306" t="str">
            <v>9210068</v>
          </cell>
        </row>
        <row r="307">
          <cell r="E307" t="str">
            <v>9311188</v>
          </cell>
        </row>
        <row r="308">
          <cell r="E308" t="str">
            <v>9311197</v>
          </cell>
        </row>
        <row r="309">
          <cell r="E309" t="str">
            <v>9210063</v>
          </cell>
        </row>
        <row r="310">
          <cell r="E310" t="str">
            <v>9210283</v>
          </cell>
        </row>
        <row r="311">
          <cell r="E311" t="str">
            <v>9210663</v>
          </cell>
        </row>
        <row r="312">
          <cell r="E312" t="str">
            <v>9205924</v>
          </cell>
        </row>
        <row r="313">
          <cell r="E313" t="str">
            <v>9210492</v>
          </cell>
        </row>
        <row r="314">
          <cell r="E314" t="str">
            <v>9311187</v>
          </cell>
        </row>
        <row r="315">
          <cell r="E315" t="str">
            <v>9210467</v>
          </cell>
        </row>
        <row r="316">
          <cell r="E316" t="str">
            <v>9210665</v>
          </cell>
        </row>
        <row r="317">
          <cell r="E317" t="str">
            <v>9210494</v>
          </cell>
        </row>
        <row r="318">
          <cell r="E318" t="str">
            <v>9203073</v>
          </cell>
        </row>
        <row r="319">
          <cell r="E319" t="str">
            <v>9210506</v>
          </cell>
        </row>
        <row r="320">
          <cell r="E320" t="str">
            <v>9210462</v>
          </cell>
        </row>
        <row r="321">
          <cell r="E321" t="str">
            <v>9210071</v>
          </cell>
        </row>
        <row r="322">
          <cell r="E322" t="str">
            <v>3210350</v>
          </cell>
        </row>
        <row r="323">
          <cell r="E323" t="str">
            <v>9210287</v>
          </cell>
        </row>
        <row r="324">
          <cell r="E324" t="str">
            <v>9210136</v>
          </cell>
        </row>
        <row r="325">
          <cell r="E325" t="str">
            <v>9210432</v>
          </cell>
        </row>
        <row r="326">
          <cell r="E326" t="str">
            <v>9203077</v>
          </cell>
        </row>
        <row r="327">
          <cell r="E327" t="str">
            <v>9210100</v>
          </cell>
        </row>
        <row r="328">
          <cell r="E328" t="str">
            <v>9311128</v>
          </cell>
        </row>
        <row r="329">
          <cell r="E329" t="str">
            <v>9311192</v>
          </cell>
        </row>
        <row r="330">
          <cell r="E330" t="str">
            <v>9311239</v>
          </cell>
        </row>
        <row r="331">
          <cell r="E331" t="str">
            <v>9210615</v>
          </cell>
        </row>
        <row r="332">
          <cell r="E332" t="str">
            <v>9311166</v>
          </cell>
        </row>
        <row r="333">
          <cell r="E333" t="str">
            <v>9210149</v>
          </cell>
        </row>
        <row r="334">
          <cell r="E334" t="str">
            <v>9210708</v>
          </cell>
        </row>
        <row r="335">
          <cell r="E335" t="str">
            <v>9210113</v>
          </cell>
        </row>
        <row r="336">
          <cell r="E336" t="str">
            <v>9311150</v>
          </cell>
        </row>
        <row r="337">
          <cell r="E337" t="str">
            <v>9311158</v>
          </cell>
        </row>
        <row r="338">
          <cell r="E338" t="str">
            <v>9311156</v>
          </cell>
        </row>
        <row r="339">
          <cell r="E339" t="str">
            <v>9311160</v>
          </cell>
        </row>
        <row r="340">
          <cell r="E340" t="str">
            <v>9311171</v>
          </cell>
        </row>
        <row r="342">
          <cell r="E342" t="str">
            <v>9206008</v>
          </cell>
        </row>
        <row r="343">
          <cell r="E343" t="str">
            <v>9206116</v>
          </cell>
        </row>
        <row r="344">
          <cell r="E344" t="str">
            <v>9206010</v>
          </cell>
        </row>
        <row r="345">
          <cell r="E345" t="str">
            <v>9206115</v>
          </cell>
        </row>
        <row r="346">
          <cell r="E346" t="str">
            <v>9206009</v>
          </cell>
        </row>
        <row r="347">
          <cell r="E347" t="str">
            <v>9206114</v>
          </cell>
        </row>
        <row r="348">
          <cell r="E348" t="str">
            <v>9206119</v>
          </cell>
        </row>
        <row r="350">
          <cell r="E350" t="str">
            <v>9203064</v>
          </cell>
        </row>
        <row r="351">
          <cell r="E351" t="str">
            <v>9203065</v>
          </cell>
        </row>
        <row r="352">
          <cell r="E352" t="str">
            <v>9203066</v>
          </cell>
        </row>
        <row r="354">
          <cell r="E354" t="str">
            <v>9205822</v>
          </cell>
        </row>
        <row r="355">
          <cell r="E355" t="str">
            <v>9205821</v>
          </cell>
        </row>
        <row r="357">
          <cell r="E357" t="str">
            <v>9206123</v>
          </cell>
        </row>
        <row r="358">
          <cell r="E358" t="str">
            <v>9210299</v>
          </cell>
        </row>
        <row r="359">
          <cell r="E359" t="str">
            <v>9208036</v>
          </cell>
        </row>
        <row r="360">
          <cell r="E360" t="str">
            <v>9202737</v>
          </cell>
        </row>
        <row r="361">
          <cell r="E361" t="str">
            <v>9210480</v>
          </cell>
        </row>
        <row r="362">
          <cell r="E362" t="str">
            <v>9203028</v>
          </cell>
        </row>
        <row r="363">
          <cell r="E363" t="str">
            <v>9203044</v>
          </cell>
        </row>
        <row r="364">
          <cell r="E364" t="str">
            <v>3210351</v>
          </cell>
        </row>
        <row r="365">
          <cell r="E365" t="str">
            <v>9210427</v>
          </cell>
        </row>
        <row r="366">
          <cell r="E366" t="str">
            <v>9311156</v>
          </cell>
        </row>
        <row r="367">
          <cell r="E367" t="str">
            <v>9311160</v>
          </cell>
        </row>
        <row r="369">
          <cell r="E369" t="str">
            <v>9311120</v>
          </cell>
        </row>
        <row r="370">
          <cell r="E370" t="str">
            <v>9210118</v>
          </cell>
        </row>
        <row r="371">
          <cell r="E371" t="str">
            <v>9208005</v>
          </cell>
        </row>
        <row r="372">
          <cell r="E372" t="str">
            <v>9210280</v>
          </cell>
        </row>
        <row r="373">
          <cell r="E373" t="str">
            <v>9210525</v>
          </cell>
        </row>
        <row r="374">
          <cell r="E374" t="str">
            <v>9205030</v>
          </cell>
        </row>
        <row r="375">
          <cell r="E375" t="str">
            <v>9202111</v>
          </cell>
        </row>
        <row r="376">
          <cell r="E376" t="str">
            <v>9208040</v>
          </cell>
        </row>
        <row r="377">
          <cell r="E377" t="str">
            <v>9203029</v>
          </cell>
        </row>
        <row r="378">
          <cell r="E378" t="str">
            <v>9310543</v>
          </cell>
        </row>
        <row r="379">
          <cell r="E379" t="str">
            <v>9208019</v>
          </cell>
        </row>
        <row r="380">
          <cell r="E380" t="str">
            <v>9311194</v>
          </cell>
        </row>
        <row r="381">
          <cell r="E381" t="str">
            <v>9311138</v>
          </cell>
        </row>
        <row r="382">
          <cell r="E382" t="str">
            <v>9210031</v>
          </cell>
        </row>
        <row r="383">
          <cell r="E383" t="str">
            <v>9201740</v>
          </cell>
        </row>
        <row r="384">
          <cell r="E384" t="str">
            <v>9201719</v>
          </cell>
        </row>
        <row r="385">
          <cell r="E385" t="str">
            <v>9201720</v>
          </cell>
        </row>
        <row r="386">
          <cell r="E386" t="str">
            <v>9201607</v>
          </cell>
        </row>
        <row r="387">
          <cell r="E387" t="str">
            <v>93110700</v>
          </cell>
        </row>
        <row r="388">
          <cell r="E388" t="str">
            <v>93110701</v>
          </cell>
        </row>
        <row r="389">
          <cell r="E389" t="str">
            <v>93110705</v>
          </cell>
        </row>
        <row r="390">
          <cell r="E390" t="str">
            <v>93110706</v>
          </cell>
        </row>
        <row r="391">
          <cell r="E391" t="str">
            <v>9311069</v>
          </cell>
        </row>
        <row r="392">
          <cell r="E392" t="str">
            <v>9311072</v>
          </cell>
        </row>
        <row r="393">
          <cell r="E393" t="str">
            <v>9311068</v>
          </cell>
        </row>
        <row r="395">
          <cell r="E395" t="str">
            <v>9210523</v>
          </cell>
        </row>
        <row r="396">
          <cell r="E396" t="str">
            <v>9311156</v>
          </cell>
        </row>
        <row r="397">
          <cell r="E397" t="str">
            <v>9311160</v>
          </cell>
        </row>
        <row r="398">
          <cell r="E398" t="str">
            <v>9311171</v>
          </cell>
        </row>
        <row r="399">
          <cell r="E399" t="str">
            <v>9311196</v>
          </cell>
        </row>
        <row r="401">
          <cell r="E401" t="str">
            <v>9210472</v>
          </cell>
        </row>
        <row r="402">
          <cell r="E402" t="str">
            <v>9210411</v>
          </cell>
        </row>
        <row r="403">
          <cell r="E403" t="str">
            <v>9210092</v>
          </cell>
        </row>
        <row r="404">
          <cell r="E404" t="str">
            <v>9210057</v>
          </cell>
        </row>
        <row r="406">
          <cell r="E406" t="str">
            <v>9204035</v>
          </cell>
        </row>
        <row r="408">
          <cell r="E408" t="str">
            <v>9209018</v>
          </cell>
        </row>
        <row r="409">
          <cell r="E409" t="str">
            <v>9210279</v>
          </cell>
        </row>
        <row r="410">
          <cell r="E410" t="str">
            <v>9207020</v>
          </cell>
        </row>
        <row r="411">
          <cell r="E411" t="str">
            <v>9205822</v>
          </cell>
        </row>
        <row r="412">
          <cell r="E412" t="str">
            <v>9205821</v>
          </cell>
        </row>
        <row r="413">
          <cell r="E413" t="str">
            <v>9210345</v>
          </cell>
        </row>
        <row r="414">
          <cell r="E414" t="str">
            <v>9202111</v>
          </cell>
        </row>
        <row r="415">
          <cell r="E415" t="str">
            <v>9311229</v>
          </cell>
        </row>
        <row r="416">
          <cell r="E416" t="str">
            <v>9208017</v>
          </cell>
        </row>
        <row r="417">
          <cell r="E417" t="str">
            <v>9205812</v>
          </cell>
        </row>
        <row r="418">
          <cell r="E418" t="str">
            <v>9210274</v>
          </cell>
        </row>
        <row r="419">
          <cell r="E419" t="str">
            <v>9208002</v>
          </cell>
        </row>
        <row r="420">
          <cell r="E420" t="str">
            <v>9208003</v>
          </cell>
        </row>
        <row r="421">
          <cell r="E421" t="str">
            <v>9205025</v>
          </cell>
        </row>
        <row r="422">
          <cell r="E422" t="str">
            <v>9205005</v>
          </cell>
        </row>
        <row r="423">
          <cell r="E423" t="str">
            <v>9210267</v>
          </cell>
        </row>
        <row r="424">
          <cell r="E424" t="str">
            <v>9206008</v>
          </cell>
        </row>
        <row r="425">
          <cell r="E425" t="str">
            <v>9206010</v>
          </cell>
        </row>
        <row r="426">
          <cell r="E426" t="str">
            <v>9206009</v>
          </cell>
        </row>
        <row r="427">
          <cell r="E427" t="str">
            <v>9207016</v>
          </cell>
        </row>
        <row r="428">
          <cell r="E428" t="str">
            <v>9207017</v>
          </cell>
        </row>
        <row r="429">
          <cell r="E429" t="str">
            <v>9208006</v>
          </cell>
        </row>
        <row r="430">
          <cell r="E430" t="str">
            <v>9311230</v>
          </cell>
        </row>
        <row r="431">
          <cell r="E431" t="str">
            <v>9205823</v>
          </cell>
        </row>
        <row r="432">
          <cell r="E432" t="str">
            <v>9205825</v>
          </cell>
        </row>
        <row r="433">
          <cell r="E433" t="str">
            <v>9205824</v>
          </cell>
        </row>
        <row r="434">
          <cell r="E434" t="str">
            <v>9205011</v>
          </cell>
        </row>
        <row r="435">
          <cell r="E435" t="str">
            <v>9205817</v>
          </cell>
        </row>
        <row r="436">
          <cell r="E436" t="str">
            <v>9205818</v>
          </cell>
        </row>
        <row r="437">
          <cell r="E437" t="str">
            <v>9205813</v>
          </cell>
        </row>
        <row r="439">
          <cell r="E439" t="str">
            <v>9203028</v>
          </cell>
        </row>
        <row r="441">
          <cell r="E441" t="str">
            <v>9204001</v>
          </cell>
        </row>
        <row r="442">
          <cell r="E442" t="str">
            <v>9207032</v>
          </cell>
        </row>
        <row r="443">
          <cell r="E443" t="str">
            <v>9203993</v>
          </cell>
        </row>
        <row r="444">
          <cell r="E444" t="str">
            <v>9205820</v>
          </cell>
        </row>
        <row r="445">
          <cell r="E445" t="str">
            <v>9205819</v>
          </cell>
        </row>
        <row r="446">
          <cell r="E446" t="str">
            <v>9207033</v>
          </cell>
        </row>
        <row r="448">
          <cell r="E448" t="str">
            <v>9207020</v>
          </cell>
        </row>
        <row r="449">
          <cell r="E449" t="str">
            <v>9311228</v>
          </cell>
        </row>
        <row r="450">
          <cell r="E450" t="str">
            <v>9311227</v>
          </cell>
        </row>
        <row r="451">
          <cell r="E451" t="str">
            <v>9208005</v>
          </cell>
        </row>
        <row r="452">
          <cell r="E452" t="str">
            <v>9310652</v>
          </cell>
        </row>
        <row r="453">
          <cell r="E453" t="str">
            <v>9202727</v>
          </cell>
        </row>
        <row r="455">
          <cell r="E455" t="str">
            <v>9311228</v>
          </cell>
        </row>
        <row r="456">
          <cell r="E456" t="str">
            <v>9311227</v>
          </cell>
        </row>
        <row r="457">
          <cell r="E457" t="str">
            <v>9203018</v>
          </cell>
        </row>
        <row r="458">
          <cell r="E458" t="str">
            <v>9201605</v>
          </cell>
        </row>
        <row r="460">
          <cell r="E460" t="str">
            <v>9203034</v>
          </cell>
        </row>
        <row r="462">
          <cell r="E462" t="str">
            <v>9210120</v>
          </cell>
        </row>
        <row r="463">
          <cell r="E463" t="str">
            <v>9203100</v>
          </cell>
        </row>
        <row r="464">
          <cell r="E464" t="str">
            <v>9203097</v>
          </cell>
        </row>
        <row r="466">
          <cell r="E466" t="str">
            <v>9210231</v>
          </cell>
        </row>
        <row r="467">
          <cell r="E467" t="str">
            <v>9208005</v>
          </cell>
        </row>
        <row r="468">
          <cell r="E468" t="str">
            <v>9208037</v>
          </cell>
        </row>
        <row r="469">
          <cell r="E469" t="str">
            <v>9210345</v>
          </cell>
        </row>
        <row r="470">
          <cell r="E470" t="str">
            <v>9208042</v>
          </cell>
        </row>
        <row r="471">
          <cell r="E471" t="str">
            <v>9311237</v>
          </cell>
        </row>
        <row r="472">
          <cell r="E472" t="str">
            <v>9208031</v>
          </cell>
        </row>
        <row r="473">
          <cell r="E473" t="str">
            <v>9208030</v>
          </cell>
        </row>
        <row r="474">
          <cell r="E474" t="str">
            <v>9311229</v>
          </cell>
        </row>
        <row r="475">
          <cell r="E475" t="str">
            <v>9208040</v>
          </cell>
        </row>
        <row r="476">
          <cell r="E476" t="str">
            <v>9202731</v>
          </cell>
        </row>
        <row r="477">
          <cell r="E477" t="str">
            <v>9203029</v>
          </cell>
        </row>
        <row r="478">
          <cell r="E478" t="str">
            <v>9310652</v>
          </cell>
        </row>
        <row r="479">
          <cell r="E479" t="str">
            <v>9208019</v>
          </cell>
        </row>
        <row r="480">
          <cell r="E480" t="str">
            <v>9208020</v>
          </cell>
        </row>
        <row r="481">
          <cell r="E481" t="str">
            <v>9210445</v>
          </cell>
        </row>
        <row r="482">
          <cell r="E482" t="str">
            <v>9210463</v>
          </cell>
        </row>
        <row r="483">
          <cell r="E483" t="str">
            <v>9205825</v>
          </cell>
        </row>
        <row r="484">
          <cell r="E484" t="str">
            <v>9310622</v>
          </cell>
        </row>
        <row r="485">
          <cell r="E485" t="str">
            <v>9310612</v>
          </cell>
        </row>
        <row r="487">
          <cell r="E487" t="str">
            <v>9311234</v>
          </cell>
        </row>
        <row r="488">
          <cell r="E488" t="str">
            <v>9311236</v>
          </cell>
        </row>
        <row r="489">
          <cell r="E489" t="str">
            <v>9311233</v>
          </cell>
        </row>
        <row r="490">
          <cell r="E490" t="str">
            <v>9209020</v>
          </cell>
        </row>
        <row r="491">
          <cell r="E491" t="str">
            <v>9311235</v>
          </cell>
        </row>
        <row r="493">
          <cell r="E493" t="str">
            <v>9202111</v>
          </cell>
        </row>
        <row r="495">
          <cell r="E495" t="str">
            <v>9210079</v>
          </cell>
        </row>
        <row r="497">
          <cell r="E497" t="str">
            <v>9202222</v>
          </cell>
        </row>
        <row r="499">
          <cell r="E499" t="str">
            <v>9202111</v>
          </cell>
        </row>
        <row r="501">
          <cell r="E501" t="str">
            <v>9207014</v>
          </cell>
        </row>
        <row r="503">
          <cell r="E503" t="str">
            <v>9203063</v>
          </cell>
        </row>
        <row r="505">
          <cell r="E505" t="str">
            <v>9202728</v>
          </cell>
        </row>
        <row r="506">
          <cell r="E506" t="str">
            <v>93111243</v>
          </cell>
        </row>
        <row r="508">
          <cell r="E508" t="str">
            <v>9208043</v>
          </cell>
        </row>
        <row r="510">
          <cell r="E510" t="str">
            <v>9310624</v>
          </cell>
        </row>
        <row r="511">
          <cell r="E511" t="str">
            <v>9310625</v>
          </cell>
        </row>
        <row r="512">
          <cell r="E512" t="str">
            <v>9310636</v>
          </cell>
        </row>
        <row r="513">
          <cell r="E513" t="str">
            <v>9209028</v>
          </cell>
        </row>
        <row r="514">
          <cell r="E514" t="str">
            <v>9311225</v>
          </cell>
        </row>
        <row r="515">
          <cell r="E515" t="str">
            <v>9311226</v>
          </cell>
        </row>
        <row r="516">
          <cell r="E516" t="str">
            <v>9210114</v>
          </cell>
        </row>
        <row r="517">
          <cell r="E517" t="str">
            <v>9201011</v>
          </cell>
        </row>
        <row r="518">
          <cell r="E518" t="str">
            <v>9311224</v>
          </cell>
        </row>
        <row r="519">
          <cell r="E519" t="str">
            <v>9311223</v>
          </cell>
        </row>
        <row r="520">
          <cell r="E520" t="str">
            <v>9210099</v>
          </cell>
        </row>
        <row r="521">
          <cell r="E521" t="str">
            <v>9210662</v>
          </cell>
        </row>
        <row r="522">
          <cell r="E522" t="str">
            <v>9210457</v>
          </cell>
        </row>
        <row r="523">
          <cell r="E523" t="str">
            <v>9202111</v>
          </cell>
        </row>
        <row r="524">
          <cell r="E524" t="str">
            <v>9210555</v>
          </cell>
        </row>
        <row r="525">
          <cell r="E525" t="str">
            <v>9210469</v>
          </cell>
        </row>
        <row r="526">
          <cell r="E526" t="str">
            <v>9210024</v>
          </cell>
        </row>
        <row r="527">
          <cell r="E527" t="str">
            <v>9203070</v>
          </cell>
        </row>
        <row r="528">
          <cell r="E528" t="str">
            <v>9210136</v>
          </cell>
        </row>
        <row r="529">
          <cell r="E529" t="str">
            <v>9210659</v>
          </cell>
        </row>
        <row r="530">
          <cell r="E530" t="str">
            <v>9310542</v>
          </cell>
        </row>
        <row r="531">
          <cell r="E531" t="str">
            <v>9310546</v>
          </cell>
        </row>
        <row r="532">
          <cell r="E532" t="str">
            <v>9210154</v>
          </cell>
        </row>
        <row r="533">
          <cell r="E533" t="str">
            <v>9203062</v>
          </cell>
        </row>
        <row r="534">
          <cell r="E534" t="str">
            <v>9203077</v>
          </cell>
        </row>
        <row r="535">
          <cell r="E535" t="str">
            <v>9310545</v>
          </cell>
        </row>
        <row r="536">
          <cell r="E536" t="str">
            <v>9210110</v>
          </cell>
        </row>
        <row r="537">
          <cell r="E537" t="str">
            <v>9203059</v>
          </cell>
        </row>
        <row r="538">
          <cell r="E538" t="str">
            <v>9203064</v>
          </cell>
        </row>
        <row r="539">
          <cell r="E539" t="str">
            <v>9203065</v>
          </cell>
        </row>
        <row r="540">
          <cell r="E540" t="str">
            <v>9210371</v>
          </cell>
        </row>
        <row r="541">
          <cell r="E541" t="str">
            <v>9311186</v>
          </cell>
        </row>
        <row r="542">
          <cell r="E542" t="str">
            <v>9210098</v>
          </cell>
        </row>
        <row r="543">
          <cell r="E543" t="str">
            <v>9201606</v>
          </cell>
        </row>
        <row r="544">
          <cell r="E544" t="str">
            <v>9210198</v>
          </cell>
        </row>
        <row r="545">
          <cell r="E545" t="str">
            <v>9201539</v>
          </cell>
        </row>
        <row r="546">
          <cell r="E546" t="str">
            <v>9201737</v>
          </cell>
        </row>
        <row r="547">
          <cell r="E547" t="str">
            <v>9201705</v>
          </cell>
        </row>
        <row r="548">
          <cell r="E548" t="str">
            <v>9210637</v>
          </cell>
        </row>
        <row r="550">
          <cell r="E550" t="str">
            <v>9209028</v>
          </cell>
        </row>
        <row r="551">
          <cell r="E551" t="str">
            <v>9201713</v>
          </cell>
        </row>
        <row r="552">
          <cell r="E552" t="str">
            <v>9210303</v>
          </cell>
        </row>
        <row r="553">
          <cell r="E553" t="str">
            <v>9210440</v>
          </cell>
        </row>
        <row r="554">
          <cell r="E554" t="str">
            <v>9210099</v>
          </cell>
        </row>
        <row r="555">
          <cell r="E555" t="str">
            <v>9210466</v>
          </cell>
        </row>
        <row r="556">
          <cell r="E556" t="str">
            <v>9210457</v>
          </cell>
        </row>
        <row r="557">
          <cell r="E557" t="str">
            <v>9202111</v>
          </cell>
        </row>
        <row r="558">
          <cell r="E558" t="str">
            <v>9210469</v>
          </cell>
        </row>
        <row r="559">
          <cell r="E559" t="str">
            <v>9210473</v>
          </cell>
        </row>
        <row r="560">
          <cell r="E560" t="str">
            <v>9210318</v>
          </cell>
        </row>
        <row r="561">
          <cell r="E561" t="str">
            <v>9203062</v>
          </cell>
        </row>
        <row r="562">
          <cell r="E562" t="str">
            <v>9203064</v>
          </cell>
        </row>
        <row r="563">
          <cell r="E563" t="str">
            <v>9210371</v>
          </cell>
        </row>
        <row r="564">
          <cell r="E564" t="str">
            <v>9201714</v>
          </cell>
        </row>
        <row r="565">
          <cell r="E565" t="str">
            <v>9210660</v>
          </cell>
        </row>
        <row r="566">
          <cell r="E566" t="str">
            <v>9210184</v>
          </cell>
        </row>
        <row r="567">
          <cell r="E567" t="str">
            <v>9210185</v>
          </cell>
        </row>
        <row r="568">
          <cell r="E568" t="str">
            <v>9201705</v>
          </cell>
        </row>
        <row r="569">
          <cell r="E569" t="str">
            <v>9201741</v>
          </cell>
        </row>
        <row r="571">
          <cell r="E571" t="str">
            <v>3510064</v>
          </cell>
        </row>
        <row r="573">
          <cell r="E573" t="str">
            <v>9203063</v>
          </cell>
        </row>
        <row r="575">
          <cell r="E575" t="str">
            <v>9207020</v>
          </cell>
        </row>
        <row r="576">
          <cell r="E576" t="str">
            <v>9311212</v>
          </cell>
        </row>
        <row r="577">
          <cell r="E577" t="str">
            <v>9311213</v>
          </cell>
        </row>
        <row r="578">
          <cell r="E578" t="str">
            <v>9208036</v>
          </cell>
        </row>
        <row r="579">
          <cell r="E579" t="str">
            <v>9311210</v>
          </cell>
        </row>
        <row r="580">
          <cell r="E580" t="str">
            <v>9311211</v>
          </cell>
        </row>
        <row r="581">
          <cell r="E581" t="str">
            <v>9207029</v>
          </cell>
        </row>
        <row r="582">
          <cell r="E582" t="str">
            <v>9210319</v>
          </cell>
        </row>
        <row r="583">
          <cell r="E583" t="str">
            <v>9210354</v>
          </cell>
        </row>
        <row r="585">
          <cell r="E585" t="str">
            <v>9311237</v>
          </cell>
        </row>
        <row r="586">
          <cell r="E586" t="str">
            <v>9311238</v>
          </cell>
        </row>
        <row r="588">
          <cell r="E588" t="str">
            <v>9210622</v>
          </cell>
        </row>
        <row r="589">
          <cell r="E589" t="str">
            <v>9207031</v>
          </cell>
        </row>
        <row r="590">
          <cell r="E590" t="str">
            <v>9311232</v>
          </cell>
        </row>
        <row r="592">
          <cell r="E592" t="str">
            <v>9310641</v>
          </cell>
        </row>
        <row r="593">
          <cell r="E593" t="str">
            <v>9310634</v>
          </cell>
        </row>
        <row r="594">
          <cell r="E594" t="str">
            <v>9310644</v>
          </cell>
        </row>
        <row r="595">
          <cell r="E595" t="str">
            <v>9310635</v>
          </cell>
        </row>
        <row r="596">
          <cell r="E596" t="str">
            <v>9310627</v>
          </cell>
        </row>
        <row r="597">
          <cell r="E597" t="str">
            <v>9310628</v>
          </cell>
        </row>
        <row r="598">
          <cell r="E598" t="str">
            <v>9311214</v>
          </cell>
        </row>
        <row r="599">
          <cell r="E599" t="str">
            <v>9311216</v>
          </cell>
        </row>
        <row r="600">
          <cell r="E600" t="str">
            <v>9311215</v>
          </cell>
        </row>
        <row r="601">
          <cell r="E601" t="str">
            <v>9201735</v>
          </cell>
        </row>
        <row r="602">
          <cell r="E602" t="str">
            <v>9201547</v>
          </cell>
        </row>
        <row r="603">
          <cell r="E603" t="str">
            <v>9210236</v>
          </cell>
        </row>
        <row r="604">
          <cell r="E604" t="str">
            <v>9311204</v>
          </cell>
        </row>
        <row r="605">
          <cell r="E605" t="str">
            <v>9210371</v>
          </cell>
        </row>
        <row r="606">
          <cell r="E606" t="str">
            <v>9210428</v>
          </cell>
        </row>
        <row r="607">
          <cell r="E607" t="str">
            <v>9310547</v>
          </cell>
        </row>
        <row r="608">
          <cell r="E608" t="str">
            <v>9201303</v>
          </cell>
        </row>
        <row r="609">
          <cell r="E609" t="str">
            <v>9205013</v>
          </cell>
        </row>
        <row r="610">
          <cell r="E610" t="str">
            <v>9205914</v>
          </cell>
        </row>
        <row r="611">
          <cell r="E611" t="str">
            <v>9201736</v>
          </cell>
        </row>
        <row r="612">
          <cell r="E612" t="str">
            <v>9210185</v>
          </cell>
        </row>
        <row r="613">
          <cell r="E613" t="str">
            <v>9201739</v>
          </cell>
        </row>
        <row r="614">
          <cell r="E614" t="str">
            <v>9201729</v>
          </cell>
        </row>
        <row r="615">
          <cell r="E615" t="str">
            <v>9201734</v>
          </cell>
        </row>
        <row r="617">
          <cell r="E617" t="str">
            <v>9311214</v>
          </cell>
        </row>
        <row r="618">
          <cell r="E618" t="str">
            <v>9311216</v>
          </cell>
        </row>
        <row r="619">
          <cell r="E619" t="str">
            <v>9310600</v>
          </cell>
        </row>
        <row r="620">
          <cell r="E620" t="str">
            <v>9210440</v>
          </cell>
        </row>
        <row r="621">
          <cell r="E621" t="str">
            <v>9203062</v>
          </cell>
        </row>
        <row r="622">
          <cell r="E622" t="str">
            <v>9203061</v>
          </cell>
        </row>
        <row r="623">
          <cell r="E623" t="str">
            <v>9201717</v>
          </cell>
        </row>
        <row r="624">
          <cell r="E624" t="str">
            <v>9201201</v>
          </cell>
        </row>
        <row r="626">
          <cell r="E626" t="str">
            <v>9310635</v>
          </cell>
        </row>
        <row r="627">
          <cell r="E627" t="str">
            <v>9210127</v>
          </cell>
        </row>
        <row r="628">
          <cell r="E628" t="str">
            <v>9201605</v>
          </cell>
        </row>
        <row r="630">
          <cell r="E630" t="str">
            <v>9310600</v>
          </cell>
        </row>
        <row r="631">
          <cell r="E631" t="str">
            <v>9210320</v>
          </cell>
        </row>
        <row r="632">
          <cell r="E632" t="str">
            <v>9205002</v>
          </cell>
        </row>
        <row r="633">
          <cell r="E633" t="str">
            <v>9210197</v>
          </cell>
        </row>
        <row r="634">
          <cell r="E634" t="str">
            <v>9205031</v>
          </cell>
        </row>
        <row r="636">
          <cell r="E636" t="str">
            <v>9310635</v>
          </cell>
        </row>
        <row r="637">
          <cell r="E637" t="str">
            <v>9210343</v>
          </cell>
        </row>
        <row r="638">
          <cell r="E638" t="str">
            <v>9311126</v>
          </cell>
        </row>
        <row r="639">
          <cell r="E639" t="str">
            <v>9201022</v>
          </cell>
        </row>
        <row r="640">
          <cell r="E640" t="str">
            <v>9210155</v>
          </cell>
        </row>
        <row r="641">
          <cell r="E641" t="str">
            <v>9203062</v>
          </cell>
        </row>
        <row r="642">
          <cell r="E642" t="str">
            <v>9203061</v>
          </cell>
        </row>
        <row r="643">
          <cell r="E643" t="str">
            <v>9210371</v>
          </cell>
        </row>
        <row r="644">
          <cell r="E644" t="str">
            <v>9201742</v>
          </cell>
        </row>
        <row r="645">
          <cell r="E645" t="str">
            <v>9201736</v>
          </cell>
        </row>
        <row r="646">
          <cell r="E646" t="str">
            <v>9201737</v>
          </cell>
        </row>
        <row r="647">
          <cell r="E647" t="str">
            <v>9201738</v>
          </cell>
        </row>
        <row r="648">
          <cell r="E648" t="str">
            <v>9201729</v>
          </cell>
        </row>
        <row r="650">
          <cell r="E650" t="str">
            <v>9210343</v>
          </cell>
        </row>
        <row r="651">
          <cell r="E651" t="str">
            <v>9210339</v>
          </cell>
        </row>
        <row r="653">
          <cell r="E653" t="str">
            <v>9210127</v>
          </cell>
        </row>
        <row r="654">
          <cell r="E654" t="str">
            <v>9203082</v>
          </cell>
        </row>
        <row r="655">
          <cell r="E655" t="str">
            <v>9203084</v>
          </cell>
        </row>
        <row r="657">
          <cell r="E657" t="str">
            <v>9203063</v>
          </cell>
        </row>
        <row r="659">
          <cell r="E659" t="str">
            <v>9210346</v>
          </cell>
        </row>
        <row r="661">
          <cell r="E661" t="str">
            <v>9210036</v>
          </cell>
        </row>
        <row r="662">
          <cell r="E662" t="str">
            <v>9207018</v>
          </cell>
        </row>
        <row r="663">
          <cell r="E663" t="str">
            <v>9205817</v>
          </cell>
        </row>
        <row r="664">
          <cell r="E664" t="str">
            <v>9205818</v>
          </cell>
        </row>
        <row r="666">
          <cell r="E666" t="str">
            <v>9205817</v>
          </cell>
        </row>
        <row r="667">
          <cell r="E667" t="str">
            <v>9205818</v>
          </cell>
        </row>
        <row r="669">
          <cell r="E669" t="str">
            <v>9310696</v>
          </cell>
        </row>
        <row r="671">
          <cell r="E671" t="str">
            <v>9210444</v>
          </cell>
        </row>
        <row r="672">
          <cell r="E672" t="str">
            <v>9311183</v>
          </cell>
        </row>
        <row r="673">
          <cell r="E673" t="str">
            <v>9311042</v>
          </cell>
        </row>
        <row r="674">
          <cell r="E674" t="str">
            <v>9310660</v>
          </cell>
        </row>
        <row r="675">
          <cell r="E675" t="str">
            <v>9220004</v>
          </cell>
        </row>
        <row r="676">
          <cell r="E676" t="str">
            <v>9311039</v>
          </cell>
        </row>
        <row r="677">
          <cell r="E677" t="str">
            <v>9220003</v>
          </cell>
        </row>
        <row r="678">
          <cell r="E678" t="str">
            <v>9210714</v>
          </cell>
        </row>
        <row r="679">
          <cell r="E679" t="str">
            <v>9210357</v>
          </cell>
        </row>
        <row r="680">
          <cell r="E680" t="str">
            <v>9220007</v>
          </cell>
        </row>
        <row r="681">
          <cell r="E681" t="str">
            <v>9310686</v>
          </cell>
        </row>
        <row r="682">
          <cell r="E682" t="str">
            <v>9220005</v>
          </cell>
        </row>
        <row r="683">
          <cell r="E683" t="str">
            <v>9311004</v>
          </cell>
        </row>
        <row r="684">
          <cell r="E684" t="str">
            <v>9210261</v>
          </cell>
        </row>
        <row r="685">
          <cell r="E685" t="str">
            <v>9220006</v>
          </cell>
        </row>
        <row r="686">
          <cell r="E686" t="str">
            <v>9220002</v>
          </cell>
        </row>
        <row r="687">
          <cell r="E687" t="str">
            <v>9210334</v>
          </cell>
        </row>
        <row r="688">
          <cell r="E688" t="str">
            <v>9311033</v>
          </cell>
        </row>
        <row r="689">
          <cell r="E689" t="str">
            <v>9220008</v>
          </cell>
        </row>
        <row r="690">
          <cell r="E690" t="str">
            <v>9210135</v>
          </cell>
        </row>
        <row r="691">
          <cell r="E691" t="str">
            <v>9220001</v>
          </cell>
        </row>
        <row r="692">
          <cell r="E692" t="str">
            <v>9310678</v>
          </cell>
        </row>
        <row r="693">
          <cell r="E693" t="str">
            <v>9209099</v>
          </cell>
        </row>
        <row r="694">
          <cell r="E694" t="str">
            <v>9210246</v>
          </cell>
        </row>
        <row r="695">
          <cell r="E695" t="str">
            <v>9203074</v>
          </cell>
        </row>
        <row r="696">
          <cell r="E696" t="str">
            <v>9210438</v>
          </cell>
        </row>
        <row r="697">
          <cell r="E697" t="str">
            <v>93102125</v>
          </cell>
        </row>
        <row r="698">
          <cell r="E698" t="str">
            <v>9310544</v>
          </cell>
        </row>
        <row r="700">
          <cell r="E700" t="str">
            <v>9210119</v>
          </cell>
        </row>
        <row r="701">
          <cell r="E701" t="str">
            <v>9203087</v>
          </cell>
        </row>
        <row r="702">
          <cell r="E702" t="str">
            <v>9203086</v>
          </cell>
        </row>
        <row r="703">
          <cell r="E703" t="str">
            <v>9203088</v>
          </cell>
        </row>
        <row r="704">
          <cell r="E704" t="str">
            <v>9203089</v>
          </cell>
        </row>
        <row r="705">
          <cell r="E705" t="str">
            <v>9203090</v>
          </cell>
        </row>
        <row r="706">
          <cell r="E706" t="str">
            <v>9203091</v>
          </cell>
        </row>
        <row r="707">
          <cell r="E707" t="str">
            <v>9203092</v>
          </cell>
        </row>
        <row r="708">
          <cell r="E708" t="str">
            <v>9203093</v>
          </cell>
        </row>
        <row r="709">
          <cell r="E709" t="str">
            <v>9203094</v>
          </cell>
        </row>
        <row r="710">
          <cell r="E710" t="str">
            <v>9203095</v>
          </cell>
        </row>
        <row r="711">
          <cell r="E711" t="str">
            <v>9203085</v>
          </cell>
        </row>
        <row r="712">
          <cell r="E712" t="str">
            <v>9203080</v>
          </cell>
        </row>
        <row r="713">
          <cell r="E713" t="str">
            <v>9203081</v>
          </cell>
        </row>
        <row r="714">
          <cell r="E714" t="str">
            <v>9203082</v>
          </cell>
        </row>
        <row r="715">
          <cell r="E715" t="str">
            <v>9203083</v>
          </cell>
        </row>
        <row r="716">
          <cell r="E716" t="str">
            <v>9203084</v>
          </cell>
        </row>
        <row r="718">
          <cell r="E718" t="str">
            <v>9311214</v>
          </cell>
        </row>
        <row r="719">
          <cell r="E719" t="str">
            <v>9311216</v>
          </cell>
        </row>
        <row r="720">
          <cell r="E720" t="str">
            <v>9311215</v>
          </cell>
        </row>
        <row r="722">
          <cell r="E722" t="str">
            <v>9203096</v>
          </cell>
        </row>
        <row r="723">
          <cell r="E723" t="str">
            <v>9210236</v>
          </cell>
        </row>
        <row r="724">
          <cell r="E724" t="str">
            <v>9311067</v>
          </cell>
        </row>
        <row r="725">
          <cell r="E725" t="str">
            <v>9203098</v>
          </cell>
        </row>
        <row r="726">
          <cell r="E726" t="str">
            <v>9203097</v>
          </cell>
        </row>
        <row r="727">
          <cell r="E727" t="str">
            <v>9203099</v>
          </cell>
        </row>
        <row r="729">
          <cell r="E729" t="str">
            <v>9202624</v>
          </cell>
        </row>
        <row r="731">
          <cell r="E731" t="str">
            <v>9201549</v>
          </cell>
        </row>
        <row r="732">
          <cell r="E732" t="str">
            <v>9201548</v>
          </cell>
        </row>
        <row r="733">
          <cell r="E733" t="str">
            <v>9201547</v>
          </cell>
        </row>
        <row r="735">
          <cell r="E735" t="str">
            <v>9210117</v>
          </cell>
        </row>
        <row r="736">
          <cell r="E736" t="str">
            <v>9311164</v>
          </cell>
        </row>
        <row r="738">
          <cell r="E738" t="str">
            <v>9203033</v>
          </cell>
        </row>
        <row r="740">
          <cell r="E740" t="str">
            <v>9210345</v>
          </cell>
        </row>
        <row r="741">
          <cell r="E741" t="str">
            <v>9205033</v>
          </cell>
        </row>
        <row r="742">
          <cell r="E742" t="str">
            <v>9207028</v>
          </cell>
        </row>
        <row r="743">
          <cell r="E743" t="str">
            <v>9210274</v>
          </cell>
        </row>
        <row r="744">
          <cell r="E744" t="str">
            <v>9205820</v>
          </cell>
        </row>
        <row r="745">
          <cell r="E745" t="str">
            <v>9210267</v>
          </cell>
        </row>
        <row r="746">
          <cell r="E746" t="str">
            <v>9205825</v>
          </cell>
        </row>
        <row r="747">
          <cell r="E747" t="str">
            <v>9205824</v>
          </cell>
        </row>
        <row r="748">
          <cell r="E748" t="str">
            <v>9205815</v>
          </cell>
        </row>
        <row r="749">
          <cell r="E749" t="str">
            <v>9205816</v>
          </cell>
        </row>
        <row r="750">
          <cell r="E750" t="str">
            <v>9205817</v>
          </cell>
        </row>
        <row r="751">
          <cell r="E751" t="str">
            <v>9205818</v>
          </cell>
        </row>
        <row r="753">
          <cell r="E753" t="str">
            <v>9210464</v>
          </cell>
        </row>
        <row r="754">
          <cell r="E754" t="str">
            <v>9210204</v>
          </cell>
        </row>
        <row r="755">
          <cell r="E755" t="str">
            <v>9310617</v>
          </cell>
        </row>
        <row r="756">
          <cell r="E756" t="str">
            <v>9310618</v>
          </cell>
        </row>
        <row r="757">
          <cell r="E757" t="str">
            <v>9210430</v>
          </cell>
        </row>
        <row r="758">
          <cell r="E758" t="str">
            <v>9210225</v>
          </cell>
        </row>
        <row r="759">
          <cell r="E759" t="str">
            <v>9210274</v>
          </cell>
        </row>
        <row r="760">
          <cell r="E760" t="str">
            <v>9210205</v>
          </cell>
        </row>
        <row r="761">
          <cell r="E761" t="str">
            <v>9210164</v>
          </cell>
        </row>
        <row r="763">
          <cell r="E763" t="str">
            <v>9210346</v>
          </cell>
        </row>
        <row r="764">
          <cell r="E764" t="str">
            <v>9202111</v>
          </cell>
        </row>
        <row r="766">
          <cell r="E766" t="str">
            <v>9201739</v>
          </cell>
        </row>
        <row r="768">
          <cell r="E768" t="str">
            <v>9311242</v>
          </cell>
        </row>
        <row r="770">
          <cell r="E770" t="str">
            <v>9201542</v>
          </cell>
        </row>
        <row r="771">
          <cell r="E771" t="str">
            <v>9201541</v>
          </cell>
        </row>
        <row r="772">
          <cell r="E772" t="str">
            <v>9201543</v>
          </cell>
        </row>
        <row r="773">
          <cell r="E773" t="str">
            <v>9201544</v>
          </cell>
        </row>
        <row r="774">
          <cell r="E774" t="str">
            <v>92015446</v>
          </cell>
        </row>
        <row r="775">
          <cell r="E775" t="str">
            <v>9201545</v>
          </cell>
        </row>
        <row r="776">
          <cell r="E776" t="str">
            <v>9201551</v>
          </cell>
        </row>
        <row r="777">
          <cell r="E777" t="str">
            <v>9201550</v>
          </cell>
        </row>
        <row r="779">
          <cell r="E779" t="str">
            <v>9201724</v>
          </cell>
        </row>
        <row r="780">
          <cell r="E780" t="str">
            <v>9201552</v>
          </cell>
        </row>
        <row r="781">
          <cell r="E781" t="str">
            <v>9201553</v>
          </cell>
        </row>
        <row r="782">
          <cell r="E782" t="str">
            <v>9201554</v>
          </cell>
        </row>
        <row r="783">
          <cell r="E783" t="str">
            <v>9201549</v>
          </cell>
        </row>
        <row r="784">
          <cell r="E784" t="str">
            <v>9201548</v>
          </cell>
        </row>
        <row r="785">
          <cell r="E785" t="str">
            <v>9210183</v>
          </cell>
        </row>
        <row r="786">
          <cell r="E786" t="str">
            <v>9201607</v>
          </cell>
        </row>
        <row r="788">
          <cell r="E788" t="str">
            <v>9310652</v>
          </cell>
        </row>
      </sheetData>
      <sheetData sheetId="4" refreshError="1"/>
      <sheetData sheetId="5" refreshError="1"/>
      <sheetData sheetId="6" refreshError="1"/>
      <sheetData sheetId="7">
        <row r="2">
          <cell r="E2" t="str">
            <v>3510064</v>
          </cell>
          <cell r="I2">
            <v>67.400000000000006</v>
          </cell>
          <cell r="J2">
            <v>1614996.338</v>
          </cell>
        </row>
        <row r="3">
          <cell r="E3" t="str">
            <v>9201001</v>
          </cell>
          <cell r="I3">
            <v>4000</v>
          </cell>
          <cell r="J3">
            <v>1520</v>
          </cell>
        </row>
        <row r="4">
          <cell r="E4" t="str">
            <v>9201002</v>
          </cell>
          <cell r="I4">
            <v>3206</v>
          </cell>
          <cell r="J4">
            <v>27988.38</v>
          </cell>
        </row>
        <row r="5">
          <cell r="E5" t="str">
            <v>9201003</v>
          </cell>
          <cell r="I5">
            <v>234000</v>
          </cell>
          <cell r="J5">
            <v>88920</v>
          </cell>
        </row>
        <row r="6">
          <cell r="E6" t="str">
            <v>9201012</v>
          </cell>
          <cell r="I6">
            <v>3342</v>
          </cell>
          <cell r="J6">
            <v>12432.24</v>
          </cell>
        </row>
        <row r="7">
          <cell r="E7" t="str">
            <v>9201013</v>
          </cell>
          <cell r="I7">
            <v>6000</v>
          </cell>
          <cell r="J7">
            <v>22320</v>
          </cell>
        </row>
        <row r="8">
          <cell r="E8" t="str">
            <v>9201014</v>
          </cell>
          <cell r="I8">
            <v>88981</v>
          </cell>
          <cell r="J8">
            <v>448464.24</v>
          </cell>
        </row>
        <row r="9">
          <cell r="E9" t="str">
            <v>9201015</v>
          </cell>
          <cell r="I9">
            <v>59102</v>
          </cell>
          <cell r="J9">
            <v>295510</v>
          </cell>
        </row>
        <row r="10">
          <cell r="E10" t="str">
            <v>9201022</v>
          </cell>
          <cell r="I10">
            <v>1371</v>
          </cell>
          <cell r="J10">
            <v>5100.12</v>
          </cell>
        </row>
        <row r="11">
          <cell r="E11" t="str">
            <v>9201101</v>
          </cell>
          <cell r="I11">
            <v>218305</v>
          </cell>
          <cell r="J11">
            <v>3202534.35</v>
          </cell>
        </row>
        <row r="12">
          <cell r="E12" t="str">
            <v>9201201</v>
          </cell>
          <cell r="I12">
            <v>891778</v>
          </cell>
          <cell r="J12">
            <v>1337667</v>
          </cell>
        </row>
        <row r="13">
          <cell r="E13" t="str">
            <v>9201301</v>
          </cell>
          <cell r="I13">
            <v>280284</v>
          </cell>
          <cell r="J13">
            <v>47648.280000000006</v>
          </cell>
        </row>
        <row r="14">
          <cell r="E14" t="str">
            <v>9201303</v>
          </cell>
          <cell r="I14">
            <v>4330</v>
          </cell>
          <cell r="J14">
            <v>108250</v>
          </cell>
        </row>
        <row r="15">
          <cell r="E15" t="str">
            <v>9201501</v>
          </cell>
          <cell r="I15">
            <v>58680</v>
          </cell>
          <cell r="J15">
            <v>946508.39999999991</v>
          </cell>
        </row>
        <row r="16">
          <cell r="E16" t="str">
            <v>9201502</v>
          </cell>
          <cell r="I16">
            <v>11634</v>
          </cell>
          <cell r="J16">
            <v>2094.12</v>
          </cell>
        </row>
        <row r="17">
          <cell r="E17" t="str">
            <v>9201503</v>
          </cell>
          <cell r="I17">
            <v>7005</v>
          </cell>
          <cell r="J17">
            <v>218065.65</v>
          </cell>
        </row>
        <row r="18">
          <cell r="E18" t="str">
            <v>9201527</v>
          </cell>
          <cell r="I18">
            <v>400</v>
          </cell>
          <cell r="J18">
            <v>69612</v>
          </cell>
        </row>
        <row r="19">
          <cell r="E19" t="str">
            <v>9201533</v>
          </cell>
          <cell r="I19">
            <v>400</v>
          </cell>
          <cell r="J19">
            <v>153300</v>
          </cell>
        </row>
        <row r="20">
          <cell r="E20" t="str">
            <v>9201534</v>
          </cell>
          <cell r="I20">
            <v>432</v>
          </cell>
          <cell r="J20">
            <v>13569.12</v>
          </cell>
        </row>
        <row r="21">
          <cell r="E21" t="str">
            <v>9201535</v>
          </cell>
          <cell r="I21">
            <v>422</v>
          </cell>
          <cell r="J21">
            <v>26505.82</v>
          </cell>
        </row>
        <row r="22">
          <cell r="E22" t="str">
            <v>9201536</v>
          </cell>
          <cell r="I22">
            <v>1215</v>
          </cell>
          <cell r="J22">
            <v>24907.5</v>
          </cell>
        </row>
        <row r="23">
          <cell r="E23" t="str">
            <v>9201537</v>
          </cell>
          <cell r="I23">
            <v>722</v>
          </cell>
          <cell r="J23">
            <v>26353</v>
          </cell>
        </row>
        <row r="24">
          <cell r="E24" t="str">
            <v>9201540</v>
          </cell>
          <cell r="I24">
            <v>800000</v>
          </cell>
          <cell r="J24">
            <v>3600000</v>
          </cell>
        </row>
        <row r="25">
          <cell r="E25" t="str">
            <v>9201541</v>
          </cell>
          <cell r="I25">
            <v>8155</v>
          </cell>
          <cell r="J25">
            <v>1208489.45</v>
          </cell>
        </row>
        <row r="26">
          <cell r="E26" t="str">
            <v>9201542</v>
          </cell>
          <cell r="I26">
            <v>16279</v>
          </cell>
          <cell r="J26">
            <v>2412059.4299999997</v>
          </cell>
        </row>
        <row r="27">
          <cell r="E27" t="str">
            <v>9201543</v>
          </cell>
          <cell r="I27">
            <v>19999</v>
          </cell>
          <cell r="J27">
            <v>4342782.8500000006</v>
          </cell>
        </row>
        <row r="28">
          <cell r="E28" t="str">
            <v>9201544</v>
          </cell>
          <cell r="I28">
            <v>29554</v>
          </cell>
          <cell r="J28">
            <v>6417651.1000000006</v>
          </cell>
        </row>
        <row r="29">
          <cell r="E29" t="str">
            <v>92015446</v>
          </cell>
          <cell r="I29">
            <v>30940</v>
          </cell>
          <cell r="J29">
            <v>6718621</v>
          </cell>
        </row>
        <row r="30">
          <cell r="E30" t="str">
            <v>9201545</v>
          </cell>
          <cell r="I30">
            <v>24873</v>
          </cell>
          <cell r="J30">
            <v>5401171.9500000002</v>
          </cell>
        </row>
        <row r="31">
          <cell r="E31" t="str">
            <v>9201547</v>
          </cell>
          <cell r="I31">
            <v>4175</v>
          </cell>
          <cell r="J31">
            <v>673970.25</v>
          </cell>
        </row>
        <row r="32">
          <cell r="E32" t="str">
            <v>9201548</v>
          </cell>
          <cell r="I32">
            <v>3781</v>
          </cell>
          <cell r="J32">
            <v>875301.5</v>
          </cell>
        </row>
        <row r="33">
          <cell r="E33" t="str">
            <v>9201549</v>
          </cell>
          <cell r="I33">
            <v>1799</v>
          </cell>
          <cell r="J33">
            <v>330926.05</v>
          </cell>
        </row>
        <row r="34">
          <cell r="E34" t="str">
            <v>9201550</v>
          </cell>
          <cell r="I34">
            <v>12248</v>
          </cell>
          <cell r="J34">
            <v>2842760.8</v>
          </cell>
        </row>
        <row r="35">
          <cell r="E35" t="str">
            <v>9201551</v>
          </cell>
          <cell r="I35">
            <v>14259</v>
          </cell>
          <cell r="J35">
            <v>3309513.9</v>
          </cell>
        </row>
        <row r="36">
          <cell r="E36" t="str">
            <v>9201552</v>
          </cell>
          <cell r="I36">
            <v>3329</v>
          </cell>
          <cell r="J36">
            <v>503111.76999999996</v>
          </cell>
        </row>
        <row r="37">
          <cell r="E37" t="str">
            <v>9201553</v>
          </cell>
          <cell r="I37">
            <v>799</v>
          </cell>
          <cell r="J37">
            <v>221027.37</v>
          </cell>
        </row>
        <row r="38">
          <cell r="E38" t="str">
            <v>9201554</v>
          </cell>
          <cell r="I38">
            <v>6869</v>
          </cell>
          <cell r="J38">
            <v>4092687.5800000005</v>
          </cell>
        </row>
        <row r="39">
          <cell r="E39" t="str">
            <v>9201601</v>
          </cell>
          <cell r="I39">
            <v>1470</v>
          </cell>
          <cell r="J39">
            <v>7350</v>
          </cell>
        </row>
        <row r="40">
          <cell r="E40" t="str">
            <v>9201602</v>
          </cell>
          <cell r="I40">
            <v>23878</v>
          </cell>
          <cell r="J40">
            <v>90975.180000000008</v>
          </cell>
        </row>
        <row r="41">
          <cell r="E41" t="str">
            <v>9201605</v>
          </cell>
          <cell r="I41">
            <v>4487</v>
          </cell>
          <cell r="J41">
            <v>489172.74</v>
          </cell>
        </row>
        <row r="42">
          <cell r="E42" t="str">
            <v>9201607</v>
          </cell>
          <cell r="I42">
            <v>680</v>
          </cell>
          <cell r="J42">
            <v>49096</v>
          </cell>
        </row>
        <row r="43">
          <cell r="E43" t="str">
            <v>9201703</v>
          </cell>
          <cell r="I43">
            <v>206</v>
          </cell>
          <cell r="J43">
            <v>84107.74</v>
          </cell>
        </row>
        <row r="44">
          <cell r="E44" t="str">
            <v>9201717</v>
          </cell>
          <cell r="I44">
            <v>200</v>
          </cell>
          <cell r="J44">
            <v>66000</v>
          </cell>
        </row>
        <row r="45">
          <cell r="E45" t="str">
            <v>9201719</v>
          </cell>
          <cell r="I45">
            <v>2022</v>
          </cell>
          <cell r="J45">
            <v>288438.3</v>
          </cell>
        </row>
        <row r="46">
          <cell r="E46" t="str">
            <v>9201720</v>
          </cell>
          <cell r="I46">
            <v>1100</v>
          </cell>
          <cell r="J46">
            <v>310299</v>
          </cell>
        </row>
        <row r="47">
          <cell r="E47" t="str">
            <v>9201724</v>
          </cell>
          <cell r="I47">
            <v>388</v>
          </cell>
          <cell r="J47">
            <v>71908.040000000008</v>
          </cell>
        </row>
        <row r="48">
          <cell r="E48" t="str">
            <v>9201729</v>
          </cell>
          <cell r="I48">
            <v>20800</v>
          </cell>
          <cell r="J48">
            <v>1618655.9999999998</v>
          </cell>
        </row>
        <row r="49">
          <cell r="E49" t="str">
            <v>9201733</v>
          </cell>
          <cell r="I49">
            <v>4513</v>
          </cell>
          <cell r="J49">
            <v>63588.17</v>
          </cell>
        </row>
        <row r="50">
          <cell r="E50" t="str">
            <v>9201734</v>
          </cell>
          <cell r="I50">
            <v>2821</v>
          </cell>
          <cell r="J50">
            <v>55996.850000000006</v>
          </cell>
        </row>
        <row r="51">
          <cell r="E51" t="str">
            <v>9201735</v>
          </cell>
          <cell r="I51">
            <v>638</v>
          </cell>
          <cell r="J51">
            <v>31900</v>
          </cell>
        </row>
        <row r="52">
          <cell r="E52" t="str">
            <v>9201736</v>
          </cell>
          <cell r="I52">
            <v>30365</v>
          </cell>
          <cell r="J52">
            <v>1615114.3499999999</v>
          </cell>
        </row>
        <row r="53">
          <cell r="E53" t="str">
            <v>9201737</v>
          </cell>
          <cell r="I53">
            <v>4148</v>
          </cell>
          <cell r="J53">
            <v>324581</v>
          </cell>
        </row>
        <row r="54">
          <cell r="E54" t="str">
            <v>9201739</v>
          </cell>
          <cell r="I54">
            <v>1055</v>
          </cell>
          <cell r="J54">
            <v>83292.25</v>
          </cell>
        </row>
        <row r="55">
          <cell r="E55" t="str">
            <v>9201740</v>
          </cell>
          <cell r="I55">
            <v>6602</v>
          </cell>
          <cell r="J55">
            <v>523538.6</v>
          </cell>
        </row>
        <row r="56">
          <cell r="E56" t="str">
            <v>9201741</v>
          </cell>
          <cell r="I56">
            <v>1914</v>
          </cell>
          <cell r="J56">
            <v>248686.02000000002</v>
          </cell>
        </row>
        <row r="57">
          <cell r="E57" t="str">
            <v>9201742</v>
          </cell>
          <cell r="I57">
            <v>2338</v>
          </cell>
          <cell r="J57">
            <v>621042.93999999994</v>
          </cell>
        </row>
        <row r="58">
          <cell r="E58" t="str">
            <v>9202111</v>
          </cell>
          <cell r="I58">
            <v>4697</v>
          </cell>
          <cell r="J58">
            <v>3949801.2399999998</v>
          </cell>
        </row>
        <row r="59">
          <cell r="E59" t="str">
            <v>9202121</v>
          </cell>
          <cell r="I59">
            <v>14</v>
          </cell>
          <cell r="J59">
            <v>43596.56</v>
          </cell>
        </row>
        <row r="60">
          <cell r="E60" t="str">
            <v>9202321</v>
          </cell>
          <cell r="I60">
            <v>79</v>
          </cell>
          <cell r="J60">
            <v>516363.75</v>
          </cell>
        </row>
        <row r="61">
          <cell r="E61" t="str">
            <v>9202322</v>
          </cell>
          <cell r="I61">
            <v>8</v>
          </cell>
          <cell r="J61">
            <v>7394.8</v>
          </cell>
        </row>
        <row r="62">
          <cell r="E62" t="str">
            <v>9202323</v>
          </cell>
          <cell r="I62">
            <v>182</v>
          </cell>
          <cell r="J62">
            <v>781200.42</v>
          </cell>
        </row>
        <row r="63">
          <cell r="E63" t="str">
            <v>9202326</v>
          </cell>
          <cell r="I63">
            <v>26</v>
          </cell>
          <cell r="J63">
            <v>226500.04000000004</v>
          </cell>
        </row>
        <row r="64">
          <cell r="E64" t="str">
            <v>9202624</v>
          </cell>
          <cell r="I64">
            <v>2766.1869999999999</v>
          </cell>
          <cell r="J64">
            <v>17472869.142329998</v>
          </cell>
        </row>
        <row r="65">
          <cell r="E65" t="str">
            <v>9202721</v>
          </cell>
          <cell r="I65">
            <v>20.96</v>
          </cell>
          <cell r="J65">
            <v>20.96</v>
          </cell>
        </row>
        <row r="66">
          <cell r="E66" t="str">
            <v>9202722</v>
          </cell>
          <cell r="I66">
            <v>181</v>
          </cell>
          <cell r="J66">
            <v>1740928.5899999999</v>
          </cell>
        </row>
        <row r="67">
          <cell r="E67" t="str">
            <v>9202723</v>
          </cell>
          <cell r="I67">
            <v>1165</v>
          </cell>
          <cell r="J67">
            <v>9650079.4499999993</v>
          </cell>
        </row>
        <row r="68">
          <cell r="E68" t="str">
            <v>9202727</v>
          </cell>
          <cell r="I68">
            <v>29.5</v>
          </cell>
          <cell r="J68">
            <v>2941368.3</v>
          </cell>
        </row>
        <row r="69">
          <cell r="E69" t="str">
            <v>9202728</v>
          </cell>
          <cell r="I69">
            <v>-3.0000000000000001E-3</v>
          </cell>
          <cell r="J69">
            <v>-64.83999</v>
          </cell>
        </row>
        <row r="70">
          <cell r="E70" t="str">
            <v>9202730</v>
          </cell>
          <cell r="I70">
            <v>6.33</v>
          </cell>
          <cell r="J70">
            <v>223657.5735</v>
          </cell>
        </row>
        <row r="71">
          <cell r="E71" t="str">
            <v>9202731</v>
          </cell>
          <cell r="I71">
            <v>388.69</v>
          </cell>
          <cell r="J71">
            <v>4065903.4057</v>
          </cell>
        </row>
        <row r="72">
          <cell r="E72" t="str">
            <v>9202732</v>
          </cell>
          <cell r="I72">
            <v>3</v>
          </cell>
          <cell r="J72">
            <v>52080</v>
          </cell>
        </row>
        <row r="73">
          <cell r="E73" t="str">
            <v>9202735</v>
          </cell>
          <cell r="I73">
            <v>76.87</v>
          </cell>
          <cell r="J73">
            <v>2888531.6908</v>
          </cell>
        </row>
        <row r="74">
          <cell r="E74" t="str">
            <v>9202738</v>
          </cell>
          <cell r="I74">
            <v>7.8</v>
          </cell>
          <cell r="J74">
            <v>156000</v>
          </cell>
        </row>
        <row r="75">
          <cell r="E75" t="str">
            <v>9203002</v>
          </cell>
          <cell r="I75">
            <v>191000</v>
          </cell>
          <cell r="J75">
            <v>771640</v>
          </cell>
        </row>
        <row r="76">
          <cell r="E76" t="str">
            <v>9203005</v>
          </cell>
          <cell r="I76">
            <v>41</v>
          </cell>
          <cell r="J76">
            <v>9430</v>
          </cell>
        </row>
        <row r="77">
          <cell r="E77" t="str">
            <v>9203011</v>
          </cell>
          <cell r="I77">
            <v>78000</v>
          </cell>
          <cell r="J77">
            <v>7800</v>
          </cell>
        </row>
        <row r="78">
          <cell r="E78" t="str">
            <v>9203014</v>
          </cell>
          <cell r="I78">
            <v>90</v>
          </cell>
          <cell r="J78">
            <v>1341</v>
          </cell>
        </row>
        <row r="79">
          <cell r="E79" t="str">
            <v>9203021</v>
          </cell>
          <cell r="I79">
            <v>8200</v>
          </cell>
          <cell r="J79">
            <v>113324</v>
          </cell>
        </row>
        <row r="80">
          <cell r="E80" t="str">
            <v>9203024</v>
          </cell>
          <cell r="I80">
            <v>6386</v>
          </cell>
          <cell r="J80">
            <v>22159.420000000002</v>
          </cell>
        </row>
        <row r="81">
          <cell r="E81" t="str">
            <v>9203025</v>
          </cell>
          <cell r="I81">
            <v>1800</v>
          </cell>
          <cell r="J81">
            <v>36540</v>
          </cell>
        </row>
        <row r="82">
          <cell r="E82" t="str">
            <v>9203027</v>
          </cell>
          <cell r="I82">
            <v>6392</v>
          </cell>
          <cell r="J82">
            <v>767.04</v>
          </cell>
        </row>
        <row r="83">
          <cell r="E83" t="str">
            <v>9203028</v>
          </cell>
          <cell r="I83">
            <v>2853</v>
          </cell>
          <cell r="J83">
            <v>4965047.37</v>
          </cell>
        </row>
        <row r="84">
          <cell r="E84" t="str">
            <v>9203031</v>
          </cell>
          <cell r="I84">
            <v>100</v>
          </cell>
          <cell r="J84">
            <v>400</v>
          </cell>
        </row>
        <row r="85">
          <cell r="E85" t="str">
            <v>9203032</v>
          </cell>
          <cell r="I85">
            <v>5107</v>
          </cell>
          <cell r="J85">
            <v>62305.399999999994</v>
          </cell>
        </row>
        <row r="86">
          <cell r="E86" t="str">
            <v>9203033</v>
          </cell>
          <cell r="I86">
            <v>209</v>
          </cell>
          <cell r="J86">
            <v>5708141.1200000001</v>
          </cell>
        </row>
        <row r="87">
          <cell r="E87" t="str">
            <v>9203041</v>
          </cell>
          <cell r="I87">
            <v>399</v>
          </cell>
          <cell r="J87">
            <v>14986.44</v>
          </cell>
        </row>
        <row r="88">
          <cell r="E88" t="str">
            <v>9203044</v>
          </cell>
          <cell r="I88">
            <v>2787</v>
          </cell>
          <cell r="J88">
            <v>23494.41</v>
          </cell>
        </row>
        <row r="89">
          <cell r="E89" t="str">
            <v>9203045</v>
          </cell>
          <cell r="I89">
            <v>161</v>
          </cell>
          <cell r="J89">
            <v>241500</v>
          </cell>
        </row>
        <row r="90">
          <cell r="E90" t="str">
            <v>9203046</v>
          </cell>
          <cell r="I90">
            <v>85164</v>
          </cell>
          <cell r="J90">
            <v>17032.8</v>
          </cell>
        </row>
        <row r="91">
          <cell r="E91" t="str">
            <v>9203049</v>
          </cell>
          <cell r="I91">
            <v>5454</v>
          </cell>
          <cell r="J91">
            <v>1363500</v>
          </cell>
        </row>
        <row r="92">
          <cell r="E92" t="str">
            <v>9203050</v>
          </cell>
          <cell r="I92">
            <v>7636</v>
          </cell>
          <cell r="J92">
            <v>9697.7199999999993</v>
          </cell>
        </row>
        <row r="93">
          <cell r="E93" t="str">
            <v>9203051</v>
          </cell>
          <cell r="I93">
            <v>1298</v>
          </cell>
          <cell r="J93">
            <v>55022.22</v>
          </cell>
        </row>
        <row r="94">
          <cell r="E94" t="str">
            <v>9203052</v>
          </cell>
          <cell r="I94">
            <v>1640</v>
          </cell>
          <cell r="J94">
            <v>1057718</v>
          </cell>
        </row>
        <row r="95">
          <cell r="E95" t="str">
            <v>9203054</v>
          </cell>
          <cell r="I95">
            <v>123</v>
          </cell>
          <cell r="J95">
            <v>17220</v>
          </cell>
        </row>
        <row r="96">
          <cell r="E96" t="str">
            <v>9203055</v>
          </cell>
          <cell r="I96">
            <v>120</v>
          </cell>
          <cell r="J96">
            <v>48000</v>
          </cell>
        </row>
        <row r="97">
          <cell r="E97" t="str">
            <v>9203059</v>
          </cell>
          <cell r="I97">
            <v>266</v>
          </cell>
          <cell r="J97">
            <v>80324.02</v>
          </cell>
        </row>
        <row r="98">
          <cell r="E98" t="str">
            <v>9203061</v>
          </cell>
          <cell r="I98">
            <v>1135</v>
          </cell>
          <cell r="J98">
            <v>417339.5</v>
          </cell>
        </row>
        <row r="99">
          <cell r="E99" t="str">
            <v>9203062</v>
          </cell>
          <cell r="I99">
            <v>1356</v>
          </cell>
          <cell r="J99">
            <v>794507.5199999999</v>
          </cell>
        </row>
        <row r="100">
          <cell r="E100" t="str">
            <v>9203063</v>
          </cell>
          <cell r="I100">
            <v>268.928</v>
          </cell>
          <cell r="J100">
            <v>7683606.4307200005</v>
          </cell>
        </row>
        <row r="101">
          <cell r="E101" t="str">
            <v>9203067</v>
          </cell>
          <cell r="I101">
            <v>3</v>
          </cell>
          <cell r="J101">
            <v>83.94</v>
          </cell>
        </row>
        <row r="102">
          <cell r="E102" t="str">
            <v>9203070</v>
          </cell>
          <cell r="I102">
            <v>80</v>
          </cell>
          <cell r="J102">
            <v>13728</v>
          </cell>
        </row>
        <row r="103">
          <cell r="E103" t="str">
            <v>9203072</v>
          </cell>
          <cell r="I103">
            <v>4500</v>
          </cell>
          <cell r="J103">
            <v>3203685</v>
          </cell>
        </row>
        <row r="104">
          <cell r="E104" t="str">
            <v>9203080</v>
          </cell>
          <cell r="I104">
            <v>605</v>
          </cell>
          <cell r="J104">
            <v>707747.14999999991</v>
          </cell>
        </row>
        <row r="105">
          <cell r="E105" t="str">
            <v>9203081</v>
          </cell>
          <cell r="I105">
            <v>1912</v>
          </cell>
          <cell r="J105">
            <v>2262393.12</v>
          </cell>
        </row>
        <row r="106">
          <cell r="E106" t="str">
            <v>9203082</v>
          </cell>
          <cell r="I106">
            <v>2403</v>
          </cell>
          <cell r="J106">
            <v>2880956.7</v>
          </cell>
        </row>
        <row r="107">
          <cell r="E107" t="str">
            <v>9203083</v>
          </cell>
          <cell r="I107">
            <v>2064</v>
          </cell>
          <cell r="J107">
            <v>2506851.84</v>
          </cell>
        </row>
        <row r="108">
          <cell r="E108" t="str">
            <v>9203084</v>
          </cell>
          <cell r="I108">
            <v>680</v>
          </cell>
          <cell r="J108">
            <v>836549.6</v>
          </cell>
        </row>
        <row r="109">
          <cell r="E109" t="str">
            <v>9203085</v>
          </cell>
          <cell r="I109">
            <v>1666</v>
          </cell>
          <cell r="J109">
            <v>813191.26</v>
          </cell>
        </row>
        <row r="110">
          <cell r="E110" t="str">
            <v>9203086</v>
          </cell>
          <cell r="I110">
            <v>537</v>
          </cell>
          <cell r="J110">
            <v>775685.76</v>
          </cell>
        </row>
        <row r="111">
          <cell r="E111" t="str">
            <v>9203087</v>
          </cell>
          <cell r="I111">
            <v>1356</v>
          </cell>
          <cell r="J111">
            <v>1981346.52</v>
          </cell>
        </row>
        <row r="112">
          <cell r="E112" t="str">
            <v>9203088</v>
          </cell>
          <cell r="I112">
            <v>1459</v>
          </cell>
          <cell r="J112">
            <v>2156153.9699999997</v>
          </cell>
        </row>
        <row r="113">
          <cell r="E113" t="str">
            <v>9203089</v>
          </cell>
          <cell r="I113">
            <v>1506</v>
          </cell>
          <cell r="J113">
            <v>2250701.94</v>
          </cell>
        </row>
        <row r="114">
          <cell r="E114" t="str">
            <v>9203090</v>
          </cell>
          <cell r="I114">
            <v>514</v>
          </cell>
          <cell r="J114">
            <v>768167.86</v>
          </cell>
        </row>
        <row r="115">
          <cell r="E115" t="str">
            <v>9203091</v>
          </cell>
          <cell r="I115">
            <v>181</v>
          </cell>
          <cell r="J115">
            <v>249287.67999999999</v>
          </cell>
        </row>
        <row r="116">
          <cell r="E116" t="str">
            <v>9203092</v>
          </cell>
          <cell r="I116">
            <v>361</v>
          </cell>
          <cell r="J116">
            <v>503270.1</v>
          </cell>
        </row>
        <row r="117">
          <cell r="E117" t="str">
            <v>9203093</v>
          </cell>
          <cell r="I117">
            <v>452</v>
          </cell>
          <cell r="J117">
            <v>637753.92000000004</v>
          </cell>
        </row>
        <row r="118">
          <cell r="E118" t="str">
            <v>9203094</v>
          </cell>
          <cell r="I118">
            <v>360</v>
          </cell>
          <cell r="J118">
            <v>514000.8</v>
          </cell>
        </row>
        <row r="119">
          <cell r="E119" t="str">
            <v>9203095</v>
          </cell>
          <cell r="I119">
            <v>145</v>
          </cell>
          <cell r="J119">
            <v>209472.80000000002</v>
          </cell>
        </row>
        <row r="120">
          <cell r="E120" t="str">
            <v>9203096</v>
          </cell>
          <cell r="I120">
            <v>233</v>
          </cell>
          <cell r="J120">
            <v>316852.04000000004</v>
          </cell>
        </row>
        <row r="121">
          <cell r="E121" t="str">
            <v>9203097</v>
          </cell>
          <cell r="I121">
            <v>1971</v>
          </cell>
          <cell r="J121">
            <v>3239121.6900000004</v>
          </cell>
        </row>
        <row r="122">
          <cell r="E122" t="str">
            <v>9203098</v>
          </cell>
          <cell r="I122">
            <v>2914</v>
          </cell>
          <cell r="J122">
            <v>4010013.6799999997</v>
          </cell>
        </row>
        <row r="123">
          <cell r="E123" t="str">
            <v>9203099</v>
          </cell>
          <cell r="I123">
            <v>1534</v>
          </cell>
          <cell r="J123">
            <v>2069151.2399999998</v>
          </cell>
        </row>
        <row r="124">
          <cell r="E124" t="str">
            <v>9203100</v>
          </cell>
          <cell r="I124">
            <v>2905</v>
          </cell>
          <cell r="J124">
            <v>5029600.8</v>
          </cell>
        </row>
        <row r="125">
          <cell r="E125" t="str">
            <v>9203993</v>
          </cell>
          <cell r="I125">
            <v>1889</v>
          </cell>
          <cell r="J125">
            <v>1037741.04</v>
          </cell>
        </row>
        <row r="126">
          <cell r="E126" t="str">
            <v>9204001</v>
          </cell>
          <cell r="I126">
            <v>7984</v>
          </cell>
          <cell r="J126">
            <v>3373958.5599999996</v>
          </cell>
        </row>
        <row r="127">
          <cell r="E127" t="str">
            <v>9204003</v>
          </cell>
          <cell r="I127">
            <v>267</v>
          </cell>
          <cell r="J127">
            <v>818491.17</v>
          </cell>
        </row>
        <row r="128">
          <cell r="E128" t="str">
            <v>9204005</v>
          </cell>
          <cell r="I128">
            <v>319</v>
          </cell>
          <cell r="J128">
            <v>570470.89</v>
          </cell>
        </row>
        <row r="129">
          <cell r="E129" t="str">
            <v>9204035</v>
          </cell>
          <cell r="I129">
            <v>18588</v>
          </cell>
          <cell r="J129">
            <v>6139802.2800000003</v>
          </cell>
        </row>
        <row r="130">
          <cell r="E130" t="str">
            <v>9204932</v>
          </cell>
          <cell r="I130">
            <v>240</v>
          </cell>
          <cell r="J130">
            <v>513441.60000000003</v>
          </cell>
        </row>
        <row r="131">
          <cell r="E131" t="str">
            <v>9205002</v>
          </cell>
          <cell r="I131">
            <v>554129</v>
          </cell>
          <cell r="J131">
            <v>1030679.9400000001</v>
          </cell>
        </row>
        <row r="132">
          <cell r="E132" t="str">
            <v>9205004</v>
          </cell>
          <cell r="I132">
            <v>8742</v>
          </cell>
          <cell r="J132">
            <v>340850.58</v>
          </cell>
        </row>
        <row r="133">
          <cell r="E133" t="str">
            <v>9205005</v>
          </cell>
          <cell r="I133">
            <v>142829</v>
          </cell>
          <cell r="J133">
            <v>2995124.13</v>
          </cell>
        </row>
        <row r="134">
          <cell r="E134" t="str">
            <v>9205006</v>
          </cell>
          <cell r="I134">
            <v>44544</v>
          </cell>
          <cell r="J134">
            <v>356352</v>
          </cell>
        </row>
        <row r="135">
          <cell r="E135" t="str">
            <v>9205007</v>
          </cell>
          <cell r="I135">
            <v>339925</v>
          </cell>
          <cell r="J135">
            <v>197156.5</v>
          </cell>
        </row>
        <row r="136">
          <cell r="E136" t="str">
            <v>9205010</v>
          </cell>
          <cell r="I136">
            <v>8493</v>
          </cell>
          <cell r="J136">
            <v>2336509.23</v>
          </cell>
        </row>
        <row r="137">
          <cell r="E137" t="str">
            <v>9205011</v>
          </cell>
          <cell r="I137">
            <v>998</v>
          </cell>
          <cell r="J137">
            <v>186186.88</v>
          </cell>
        </row>
        <row r="138">
          <cell r="E138" t="str">
            <v>9205012</v>
          </cell>
          <cell r="I138">
            <v>884</v>
          </cell>
          <cell r="J138">
            <v>117580.84</v>
          </cell>
        </row>
        <row r="139">
          <cell r="E139" t="str">
            <v>9205013</v>
          </cell>
          <cell r="I139">
            <v>15530</v>
          </cell>
          <cell r="J139">
            <v>1587321.2999999998</v>
          </cell>
        </row>
        <row r="140">
          <cell r="E140" t="str">
            <v>9205014</v>
          </cell>
          <cell r="I140">
            <v>10896</v>
          </cell>
          <cell r="J140">
            <v>1172954.4000000001</v>
          </cell>
        </row>
        <row r="141">
          <cell r="E141" t="str">
            <v>9205018</v>
          </cell>
          <cell r="I141">
            <v>2769</v>
          </cell>
          <cell r="J141">
            <v>583760.57999999996</v>
          </cell>
        </row>
        <row r="142">
          <cell r="E142" t="str">
            <v>9205019</v>
          </cell>
          <cell r="I142">
            <v>1200</v>
          </cell>
          <cell r="J142">
            <v>268152</v>
          </cell>
        </row>
        <row r="143">
          <cell r="E143" t="str">
            <v>9205031</v>
          </cell>
          <cell r="I143">
            <v>4151</v>
          </cell>
          <cell r="J143">
            <v>290113.39</v>
          </cell>
        </row>
        <row r="144">
          <cell r="E144" t="str">
            <v>9205034</v>
          </cell>
          <cell r="I144">
            <v>34786</v>
          </cell>
          <cell r="J144">
            <v>788946.48</v>
          </cell>
        </row>
        <row r="145">
          <cell r="E145" t="str">
            <v>9205051</v>
          </cell>
          <cell r="I145">
            <v>780</v>
          </cell>
          <cell r="J145">
            <v>1914549.0000000002</v>
          </cell>
        </row>
        <row r="146">
          <cell r="E146" t="str">
            <v>9205812</v>
          </cell>
          <cell r="I146">
            <v>79604</v>
          </cell>
          <cell r="J146">
            <v>1003806.44</v>
          </cell>
        </row>
        <row r="147">
          <cell r="E147" t="str">
            <v>9205815</v>
          </cell>
          <cell r="I147">
            <v>5399</v>
          </cell>
          <cell r="J147">
            <v>930301.69000000006</v>
          </cell>
        </row>
        <row r="148">
          <cell r="E148" t="str">
            <v>9205816</v>
          </cell>
          <cell r="I148">
            <v>2292</v>
          </cell>
          <cell r="J148">
            <v>359179.32</v>
          </cell>
        </row>
        <row r="149">
          <cell r="E149" t="str">
            <v>9205817</v>
          </cell>
          <cell r="I149">
            <v>29751</v>
          </cell>
          <cell r="J149">
            <v>2009680.0499999998</v>
          </cell>
        </row>
        <row r="150">
          <cell r="E150" t="str">
            <v>9205819</v>
          </cell>
          <cell r="I150">
            <v>9540</v>
          </cell>
          <cell r="J150">
            <v>15722778.6</v>
          </cell>
        </row>
        <row r="151">
          <cell r="E151" t="str">
            <v>9205820</v>
          </cell>
          <cell r="I151">
            <v>9090</v>
          </cell>
          <cell r="J151">
            <v>9219168.9000000004</v>
          </cell>
        </row>
        <row r="152">
          <cell r="E152" t="str">
            <v>9205821</v>
          </cell>
          <cell r="I152">
            <v>1098</v>
          </cell>
          <cell r="J152">
            <v>1764453.06</v>
          </cell>
        </row>
        <row r="153">
          <cell r="E153" t="str">
            <v>9205822</v>
          </cell>
          <cell r="I153">
            <v>4524</v>
          </cell>
          <cell r="J153">
            <v>7424381.6399999997</v>
          </cell>
        </row>
        <row r="154">
          <cell r="E154" t="str">
            <v>9205823</v>
          </cell>
          <cell r="I154">
            <v>388</v>
          </cell>
          <cell r="J154">
            <v>736812</v>
          </cell>
        </row>
        <row r="155">
          <cell r="E155" t="str">
            <v>9205824</v>
          </cell>
          <cell r="I155">
            <v>3107</v>
          </cell>
          <cell r="J155">
            <v>5506846.8000000007</v>
          </cell>
        </row>
        <row r="156">
          <cell r="E156" t="str">
            <v>9205825</v>
          </cell>
          <cell r="I156">
            <v>940</v>
          </cell>
          <cell r="J156">
            <v>1782155.4000000001</v>
          </cell>
        </row>
        <row r="157">
          <cell r="E157" t="str">
            <v>9205899</v>
          </cell>
          <cell r="I157">
            <v>6112</v>
          </cell>
          <cell r="J157">
            <v>91680</v>
          </cell>
        </row>
        <row r="158">
          <cell r="E158" t="str">
            <v>9205902</v>
          </cell>
          <cell r="I158">
            <v>1116</v>
          </cell>
          <cell r="J158">
            <v>44852.04</v>
          </cell>
        </row>
        <row r="159">
          <cell r="E159" t="str">
            <v>9205903</v>
          </cell>
          <cell r="I159">
            <v>1220</v>
          </cell>
          <cell r="J159">
            <v>61414.8</v>
          </cell>
        </row>
        <row r="160">
          <cell r="E160" t="str">
            <v>9205906</v>
          </cell>
          <cell r="I160">
            <v>456</v>
          </cell>
          <cell r="J160">
            <v>18326.64</v>
          </cell>
        </row>
        <row r="161">
          <cell r="E161" t="str">
            <v>9205909</v>
          </cell>
          <cell r="I161">
            <v>49</v>
          </cell>
          <cell r="J161">
            <v>603.19000000000005</v>
          </cell>
        </row>
        <row r="162">
          <cell r="E162" t="str">
            <v>9205911</v>
          </cell>
          <cell r="I162">
            <v>19805</v>
          </cell>
          <cell r="J162">
            <v>13467.400000000001</v>
          </cell>
        </row>
        <row r="163">
          <cell r="E163" t="str">
            <v>9205913</v>
          </cell>
          <cell r="I163">
            <v>1291</v>
          </cell>
          <cell r="J163">
            <v>275112.09999999998</v>
          </cell>
        </row>
        <row r="164">
          <cell r="E164" t="str">
            <v>9205914</v>
          </cell>
          <cell r="I164">
            <v>17995</v>
          </cell>
          <cell r="J164">
            <v>1208544.2</v>
          </cell>
        </row>
        <row r="165">
          <cell r="E165" t="str">
            <v>9205916</v>
          </cell>
          <cell r="I165">
            <v>95</v>
          </cell>
          <cell r="J165">
            <v>17580.7</v>
          </cell>
        </row>
        <row r="166">
          <cell r="E166" t="str">
            <v>9205926</v>
          </cell>
          <cell r="I166">
            <v>1955</v>
          </cell>
          <cell r="J166">
            <v>5337.15</v>
          </cell>
        </row>
        <row r="167">
          <cell r="E167" t="str">
            <v>9205928</v>
          </cell>
          <cell r="I167">
            <v>80</v>
          </cell>
          <cell r="J167">
            <v>74.400000000000006</v>
          </cell>
        </row>
        <row r="168">
          <cell r="E168" t="str">
            <v>9205929</v>
          </cell>
          <cell r="I168">
            <v>295</v>
          </cell>
          <cell r="J168">
            <v>362.85</v>
          </cell>
        </row>
        <row r="169">
          <cell r="E169" t="str">
            <v>9205930</v>
          </cell>
          <cell r="I169">
            <v>35275</v>
          </cell>
          <cell r="J169">
            <v>246925</v>
          </cell>
        </row>
        <row r="170">
          <cell r="E170" t="str">
            <v>9205931</v>
          </cell>
          <cell r="I170">
            <v>1168</v>
          </cell>
          <cell r="J170">
            <v>6856.16</v>
          </cell>
        </row>
        <row r="171">
          <cell r="E171" t="str">
            <v>9205932</v>
          </cell>
          <cell r="I171">
            <v>800</v>
          </cell>
          <cell r="J171">
            <v>4440</v>
          </cell>
        </row>
        <row r="172">
          <cell r="E172" t="str">
            <v>9205934</v>
          </cell>
          <cell r="I172">
            <v>2100</v>
          </cell>
          <cell r="J172">
            <v>840</v>
          </cell>
        </row>
        <row r="173">
          <cell r="E173" t="str">
            <v>9205937</v>
          </cell>
          <cell r="I173">
            <v>1330</v>
          </cell>
          <cell r="J173">
            <v>532</v>
          </cell>
        </row>
        <row r="174">
          <cell r="E174" t="str">
            <v>9205938</v>
          </cell>
          <cell r="I174">
            <v>5490</v>
          </cell>
          <cell r="J174">
            <v>2745</v>
          </cell>
        </row>
        <row r="175">
          <cell r="E175" t="str">
            <v>9205944</v>
          </cell>
          <cell r="I175">
            <v>1800</v>
          </cell>
          <cell r="J175">
            <v>2808</v>
          </cell>
        </row>
        <row r="176">
          <cell r="E176" t="str">
            <v>9205946</v>
          </cell>
          <cell r="I176">
            <v>8400</v>
          </cell>
          <cell r="J176">
            <v>13104</v>
          </cell>
        </row>
        <row r="177">
          <cell r="E177" t="str">
            <v>9205951</v>
          </cell>
          <cell r="I177">
            <v>550</v>
          </cell>
          <cell r="J177">
            <v>440</v>
          </cell>
        </row>
        <row r="178">
          <cell r="E178" t="str">
            <v>9205953</v>
          </cell>
          <cell r="I178">
            <v>1500</v>
          </cell>
          <cell r="J178">
            <v>750</v>
          </cell>
        </row>
        <row r="179">
          <cell r="E179" t="str">
            <v>9205954</v>
          </cell>
          <cell r="I179">
            <v>244</v>
          </cell>
          <cell r="J179">
            <v>122</v>
          </cell>
        </row>
        <row r="180">
          <cell r="E180" t="str">
            <v>9205958</v>
          </cell>
          <cell r="I180">
            <v>3481</v>
          </cell>
          <cell r="J180">
            <v>4351.25</v>
          </cell>
        </row>
        <row r="181">
          <cell r="E181" t="str">
            <v>9206001</v>
          </cell>
          <cell r="I181">
            <v>20240</v>
          </cell>
          <cell r="J181">
            <v>18591249.599999998</v>
          </cell>
        </row>
        <row r="182">
          <cell r="E182" t="str">
            <v>9206003</v>
          </cell>
          <cell r="I182">
            <v>15430</v>
          </cell>
          <cell r="J182">
            <v>108935.79999999999</v>
          </cell>
        </row>
        <row r="183">
          <cell r="E183" t="str">
            <v>9206006</v>
          </cell>
          <cell r="I183">
            <v>2127</v>
          </cell>
          <cell r="J183">
            <v>2502585.6599999997</v>
          </cell>
        </row>
        <row r="184">
          <cell r="E184" t="str">
            <v>9206112</v>
          </cell>
          <cell r="I184">
            <v>685</v>
          </cell>
          <cell r="J184">
            <v>1407962.7</v>
          </cell>
        </row>
        <row r="185">
          <cell r="E185" t="str">
            <v>9206114</v>
          </cell>
          <cell r="I185">
            <v>563</v>
          </cell>
          <cell r="J185">
            <v>1503761.74</v>
          </cell>
        </row>
        <row r="186">
          <cell r="E186" t="str">
            <v>9206115</v>
          </cell>
          <cell r="I186">
            <v>2706</v>
          </cell>
          <cell r="J186">
            <v>7097377.9799999995</v>
          </cell>
        </row>
        <row r="187">
          <cell r="E187" t="str">
            <v>9206116</v>
          </cell>
          <cell r="I187">
            <v>2074</v>
          </cell>
          <cell r="J187">
            <v>4422162.0600000005</v>
          </cell>
        </row>
        <row r="188">
          <cell r="E188" t="str">
            <v>9206118</v>
          </cell>
          <cell r="I188">
            <v>345</v>
          </cell>
          <cell r="J188">
            <v>5851.2000000000007</v>
          </cell>
        </row>
        <row r="189">
          <cell r="E189" t="str">
            <v>9206119</v>
          </cell>
          <cell r="I189">
            <v>300</v>
          </cell>
          <cell r="J189">
            <v>1772727</v>
          </cell>
        </row>
        <row r="190">
          <cell r="E190" t="str">
            <v>9206120</v>
          </cell>
          <cell r="I190">
            <v>500</v>
          </cell>
          <cell r="J190">
            <v>98220</v>
          </cell>
        </row>
        <row r="191">
          <cell r="E191" t="str">
            <v>9206121</v>
          </cell>
          <cell r="I191">
            <v>3491</v>
          </cell>
          <cell r="J191">
            <v>221364.31</v>
          </cell>
        </row>
        <row r="192">
          <cell r="E192" t="str">
            <v>9207001</v>
          </cell>
          <cell r="I192">
            <v>5000</v>
          </cell>
          <cell r="J192">
            <v>6500</v>
          </cell>
        </row>
        <row r="193">
          <cell r="E193" t="str">
            <v>9207002</v>
          </cell>
          <cell r="I193">
            <v>20720</v>
          </cell>
          <cell r="J193">
            <v>659103.19999999995</v>
          </cell>
        </row>
        <row r="194">
          <cell r="E194" t="str">
            <v>9207011</v>
          </cell>
          <cell r="I194">
            <v>13934</v>
          </cell>
          <cell r="J194">
            <v>16722193.399999999</v>
          </cell>
        </row>
        <row r="195">
          <cell r="E195" t="str">
            <v>9207012</v>
          </cell>
          <cell r="I195">
            <v>199</v>
          </cell>
          <cell r="J195">
            <v>282162.10000000003</v>
          </cell>
        </row>
        <row r="196">
          <cell r="E196" t="str">
            <v>9207014</v>
          </cell>
          <cell r="I196">
            <v>7000</v>
          </cell>
          <cell r="J196">
            <v>12527270</v>
          </cell>
        </row>
        <row r="197">
          <cell r="E197" t="str">
            <v>9207016</v>
          </cell>
          <cell r="I197">
            <v>7800</v>
          </cell>
          <cell r="J197">
            <v>584454</v>
          </cell>
        </row>
        <row r="198">
          <cell r="E198" t="str">
            <v>9207017</v>
          </cell>
          <cell r="I198">
            <v>7800</v>
          </cell>
          <cell r="J198">
            <v>250535.99999999997</v>
          </cell>
        </row>
        <row r="199">
          <cell r="E199" t="str">
            <v>9207018</v>
          </cell>
          <cell r="I199">
            <v>7800</v>
          </cell>
          <cell r="J199">
            <v>531804</v>
          </cell>
        </row>
        <row r="200">
          <cell r="E200" t="str">
            <v>9207020</v>
          </cell>
          <cell r="I200">
            <v>114488</v>
          </cell>
          <cell r="J200">
            <v>7668406.2400000002</v>
          </cell>
        </row>
        <row r="201">
          <cell r="E201" t="str">
            <v>9207021</v>
          </cell>
          <cell r="I201">
            <v>11261</v>
          </cell>
          <cell r="J201">
            <v>523073.45</v>
          </cell>
        </row>
        <row r="202">
          <cell r="E202" t="str">
            <v>9207022</v>
          </cell>
          <cell r="I202">
            <v>1725</v>
          </cell>
          <cell r="J202">
            <v>63894</v>
          </cell>
        </row>
        <row r="203">
          <cell r="E203" t="str">
            <v>9207027</v>
          </cell>
          <cell r="I203">
            <v>12825</v>
          </cell>
          <cell r="J203">
            <v>588411</v>
          </cell>
        </row>
        <row r="204">
          <cell r="E204" t="str">
            <v>9207031</v>
          </cell>
          <cell r="I204">
            <v>3600</v>
          </cell>
          <cell r="J204">
            <v>1398456</v>
          </cell>
        </row>
        <row r="205">
          <cell r="E205" t="str">
            <v>9207032</v>
          </cell>
          <cell r="I205">
            <v>2000</v>
          </cell>
          <cell r="J205">
            <v>2472880</v>
          </cell>
        </row>
        <row r="206">
          <cell r="E206" t="str">
            <v>9207033</v>
          </cell>
          <cell r="I206">
            <v>2000</v>
          </cell>
          <cell r="J206">
            <v>2472860</v>
          </cell>
        </row>
        <row r="207">
          <cell r="E207" t="str">
            <v>9208002</v>
          </cell>
          <cell r="I207">
            <v>4400</v>
          </cell>
          <cell r="J207">
            <v>5123976</v>
          </cell>
        </row>
        <row r="208">
          <cell r="E208" t="str">
            <v>9208003</v>
          </cell>
          <cell r="I208">
            <v>4350</v>
          </cell>
          <cell r="J208">
            <v>7092066</v>
          </cell>
        </row>
        <row r="209">
          <cell r="E209" t="str">
            <v>9208005</v>
          </cell>
          <cell r="I209">
            <v>144561</v>
          </cell>
          <cell r="J209">
            <v>5201304.7799999993</v>
          </cell>
        </row>
        <row r="210">
          <cell r="E210" t="str">
            <v>9208006</v>
          </cell>
          <cell r="I210">
            <v>67243</v>
          </cell>
          <cell r="J210">
            <v>4522764.1800000006</v>
          </cell>
        </row>
        <row r="211">
          <cell r="E211" t="str">
            <v>9208010</v>
          </cell>
          <cell r="I211">
            <v>1857</v>
          </cell>
          <cell r="J211">
            <v>338883.93</v>
          </cell>
        </row>
        <row r="212">
          <cell r="E212" t="str">
            <v>9208017</v>
          </cell>
          <cell r="I212">
            <v>5161</v>
          </cell>
          <cell r="J212">
            <v>5286051.03</v>
          </cell>
        </row>
        <row r="213">
          <cell r="E213" t="str">
            <v>9208019</v>
          </cell>
          <cell r="I213">
            <v>18580</v>
          </cell>
          <cell r="J213">
            <v>4698696.2</v>
          </cell>
        </row>
        <row r="214">
          <cell r="E214" t="str">
            <v>9208020</v>
          </cell>
          <cell r="I214">
            <v>11673</v>
          </cell>
          <cell r="J214">
            <v>5503002.3899999997</v>
          </cell>
        </row>
        <row r="215">
          <cell r="E215" t="str">
            <v>9208024</v>
          </cell>
          <cell r="I215">
            <v>1000</v>
          </cell>
          <cell r="J215">
            <v>70000</v>
          </cell>
        </row>
        <row r="216">
          <cell r="E216" t="str">
            <v>9208030</v>
          </cell>
          <cell r="I216">
            <v>1800</v>
          </cell>
          <cell r="J216">
            <v>3762378</v>
          </cell>
        </row>
        <row r="217">
          <cell r="E217" t="str">
            <v>9208031</v>
          </cell>
          <cell r="I217">
            <v>1740</v>
          </cell>
          <cell r="J217">
            <v>3491484</v>
          </cell>
        </row>
        <row r="218">
          <cell r="E218" t="str">
            <v>9208034</v>
          </cell>
          <cell r="I218">
            <v>22935</v>
          </cell>
          <cell r="J218">
            <v>1616917.5</v>
          </cell>
        </row>
        <row r="219">
          <cell r="E219" t="str">
            <v>9208037</v>
          </cell>
          <cell r="I219">
            <v>7892</v>
          </cell>
          <cell r="J219">
            <v>167705</v>
          </cell>
        </row>
        <row r="220">
          <cell r="E220" t="str">
            <v>9208038</v>
          </cell>
          <cell r="I220">
            <v>2160</v>
          </cell>
          <cell r="J220">
            <v>267991.2</v>
          </cell>
        </row>
        <row r="221">
          <cell r="E221" t="str">
            <v>9209001</v>
          </cell>
          <cell r="I221">
            <v>25100</v>
          </cell>
          <cell r="J221">
            <v>1947006.9999999998</v>
          </cell>
        </row>
        <row r="222">
          <cell r="E222" t="str">
            <v>9209002</v>
          </cell>
          <cell r="I222">
            <v>197</v>
          </cell>
          <cell r="J222">
            <v>455572.35000000003</v>
          </cell>
        </row>
        <row r="223">
          <cell r="E223" t="str">
            <v>9209017</v>
          </cell>
          <cell r="I223">
            <v>200</v>
          </cell>
          <cell r="J223">
            <v>10738</v>
          </cell>
        </row>
        <row r="224">
          <cell r="E224" t="str">
            <v>9209028</v>
          </cell>
          <cell r="I224">
            <v>3281</v>
          </cell>
          <cell r="J224">
            <v>660038.7699999999</v>
          </cell>
        </row>
        <row r="225">
          <cell r="E225" t="str">
            <v>9209030</v>
          </cell>
          <cell r="I225">
            <v>20</v>
          </cell>
          <cell r="J225">
            <v>96700.800000000003</v>
          </cell>
        </row>
        <row r="226">
          <cell r="E226" t="str">
            <v>9209040</v>
          </cell>
          <cell r="I226">
            <v>263</v>
          </cell>
          <cell r="J226">
            <v>683800</v>
          </cell>
        </row>
        <row r="227">
          <cell r="E227" t="str">
            <v>9209102</v>
          </cell>
          <cell r="I227">
            <v>52</v>
          </cell>
          <cell r="J227">
            <v>1077976.1200000001</v>
          </cell>
        </row>
        <row r="228">
          <cell r="E228" t="str">
            <v>9209962</v>
          </cell>
          <cell r="I228">
            <v>23655</v>
          </cell>
          <cell r="J228">
            <v>40450.049999999996</v>
          </cell>
        </row>
        <row r="229">
          <cell r="E229" t="str">
            <v>9210001</v>
          </cell>
          <cell r="I229">
            <v>4700</v>
          </cell>
          <cell r="J229">
            <v>573400</v>
          </cell>
        </row>
        <row r="230">
          <cell r="E230" t="str">
            <v>9210002</v>
          </cell>
          <cell r="I230">
            <v>681</v>
          </cell>
          <cell r="J230">
            <v>83082</v>
          </cell>
        </row>
        <row r="231">
          <cell r="E231" t="str">
            <v>9210003</v>
          </cell>
          <cell r="I231">
            <v>12614</v>
          </cell>
          <cell r="J231">
            <v>908208</v>
          </cell>
        </row>
        <row r="232">
          <cell r="E232" t="str">
            <v>9210004</v>
          </cell>
          <cell r="I232">
            <v>7912</v>
          </cell>
          <cell r="J232">
            <v>767464</v>
          </cell>
        </row>
        <row r="233">
          <cell r="E233" t="str">
            <v>9210005</v>
          </cell>
          <cell r="I233">
            <v>652</v>
          </cell>
          <cell r="J233">
            <v>37164</v>
          </cell>
        </row>
        <row r="234">
          <cell r="E234" t="str">
            <v>9210007</v>
          </cell>
          <cell r="I234">
            <v>27196</v>
          </cell>
          <cell r="J234">
            <v>1296705.28</v>
          </cell>
        </row>
        <row r="235">
          <cell r="E235" t="str">
            <v>9210030</v>
          </cell>
          <cell r="I235">
            <v>2171</v>
          </cell>
          <cell r="J235">
            <v>277388.67</v>
          </cell>
        </row>
        <row r="236">
          <cell r="E236" t="str">
            <v>9210037</v>
          </cell>
          <cell r="I236">
            <v>3</v>
          </cell>
          <cell r="J236">
            <v>4327.9500000000007</v>
          </cell>
        </row>
        <row r="237">
          <cell r="E237" t="str">
            <v>9210058</v>
          </cell>
          <cell r="I237">
            <v>77.5</v>
          </cell>
          <cell r="J237">
            <v>93000</v>
          </cell>
        </row>
        <row r="238">
          <cell r="E238" t="str">
            <v>9210065</v>
          </cell>
          <cell r="I238">
            <v>110</v>
          </cell>
          <cell r="J238">
            <v>57921.599999999991</v>
          </cell>
        </row>
        <row r="239">
          <cell r="E239" t="str">
            <v>9210072</v>
          </cell>
          <cell r="I239">
            <v>70.849999999999994</v>
          </cell>
          <cell r="J239">
            <v>92104.999999999985</v>
          </cell>
        </row>
        <row r="240">
          <cell r="E240" t="str">
            <v>9210083</v>
          </cell>
          <cell r="I240">
            <v>600</v>
          </cell>
          <cell r="J240">
            <v>3823020</v>
          </cell>
        </row>
        <row r="241">
          <cell r="E241" t="str">
            <v>9210084</v>
          </cell>
          <cell r="I241">
            <v>750</v>
          </cell>
          <cell r="J241">
            <v>3780225</v>
          </cell>
        </row>
        <row r="242">
          <cell r="E242" t="str">
            <v>9210094</v>
          </cell>
          <cell r="I242">
            <v>23</v>
          </cell>
          <cell r="J242">
            <v>368613.64</v>
          </cell>
        </row>
        <row r="243">
          <cell r="E243" t="str">
            <v>9210117</v>
          </cell>
          <cell r="I243">
            <v>960</v>
          </cell>
          <cell r="J243">
            <v>35074108.799999997</v>
          </cell>
        </row>
        <row r="244">
          <cell r="E244" t="str">
            <v>9210119</v>
          </cell>
          <cell r="I244">
            <v>430</v>
          </cell>
          <cell r="J244">
            <v>628870.69999999995</v>
          </cell>
        </row>
        <row r="245">
          <cell r="E245" t="str">
            <v>9210127</v>
          </cell>
          <cell r="I245">
            <v>1211</v>
          </cell>
          <cell r="J245">
            <v>363300</v>
          </cell>
        </row>
        <row r="246">
          <cell r="E246" t="str">
            <v>9210139</v>
          </cell>
          <cell r="I246">
            <v>10</v>
          </cell>
          <cell r="J246">
            <v>7.1999999999999993</v>
          </cell>
        </row>
        <row r="247">
          <cell r="E247" t="str">
            <v>9210141</v>
          </cell>
          <cell r="I247">
            <v>152</v>
          </cell>
          <cell r="J247">
            <v>109.44</v>
          </cell>
        </row>
        <row r="248">
          <cell r="E248" t="str">
            <v>9210142</v>
          </cell>
          <cell r="I248">
            <v>720</v>
          </cell>
          <cell r="J248">
            <v>2080.8000000000002</v>
          </cell>
        </row>
        <row r="249">
          <cell r="E249" t="str">
            <v>9210143</v>
          </cell>
          <cell r="I249">
            <v>814</v>
          </cell>
          <cell r="J249">
            <v>586.07999999999993</v>
          </cell>
        </row>
        <row r="250">
          <cell r="E250" t="str">
            <v>9210145</v>
          </cell>
          <cell r="I250">
            <v>2183</v>
          </cell>
          <cell r="J250">
            <v>1571.76</v>
          </cell>
        </row>
        <row r="251">
          <cell r="E251" t="str">
            <v>9210147</v>
          </cell>
          <cell r="I251">
            <v>4</v>
          </cell>
          <cell r="J251">
            <v>7539.4</v>
          </cell>
        </row>
        <row r="252">
          <cell r="E252" t="str">
            <v>9210155</v>
          </cell>
          <cell r="I252">
            <v>577</v>
          </cell>
          <cell r="J252">
            <v>154145.54999999999</v>
          </cell>
        </row>
        <row r="253">
          <cell r="E253" t="str">
            <v>9210175</v>
          </cell>
          <cell r="I253">
            <v>4813</v>
          </cell>
          <cell r="J253">
            <v>79895.8</v>
          </cell>
        </row>
        <row r="254">
          <cell r="E254" t="str">
            <v>9210182</v>
          </cell>
          <cell r="I254">
            <v>17846</v>
          </cell>
          <cell r="J254">
            <v>540555.34</v>
          </cell>
        </row>
        <row r="255">
          <cell r="E255" t="str">
            <v>9210185</v>
          </cell>
          <cell r="I255">
            <v>950</v>
          </cell>
          <cell r="J255">
            <v>247000</v>
          </cell>
        </row>
        <row r="256">
          <cell r="E256" t="str">
            <v>9210186</v>
          </cell>
          <cell r="I256">
            <v>556</v>
          </cell>
          <cell r="J256">
            <v>47399</v>
          </cell>
        </row>
        <row r="257">
          <cell r="E257" t="str">
            <v>9210197</v>
          </cell>
          <cell r="I257">
            <v>120955</v>
          </cell>
          <cell r="J257">
            <v>348350.39999999997</v>
          </cell>
        </row>
        <row r="258">
          <cell r="E258" t="str">
            <v>9210203</v>
          </cell>
          <cell r="I258">
            <v>725</v>
          </cell>
          <cell r="J258">
            <v>782267.75</v>
          </cell>
        </row>
        <row r="259">
          <cell r="E259" t="str">
            <v>9210209</v>
          </cell>
          <cell r="I259">
            <v>3499</v>
          </cell>
          <cell r="J259">
            <v>91743.78</v>
          </cell>
        </row>
        <row r="260">
          <cell r="E260" t="str">
            <v>9210213</v>
          </cell>
          <cell r="I260">
            <v>200</v>
          </cell>
          <cell r="J260">
            <v>50000</v>
          </cell>
        </row>
        <row r="261">
          <cell r="E261" t="str">
            <v>9210219</v>
          </cell>
          <cell r="I261">
            <v>84097</v>
          </cell>
          <cell r="J261">
            <v>449918.94999999995</v>
          </cell>
        </row>
        <row r="262">
          <cell r="E262" t="str">
            <v>9210224</v>
          </cell>
          <cell r="I262">
            <v>2</v>
          </cell>
          <cell r="J262">
            <v>4560</v>
          </cell>
        </row>
        <row r="263">
          <cell r="E263" t="str">
            <v>9210231</v>
          </cell>
          <cell r="I263">
            <v>249</v>
          </cell>
          <cell r="J263">
            <v>1860652.5</v>
          </cell>
        </row>
        <row r="264">
          <cell r="E264" t="str">
            <v>9210235</v>
          </cell>
          <cell r="I264">
            <v>2358</v>
          </cell>
          <cell r="J264">
            <v>38694.78</v>
          </cell>
        </row>
        <row r="265">
          <cell r="E265" t="str">
            <v>9210267</v>
          </cell>
          <cell r="I265">
            <v>68951</v>
          </cell>
          <cell r="J265">
            <v>899121.03999999992</v>
          </cell>
        </row>
        <row r="266">
          <cell r="E266" t="str">
            <v>9210274</v>
          </cell>
          <cell r="I266">
            <v>26627</v>
          </cell>
          <cell r="J266">
            <v>1110612.17</v>
          </cell>
        </row>
        <row r="267">
          <cell r="E267" t="str">
            <v>9210280</v>
          </cell>
          <cell r="I267">
            <v>13</v>
          </cell>
          <cell r="J267">
            <v>6081.1399999999994</v>
          </cell>
        </row>
        <row r="268">
          <cell r="E268" t="str">
            <v>9210328</v>
          </cell>
          <cell r="I268">
            <v>10</v>
          </cell>
          <cell r="J268">
            <v>379666</v>
          </cell>
        </row>
        <row r="269">
          <cell r="E269" t="str">
            <v>9210339</v>
          </cell>
          <cell r="I269">
            <v>266</v>
          </cell>
          <cell r="J269">
            <v>31403.96</v>
          </cell>
        </row>
        <row r="270">
          <cell r="E270" t="str">
            <v>9210343</v>
          </cell>
          <cell r="I270">
            <v>100</v>
          </cell>
          <cell r="J270">
            <v>24150</v>
          </cell>
        </row>
        <row r="271">
          <cell r="E271" t="str">
            <v>9210345</v>
          </cell>
          <cell r="I271">
            <v>2928</v>
          </cell>
          <cell r="J271">
            <v>215969.28000000003</v>
          </cell>
        </row>
        <row r="272">
          <cell r="E272" t="str">
            <v>9210346</v>
          </cell>
          <cell r="I272">
            <v>0.7</v>
          </cell>
          <cell r="J272">
            <v>5950</v>
          </cell>
        </row>
        <row r="273">
          <cell r="E273" t="str">
            <v>9210371</v>
          </cell>
          <cell r="I273">
            <v>830</v>
          </cell>
          <cell r="J273">
            <v>1298128.3</v>
          </cell>
        </row>
        <row r="274">
          <cell r="E274" t="str">
            <v>9210376</v>
          </cell>
          <cell r="I274">
            <v>1500</v>
          </cell>
          <cell r="J274">
            <v>8655</v>
          </cell>
        </row>
        <row r="275">
          <cell r="E275" t="str">
            <v>9210380</v>
          </cell>
          <cell r="I275">
            <v>295</v>
          </cell>
          <cell r="J275">
            <v>14750</v>
          </cell>
        </row>
        <row r="276">
          <cell r="E276" t="str">
            <v>9210427</v>
          </cell>
          <cell r="I276">
            <v>1</v>
          </cell>
          <cell r="J276">
            <v>10000</v>
          </cell>
        </row>
        <row r="277">
          <cell r="E277" t="str">
            <v>9210428</v>
          </cell>
          <cell r="I277">
            <v>807</v>
          </cell>
          <cell r="J277">
            <v>58346.1</v>
          </cell>
        </row>
        <row r="278">
          <cell r="E278" t="str">
            <v>9210430</v>
          </cell>
          <cell r="I278">
            <v>1</v>
          </cell>
          <cell r="J278">
            <v>10000</v>
          </cell>
        </row>
        <row r="279">
          <cell r="E279" t="str">
            <v>9210440</v>
          </cell>
          <cell r="I279">
            <v>124</v>
          </cell>
          <cell r="J279">
            <v>9618.6799999999985</v>
          </cell>
        </row>
        <row r="280">
          <cell r="E280" t="str">
            <v>9210445</v>
          </cell>
          <cell r="I280">
            <v>52.5</v>
          </cell>
          <cell r="J280">
            <v>22223.25</v>
          </cell>
        </row>
        <row r="281">
          <cell r="E281" t="str">
            <v>9210481</v>
          </cell>
          <cell r="I281">
            <v>87.3</v>
          </cell>
          <cell r="J281">
            <v>125656.12799999998</v>
          </cell>
        </row>
        <row r="282">
          <cell r="E282" t="str">
            <v>9210483</v>
          </cell>
          <cell r="I282">
            <v>37.9</v>
          </cell>
          <cell r="J282">
            <v>113700</v>
          </cell>
        </row>
        <row r="283">
          <cell r="E283" t="str">
            <v>9210484</v>
          </cell>
          <cell r="I283">
            <v>291.2</v>
          </cell>
          <cell r="J283">
            <v>611520</v>
          </cell>
        </row>
        <row r="284">
          <cell r="E284" t="str">
            <v>9210511</v>
          </cell>
          <cell r="I284">
            <v>86</v>
          </cell>
          <cell r="J284">
            <v>215000</v>
          </cell>
        </row>
        <row r="285">
          <cell r="E285" t="str">
            <v>9210513</v>
          </cell>
          <cell r="I285">
            <v>901</v>
          </cell>
          <cell r="J285">
            <v>99110</v>
          </cell>
        </row>
        <row r="286">
          <cell r="E286" t="str">
            <v>9210621</v>
          </cell>
          <cell r="I286">
            <v>4</v>
          </cell>
          <cell r="J286">
            <v>2000</v>
          </cell>
        </row>
        <row r="287">
          <cell r="E287" t="str">
            <v>9210622</v>
          </cell>
          <cell r="I287">
            <v>23760</v>
          </cell>
          <cell r="J287">
            <v>22686523.200000003</v>
          </cell>
        </row>
        <row r="288">
          <cell r="E288" t="str">
            <v>9210672</v>
          </cell>
          <cell r="I288">
            <v>5400</v>
          </cell>
          <cell r="J288">
            <v>139428</v>
          </cell>
        </row>
        <row r="289">
          <cell r="E289" t="str">
            <v>9210673</v>
          </cell>
          <cell r="I289">
            <v>104866</v>
          </cell>
          <cell r="J289">
            <v>1624374.34</v>
          </cell>
        </row>
        <row r="290">
          <cell r="E290" t="str">
            <v>9210694</v>
          </cell>
          <cell r="I290">
            <v>2</v>
          </cell>
          <cell r="J290">
            <v>7600</v>
          </cell>
        </row>
        <row r="291">
          <cell r="E291" t="str">
            <v>9210707</v>
          </cell>
          <cell r="I291">
            <v>10192</v>
          </cell>
          <cell r="J291">
            <v>101920</v>
          </cell>
        </row>
        <row r="292">
          <cell r="E292" t="str">
            <v>9210715</v>
          </cell>
          <cell r="I292">
            <v>1</v>
          </cell>
          <cell r="J292">
            <v>25669.439999999999</v>
          </cell>
        </row>
        <row r="293">
          <cell r="E293" t="str">
            <v>9210716</v>
          </cell>
          <cell r="I293">
            <v>5</v>
          </cell>
          <cell r="J293">
            <v>168200.55</v>
          </cell>
        </row>
        <row r="294">
          <cell r="E294" t="str">
            <v>9210717</v>
          </cell>
          <cell r="I294">
            <v>2</v>
          </cell>
          <cell r="J294">
            <v>50538.26</v>
          </cell>
        </row>
        <row r="295">
          <cell r="E295" t="str">
            <v>93102113</v>
          </cell>
          <cell r="I295">
            <v>195</v>
          </cell>
          <cell r="J295">
            <v>216666.44999999998</v>
          </cell>
        </row>
        <row r="296">
          <cell r="E296" t="str">
            <v>93102120</v>
          </cell>
          <cell r="I296">
            <v>1000</v>
          </cell>
          <cell r="J296">
            <v>139960</v>
          </cell>
        </row>
        <row r="297">
          <cell r="E297" t="str">
            <v>93102121</v>
          </cell>
          <cell r="I297">
            <v>4500</v>
          </cell>
          <cell r="J297">
            <v>565830</v>
          </cell>
        </row>
        <row r="298">
          <cell r="E298" t="str">
            <v>93102122</v>
          </cell>
          <cell r="I298">
            <v>890</v>
          </cell>
          <cell r="J298">
            <v>285645.5</v>
          </cell>
        </row>
        <row r="299">
          <cell r="E299" t="str">
            <v>93102135</v>
          </cell>
          <cell r="I299">
            <v>27</v>
          </cell>
          <cell r="J299">
            <v>27681.21</v>
          </cell>
        </row>
        <row r="300">
          <cell r="E300" t="str">
            <v>9310547</v>
          </cell>
          <cell r="I300">
            <v>785</v>
          </cell>
          <cell r="J300">
            <v>57038.1</v>
          </cell>
        </row>
        <row r="301">
          <cell r="E301" t="str">
            <v>9310600</v>
          </cell>
          <cell r="I301">
            <v>1972</v>
          </cell>
          <cell r="J301">
            <v>3956206.68</v>
          </cell>
        </row>
        <row r="302">
          <cell r="E302" t="str">
            <v>9310611</v>
          </cell>
          <cell r="I302">
            <v>1820</v>
          </cell>
          <cell r="J302">
            <v>1783.6</v>
          </cell>
        </row>
        <row r="303">
          <cell r="E303" t="str">
            <v>9310612</v>
          </cell>
          <cell r="I303">
            <v>1310</v>
          </cell>
          <cell r="J303">
            <v>102271.7</v>
          </cell>
        </row>
        <row r="304">
          <cell r="E304" t="str">
            <v>9310617</v>
          </cell>
          <cell r="I304">
            <v>14</v>
          </cell>
          <cell r="J304">
            <v>64.399999999999991</v>
          </cell>
        </row>
        <row r="305">
          <cell r="E305" t="str">
            <v>9310622</v>
          </cell>
          <cell r="I305">
            <v>9684</v>
          </cell>
          <cell r="J305">
            <v>952808.76</v>
          </cell>
        </row>
        <row r="306">
          <cell r="E306" t="str">
            <v>9310627</v>
          </cell>
          <cell r="I306">
            <v>100</v>
          </cell>
          <cell r="J306">
            <v>12360</v>
          </cell>
        </row>
        <row r="307">
          <cell r="E307" t="str">
            <v>9310628</v>
          </cell>
          <cell r="I307">
            <v>3337</v>
          </cell>
          <cell r="J307">
            <v>306503.44999999995</v>
          </cell>
        </row>
        <row r="308">
          <cell r="E308" t="str">
            <v>9310631</v>
          </cell>
          <cell r="I308">
            <v>6000</v>
          </cell>
          <cell r="J308">
            <v>448919.99999999994</v>
          </cell>
        </row>
        <row r="309">
          <cell r="E309" t="str">
            <v>9310634</v>
          </cell>
          <cell r="I309">
            <v>1684</v>
          </cell>
          <cell r="J309">
            <v>1216807.8800000001</v>
          </cell>
        </row>
        <row r="310">
          <cell r="E310" t="str">
            <v>9310635</v>
          </cell>
          <cell r="I310">
            <v>1050</v>
          </cell>
          <cell r="J310">
            <v>94636.5</v>
          </cell>
        </row>
        <row r="311">
          <cell r="E311" t="str">
            <v>9310636</v>
          </cell>
          <cell r="I311">
            <v>5000</v>
          </cell>
          <cell r="J311">
            <v>576900</v>
          </cell>
        </row>
        <row r="312">
          <cell r="E312" t="str">
            <v>9310637</v>
          </cell>
          <cell r="I312">
            <v>10000</v>
          </cell>
          <cell r="J312">
            <v>711600</v>
          </cell>
        </row>
        <row r="313">
          <cell r="E313" t="str">
            <v>9310638</v>
          </cell>
          <cell r="I313">
            <v>4400</v>
          </cell>
          <cell r="J313">
            <v>459756</v>
          </cell>
        </row>
        <row r="314">
          <cell r="E314" t="str">
            <v>9310640</v>
          </cell>
          <cell r="I314">
            <v>1280</v>
          </cell>
          <cell r="J314">
            <v>338534.40000000002</v>
          </cell>
        </row>
        <row r="315">
          <cell r="E315" t="str">
            <v>9310641</v>
          </cell>
          <cell r="I315">
            <v>1870</v>
          </cell>
          <cell r="J315">
            <v>344828</v>
          </cell>
        </row>
        <row r="316">
          <cell r="E316" t="str">
            <v>9310642</v>
          </cell>
          <cell r="I316">
            <v>1995</v>
          </cell>
          <cell r="J316">
            <v>1498464.45</v>
          </cell>
        </row>
        <row r="317">
          <cell r="E317" t="str">
            <v>9310643</v>
          </cell>
          <cell r="I317">
            <v>1075</v>
          </cell>
          <cell r="J317">
            <v>503605.25000000006</v>
          </cell>
        </row>
        <row r="318">
          <cell r="E318" t="str">
            <v>9310644</v>
          </cell>
          <cell r="I318">
            <v>4381</v>
          </cell>
          <cell r="J318">
            <v>1668065.75</v>
          </cell>
        </row>
        <row r="319">
          <cell r="E319" t="str">
            <v>9310652</v>
          </cell>
          <cell r="I319">
            <v>19</v>
          </cell>
          <cell r="J319">
            <v>101152.01</v>
          </cell>
        </row>
        <row r="320">
          <cell r="E320" t="str">
            <v>9310684</v>
          </cell>
          <cell r="I320">
            <v>6</v>
          </cell>
          <cell r="J320">
            <v>54720</v>
          </cell>
        </row>
        <row r="321">
          <cell r="E321" t="str">
            <v>9310693</v>
          </cell>
          <cell r="I321">
            <v>3</v>
          </cell>
          <cell r="J321">
            <v>11095.380000000001</v>
          </cell>
        </row>
        <row r="322">
          <cell r="E322" t="str">
            <v>9310699</v>
          </cell>
          <cell r="I322">
            <v>1</v>
          </cell>
          <cell r="J322">
            <v>4569.33</v>
          </cell>
        </row>
        <row r="323">
          <cell r="E323" t="str">
            <v>9311009</v>
          </cell>
          <cell r="I323">
            <v>1</v>
          </cell>
          <cell r="J323">
            <v>9142</v>
          </cell>
        </row>
        <row r="324">
          <cell r="E324" t="str">
            <v>9311016</v>
          </cell>
          <cell r="I324">
            <v>3</v>
          </cell>
          <cell r="J324">
            <v>11423.400000000001</v>
          </cell>
        </row>
        <row r="325">
          <cell r="E325" t="str">
            <v>9311017</v>
          </cell>
          <cell r="I325">
            <v>3</v>
          </cell>
          <cell r="J325">
            <v>11445</v>
          </cell>
        </row>
        <row r="326">
          <cell r="E326" t="str">
            <v>9311023</v>
          </cell>
          <cell r="I326">
            <v>4</v>
          </cell>
          <cell r="J326">
            <v>60960</v>
          </cell>
        </row>
        <row r="327">
          <cell r="E327" t="str">
            <v>9311035</v>
          </cell>
          <cell r="I327">
            <v>1</v>
          </cell>
          <cell r="J327">
            <v>8986.67</v>
          </cell>
        </row>
        <row r="328">
          <cell r="E328" t="str">
            <v>9311040</v>
          </cell>
          <cell r="I328">
            <v>4</v>
          </cell>
          <cell r="J328">
            <v>223379.20000000001</v>
          </cell>
        </row>
        <row r="329">
          <cell r="E329" t="str">
            <v>9311041</v>
          </cell>
          <cell r="I329">
            <v>3</v>
          </cell>
          <cell r="J329">
            <v>5505</v>
          </cell>
        </row>
        <row r="330">
          <cell r="E330" t="str">
            <v>9311049</v>
          </cell>
          <cell r="I330">
            <v>2</v>
          </cell>
          <cell r="J330">
            <v>15234</v>
          </cell>
        </row>
        <row r="331">
          <cell r="E331" t="str">
            <v>9311067</v>
          </cell>
          <cell r="I331">
            <v>272</v>
          </cell>
          <cell r="J331">
            <v>289780.63999999996</v>
          </cell>
        </row>
        <row r="332">
          <cell r="E332" t="str">
            <v>9311068</v>
          </cell>
          <cell r="I332">
            <v>2478</v>
          </cell>
          <cell r="J332">
            <v>1242617.8799999999</v>
          </cell>
        </row>
        <row r="333">
          <cell r="E333" t="str">
            <v>9311069</v>
          </cell>
          <cell r="I333">
            <v>1107</v>
          </cell>
          <cell r="J333">
            <v>254831.4</v>
          </cell>
        </row>
        <row r="334">
          <cell r="E334" t="str">
            <v>93110701</v>
          </cell>
          <cell r="I334">
            <v>1674</v>
          </cell>
          <cell r="J334">
            <v>191991.06</v>
          </cell>
        </row>
        <row r="335">
          <cell r="E335" t="str">
            <v>93110704</v>
          </cell>
          <cell r="I335">
            <v>16</v>
          </cell>
          <cell r="J335">
            <v>11.04</v>
          </cell>
        </row>
        <row r="336">
          <cell r="E336" t="str">
            <v>93110705</v>
          </cell>
          <cell r="I336">
            <v>2282</v>
          </cell>
          <cell r="J336">
            <v>385155.96</v>
          </cell>
        </row>
        <row r="337">
          <cell r="E337" t="str">
            <v>93110706</v>
          </cell>
          <cell r="I337">
            <v>1260</v>
          </cell>
          <cell r="J337">
            <v>646304.4</v>
          </cell>
        </row>
        <row r="338">
          <cell r="E338" t="str">
            <v>9311120</v>
          </cell>
          <cell r="I338">
            <v>130</v>
          </cell>
          <cell r="J338">
            <v>77444.900000000009</v>
          </cell>
        </row>
        <row r="339">
          <cell r="E339" t="str">
            <v>9311126</v>
          </cell>
          <cell r="I339">
            <v>440</v>
          </cell>
          <cell r="J339">
            <v>66000</v>
          </cell>
        </row>
        <row r="340">
          <cell r="E340" t="str">
            <v>9311130</v>
          </cell>
          <cell r="I340">
            <v>8000</v>
          </cell>
          <cell r="J340">
            <v>276720</v>
          </cell>
        </row>
        <row r="341">
          <cell r="E341" t="str">
            <v>9311138</v>
          </cell>
          <cell r="I341">
            <v>1218</v>
          </cell>
          <cell r="J341">
            <v>116599.14</v>
          </cell>
        </row>
        <row r="342">
          <cell r="E342" t="str">
            <v>9311140</v>
          </cell>
          <cell r="I342">
            <v>921</v>
          </cell>
          <cell r="J342">
            <v>139706.49</v>
          </cell>
        </row>
        <row r="343">
          <cell r="E343" t="str">
            <v>9311146</v>
          </cell>
          <cell r="I343">
            <v>1359</v>
          </cell>
          <cell r="J343">
            <v>453810.87</v>
          </cell>
        </row>
        <row r="344">
          <cell r="E344" t="str">
            <v>9311181</v>
          </cell>
          <cell r="I344">
            <v>4</v>
          </cell>
          <cell r="J344">
            <v>2218.12</v>
          </cell>
        </row>
        <row r="345">
          <cell r="E345" t="str">
            <v>9311182</v>
          </cell>
          <cell r="I345">
            <v>305</v>
          </cell>
          <cell r="J345">
            <v>542219.85</v>
          </cell>
        </row>
        <row r="346">
          <cell r="E346" t="str">
            <v>9311194</v>
          </cell>
          <cell r="I346">
            <v>16</v>
          </cell>
          <cell r="J346">
            <v>17683.36</v>
          </cell>
        </row>
        <row r="347">
          <cell r="E347" t="str">
            <v>9311199</v>
          </cell>
          <cell r="I347">
            <v>1</v>
          </cell>
          <cell r="J347">
            <v>30000</v>
          </cell>
        </row>
        <row r="348">
          <cell r="E348" t="str">
            <v>9311201</v>
          </cell>
          <cell r="I348">
            <v>1</v>
          </cell>
          <cell r="J348">
            <v>6500</v>
          </cell>
        </row>
        <row r="349">
          <cell r="E349" t="str">
            <v>9311204</v>
          </cell>
          <cell r="I349">
            <v>146</v>
          </cell>
          <cell r="J349">
            <v>116995.64</v>
          </cell>
        </row>
        <row r="350">
          <cell r="E350" t="str">
            <v>9311212</v>
          </cell>
          <cell r="I350">
            <v>2</v>
          </cell>
          <cell r="J350">
            <v>265556.14</v>
          </cell>
        </row>
        <row r="351">
          <cell r="E351" t="str">
            <v>9311214</v>
          </cell>
          <cell r="I351">
            <v>886</v>
          </cell>
          <cell r="J351">
            <v>679340.5</v>
          </cell>
        </row>
        <row r="352">
          <cell r="E352" t="str">
            <v>9311215</v>
          </cell>
          <cell r="I352">
            <v>4124</v>
          </cell>
          <cell r="J352">
            <v>11511403.680000002</v>
          </cell>
        </row>
        <row r="353">
          <cell r="E353" t="str">
            <v>9311216</v>
          </cell>
          <cell r="I353">
            <v>599</v>
          </cell>
          <cell r="J353">
            <v>935176.77</v>
          </cell>
        </row>
        <row r="354">
          <cell r="E354" t="str">
            <v>9311227</v>
          </cell>
          <cell r="I354">
            <v>10</v>
          </cell>
          <cell r="J354">
            <v>522914.89999999997</v>
          </cell>
        </row>
        <row r="355">
          <cell r="E355" t="str">
            <v>9311228</v>
          </cell>
          <cell r="I355">
            <v>100</v>
          </cell>
          <cell r="J355">
            <v>636977</v>
          </cell>
        </row>
        <row r="356">
          <cell r="E356" t="str">
            <v>9311229</v>
          </cell>
          <cell r="I356">
            <v>19317</v>
          </cell>
          <cell r="J356">
            <v>537398.94000000006</v>
          </cell>
        </row>
        <row r="357">
          <cell r="E357" t="str">
            <v>9311230</v>
          </cell>
          <cell r="I357">
            <v>10000</v>
          </cell>
          <cell r="J357">
            <v>130300</v>
          </cell>
        </row>
        <row r="358">
          <cell r="E358" t="str">
            <v>9311232</v>
          </cell>
          <cell r="I358">
            <v>4500</v>
          </cell>
          <cell r="J358">
            <v>1867770</v>
          </cell>
        </row>
        <row r="359">
          <cell r="E359" t="str">
            <v>9311237</v>
          </cell>
          <cell r="I359">
            <v>4509</v>
          </cell>
          <cell r="J359">
            <v>342097.83</v>
          </cell>
        </row>
        <row r="360">
          <cell r="E360" t="str">
            <v>9311238</v>
          </cell>
          <cell r="I360">
            <v>5279</v>
          </cell>
          <cell r="J360">
            <v>560049.11</v>
          </cell>
        </row>
      </sheetData>
      <sheetData sheetId="8">
        <row r="3">
          <cell r="B3" t="str">
            <v>9202624</v>
          </cell>
          <cell r="E3">
            <v>1050</v>
          </cell>
        </row>
        <row r="4">
          <cell r="B4" t="str">
            <v>9210346</v>
          </cell>
          <cell r="E4">
            <v>122</v>
          </cell>
        </row>
        <row r="5">
          <cell r="B5" t="str">
            <v>9210164</v>
          </cell>
          <cell r="E5">
            <v>610</v>
          </cell>
        </row>
        <row r="6">
          <cell r="B6" t="str">
            <v>9210311</v>
          </cell>
          <cell r="E6">
            <v>38</v>
          </cell>
        </row>
        <row r="7">
          <cell r="B7" t="str">
            <v>9210136</v>
          </cell>
          <cell r="E7">
            <v>160</v>
          </cell>
        </row>
        <row r="8">
          <cell r="B8" t="str">
            <v>9201738</v>
          </cell>
          <cell r="E8">
            <v>2000</v>
          </cell>
        </row>
        <row r="9">
          <cell r="B9" t="str">
            <v>9210136</v>
          </cell>
          <cell r="E9">
            <v>945</v>
          </cell>
        </row>
        <row r="10">
          <cell r="B10" t="str">
            <v>9210155</v>
          </cell>
          <cell r="E10">
            <v>920</v>
          </cell>
        </row>
        <row r="11">
          <cell r="B11" t="str">
            <v>9210236</v>
          </cell>
          <cell r="E11">
            <v>600</v>
          </cell>
        </row>
        <row r="12">
          <cell r="B12" t="str">
            <v>9210637</v>
          </cell>
          <cell r="E12">
            <v>42</v>
          </cell>
        </row>
        <row r="13">
          <cell r="B13" t="str">
            <v>9208011</v>
          </cell>
          <cell r="E13">
            <v>10070</v>
          </cell>
        </row>
        <row r="14">
          <cell r="B14" t="str">
            <v>9210628</v>
          </cell>
          <cell r="E14">
            <v>48</v>
          </cell>
        </row>
        <row r="15">
          <cell r="B15" t="str">
            <v>9209029</v>
          </cell>
          <cell r="E15">
            <v>370</v>
          </cell>
        </row>
        <row r="16">
          <cell r="B16" t="str">
            <v>9205011</v>
          </cell>
          <cell r="E16">
            <v>10000</v>
          </cell>
        </row>
        <row r="17">
          <cell r="B17" t="str">
            <v>9203028</v>
          </cell>
          <cell r="E17">
            <v>36</v>
          </cell>
        </row>
        <row r="18">
          <cell r="B18" t="str">
            <v>9210506</v>
          </cell>
          <cell r="E18">
            <v>66</v>
          </cell>
        </row>
        <row r="19">
          <cell r="B19" t="str">
            <v>9210480</v>
          </cell>
          <cell r="E19">
            <v>504</v>
          </cell>
        </row>
        <row r="20">
          <cell r="B20" t="str">
            <v>9210481</v>
          </cell>
          <cell r="E20">
            <v>140</v>
          </cell>
        </row>
        <row r="21">
          <cell r="B21" t="str">
            <v>9210209</v>
          </cell>
          <cell r="E21">
            <v>4200</v>
          </cell>
        </row>
        <row r="22">
          <cell r="B22" t="str">
            <v>9210309</v>
          </cell>
          <cell r="E22">
            <v>6</v>
          </cell>
        </row>
        <row r="23">
          <cell r="B23" t="str">
            <v>9210309</v>
          </cell>
          <cell r="E23">
            <v>4</v>
          </cell>
        </row>
        <row r="24">
          <cell r="B24" t="str">
            <v>9210665</v>
          </cell>
          <cell r="E24">
            <v>9</v>
          </cell>
        </row>
        <row r="25">
          <cell r="B25" t="str">
            <v>9210165</v>
          </cell>
          <cell r="E25">
            <v>20</v>
          </cell>
        </row>
        <row r="26">
          <cell r="B26" t="str">
            <v>9209055</v>
          </cell>
          <cell r="E26">
            <v>2</v>
          </cell>
        </row>
        <row r="27">
          <cell r="B27" t="str">
            <v>9210138</v>
          </cell>
          <cell r="E27">
            <v>61.5</v>
          </cell>
        </row>
        <row r="28">
          <cell r="B28" t="str">
            <v>9210164</v>
          </cell>
          <cell r="E28">
            <v>14</v>
          </cell>
        </row>
        <row r="29">
          <cell r="B29" t="str">
            <v>9210343</v>
          </cell>
          <cell r="E29">
            <v>1</v>
          </cell>
        </row>
        <row r="30">
          <cell r="B30" t="str">
            <v>9210309</v>
          </cell>
          <cell r="E30">
            <v>13</v>
          </cell>
        </row>
        <row r="31">
          <cell r="B31" t="str">
            <v>9210164</v>
          </cell>
          <cell r="E31">
            <v>150</v>
          </cell>
        </row>
        <row r="32">
          <cell r="B32" t="str">
            <v>9210164</v>
          </cell>
          <cell r="E32">
            <v>4</v>
          </cell>
        </row>
        <row r="33">
          <cell r="B33" t="str">
            <v>9210164</v>
          </cell>
          <cell r="E33">
            <v>11</v>
          </cell>
        </row>
        <row r="34">
          <cell r="B34" t="str">
            <v>9210164</v>
          </cell>
          <cell r="E34">
            <v>76</v>
          </cell>
        </row>
        <row r="35">
          <cell r="B35" t="str">
            <v>9210164</v>
          </cell>
          <cell r="E35">
            <v>60</v>
          </cell>
        </row>
        <row r="36">
          <cell r="B36" t="str">
            <v>9210164</v>
          </cell>
          <cell r="E36">
            <v>42</v>
          </cell>
        </row>
        <row r="37">
          <cell r="B37" t="str">
            <v>9210164</v>
          </cell>
          <cell r="E37">
            <v>4</v>
          </cell>
        </row>
        <row r="38">
          <cell r="B38" t="str">
            <v>9210164</v>
          </cell>
          <cell r="E38">
            <v>20</v>
          </cell>
        </row>
        <row r="39">
          <cell r="B39" t="str">
            <v>9210165</v>
          </cell>
          <cell r="E39">
            <v>20</v>
          </cell>
        </row>
        <row r="40">
          <cell r="B40" t="str">
            <v>9210434</v>
          </cell>
          <cell r="E40">
            <v>66</v>
          </cell>
        </row>
        <row r="41">
          <cell r="B41" t="str">
            <v>9210665</v>
          </cell>
          <cell r="E41">
            <v>6</v>
          </cell>
        </row>
        <row r="42">
          <cell r="B42" t="str">
            <v>93102125</v>
          </cell>
          <cell r="E42">
            <v>4</v>
          </cell>
        </row>
        <row r="43">
          <cell r="B43" t="str">
            <v>9210434</v>
          </cell>
          <cell r="E43">
            <v>21</v>
          </cell>
        </row>
        <row r="44">
          <cell r="B44" t="str">
            <v>9210601</v>
          </cell>
          <cell r="E44">
            <v>73.25</v>
          </cell>
        </row>
        <row r="45">
          <cell r="B45" t="str">
            <v>9210601</v>
          </cell>
          <cell r="E45">
            <v>12</v>
          </cell>
        </row>
        <row r="46">
          <cell r="B46" t="str">
            <v>9210166</v>
          </cell>
          <cell r="E46">
            <v>100</v>
          </cell>
        </row>
        <row r="47">
          <cell r="B47" t="str">
            <v>9210434</v>
          </cell>
          <cell r="E47">
            <v>100</v>
          </cell>
        </row>
        <row r="48">
          <cell r="B48" t="str">
            <v>9210113</v>
          </cell>
          <cell r="E48">
            <v>8</v>
          </cell>
        </row>
        <row r="49">
          <cell r="B49" t="str">
            <v>9210164</v>
          </cell>
          <cell r="E49">
            <v>80</v>
          </cell>
        </row>
        <row r="50">
          <cell r="B50" t="str">
            <v>9209056</v>
          </cell>
          <cell r="E50">
            <v>1</v>
          </cell>
        </row>
        <row r="51">
          <cell r="B51" t="str">
            <v>9210326</v>
          </cell>
          <cell r="E51">
            <v>2</v>
          </cell>
        </row>
        <row r="52">
          <cell r="B52" t="str">
            <v>9210165</v>
          </cell>
          <cell r="E52">
            <v>6</v>
          </cell>
        </row>
        <row r="53">
          <cell r="B53" t="str">
            <v>9210665</v>
          </cell>
          <cell r="E53">
            <v>7</v>
          </cell>
        </row>
        <row r="54">
          <cell r="B54" t="str">
            <v>9210309</v>
          </cell>
          <cell r="E54">
            <v>10</v>
          </cell>
        </row>
        <row r="55">
          <cell r="B55" t="str">
            <v>9209055</v>
          </cell>
          <cell r="E55">
            <v>2</v>
          </cell>
        </row>
        <row r="56">
          <cell r="B56" t="str">
            <v>9209055</v>
          </cell>
          <cell r="E56">
            <v>1</v>
          </cell>
        </row>
        <row r="57">
          <cell r="B57" t="str">
            <v>9209028</v>
          </cell>
          <cell r="E57">
            <v>500</v>
          </cell>
        </row>
        <row r="58">
          <cell r="B58" t="str">
            <v>9210030</v>
          </cell>
          <cell r="E58">
            <v>4000</v>
          </cell>
        </row>
        <row r="59">
          <cell r="B59" t="str">
            <v>9210105</v>
          </cell>
          <cell r="E59">
            <v>4000</v>
          </cell>
        </row>
        <row r="60">
          <cell r="B60" t="str">
            <v>9201742</v>
          </cell>
          <cell r="E60">
            <v>16000</v>
          </cell>
        </row>
        <row r="61">
          <cell r="B61" t="str">
            <v>9210120</v>
          </cell>
          <cell r="E61">
            <v>600</v>
          </cell>
        </row>
        <row r="62">
          <cell r="B62" t="str">
            <v>9210119</v>
          </cell>
          <cell r="E62">
            <v>650</v>
          </cell>
        </row>
        <row r="63">
          <cell r="B63" t="str">
            <v>9210637</v>
          </cell>
          <cell r="E63">
            <v>180</v>
          </cell>
        </row>
        <row r="64">
          <cell r="B64" t="str">
            <v>9208035</v>
          </cell>
          <cell r="E64">
            <v>8500</v>
          </cell>
        </row>
        <row r="65">
          <cell r="B65" t="str">
            <v>9210483</v>
          </cell>
          <cell r="E65">
            <v>4200</v>
          </cell>
        </row>
        <row r="66">
          <cell r="B66" t="str">
            <v>9210484</v>
          </cell>
          <cell r="E66">
            <v>4200</v>
          </cell>
        </row>
        <row r="67">
          <cell r="B67" t="str">
            <v>9207011</v>
          </cell>
          <cell r="E67">
            <v>25000</v>
          </cell>
        </row>
        <row r="68">
          <cell r="B68" t="str">
            <v>9210235</v>
          </cell>
          <cell r="E68">
            <v>206</v>
          </cell>
        </row>
        <row r="69">
          <cell r="B69" t="str">
            <v>9210235</v>
          </cell>
          <cell r="E69">
            <v>210</v>
          </cell>
        </row>
        <row r="70">
          <cell r="B70" t="str">
            <v>9210225</v>
          </cell>
          <cell r="E70">
            <v>220</v>
          </cell>
        </row>
        <row r="71">
          <cell r="B71" t="str">
            <v>9210138</v>
          </cell>
          <cell r="E71">
            <v>26</v>
          </cell>
        </row>
        <row r="72">
          <cell r="B72" t="str">
            <v>9201742</v>
          </cell>
          <cell r="E72">
            <v>3000</v>
          </cell>
        </row>
        <row r="73">
          <cell r="B73" t="str">
            <v>9209028</v>
          </cell>
          <cell r="E73">
            <v>935</v>
          </cell>
        </row>
        <row r="74">
          <cell r="B74" t="str">
            <v>9210120</v>
          </cell>
          <cell r="E74">
            <v>250</v>
          </cell>
        </row>
        <row r="75">
          <cell r="B75" t="str">
            <v>9210119</v>
          </cell>
          <cell r="E75">
            <v>587</v>
          </cell>
        </row>
        <row r="76">
          <cell r="B76" t="str">
            <v>93102113</v>
          </cell>
          <cell r="E76">
            <v>11</v>
          </cell>
        </row>
        <row r="77">
          <cell r="B77" t="str">
            <v>9210660</v>
          </cell>
          <cell r="E77">
            <v>5</v>
          </cell>
        </row>
        <row r="78">
          <cell r="B78" t="str">
            <v>9210660</v>
          </cell>
          <cell r="E78">
            <v>1</v>
          </cell>
        </row>
        <row r="79">
          <cell r="B79" t="str">
            <v>93102126</v>
          </cell>
          <cell r="E79">
            <v>1</v>
          </cell>
        </row>
        <row r="80">
          <cell r="B80" t="str">
            <v>9210198</v>
          </cell>
          <cell r="E80">
            <v>2750</v>
          </cell>
        </row>
        <row r="81">
          <cell r="B81" t="str">
            <v>9210344</v>
          </cell>
          <cell r="E81">
            <v>80</v>
          </cell>
        </row>
        <row r="82">
          <cell r="B82" t="str">
            <v>9210182</v>
          </cell>
          <cell r="E82">
            <v>1000</v>
          </cell>
        </row>
        <row r="83">
          <cell r="B83" t="str">
            <v>93102127</v>
          </cell>
          <cell r="E83">
            <v>18</v>
          </cell>
        </row>
        <row r="84">
          <cell r="B84" t="str">
            <v>9210665</v>
          </cell>
          <cell r="E84">
            <v>2</v>
          </cell>
        </row>
        <row r="85">
          <cell r="B85" t="str">
            <v>93102128</v>
          </cell>
          <cell r="E85">
            <v>6</v>
          </cell>
        </row>
        <row r="86">
          <cell r="B86" t="str">
            <v>9201606</v>
          </cell>
          <cell r="E86">
            <v>3650</v>
          </cell>
        </row>
        <row r="87">
          <cell r="B87" t="str">
            <v>9205013</v>
          </cell>
          <cell r="E87">
            <v>11000</v>
          </cell>
        </row>
        <row r="88">
          <cell r="B88" t="str">
            <v>9202731</v>
          </cell>
          <cell r="E88">
            <v>0.76</v>
          </cell>
        </row>
        <row r="89">
          <cell r="B89" t="str">
            <v>9201606</v>
          </cell>
          <cell r="E89">
            <v>2000</v>
          </cell>
        </row>
        <row r="90">
          <cell r="B90" t="str">
            <v>9210136</v>
          </cell>
          <cell r="E90">
            <v>150</v>
          </cell>
        </row>
        <row r="91">
          <cell r="B91" t="str">
            <v>9210136</v>
          </cell>
          <cell r="E91">
            <v>42</v>
          </cell>
        </row>
        <row r="92">
          <cell r="B92" t="str">
            <v>9210155</v>
          </cell>
          <cell r="E92">
            <v>103</v>
          </cell>
        </row>
        <row r="93">
          <cell r="B93" t="str">
            <v>9210480</v>
          </cell>
          <cell r="E93">
            <v>1991</v>
          </cell>
        </row>
        <row r="94">
          <cell r="B94" t="str">
            <v>9210482</v>
          </cell>
          <cell r="E94">
            <v>156</v>
          </cell>
        </row>
        <row r="95">
          <cell r="B95" t="str">
            <v>9210481</v>
          </cell>
          <cell r="E95">
            <v>826</v>
          </cell>
        </row>
        <row r="96">
          <cell r="B96" t="str">
            <v>93102113</v>
          </cell>
          <cell r="E96">
            <v>15</v>
          </cell>
        </row>
        <row r="97">
          <cell r="B97" t="str">
            <v>9209098</v>
          </cell>
          <cell r="E97">
            <v>250</v>
          </cell>
        </row>
        <row r="98">
          <cell r="B98" t="str">
            <v>9210105</v>
          </cell>
          <cell r="E98">
            <v>2000</v>
          </cell>
        </row>
        <row r="99">
          <cell r="B99" t="str">
            <v>9210136</v>
          </cell>
          <cell r="E99">
            <v>150</v>
          </cell>
        </row>
        <row r="100">
          <cell r="B100" t="str">
            <v>9210136</v>
          </cell>
          <cell r="E100">
            <v>120</v>
          </cell>
        </row>
        <row r="101">
          <cell r="B101" t="str">
            <v>9210105</v>
          </cell>
          <cell r="E101">
            <v>500</v>
          </cell>
        </row>
        <row r="102">
          <cell r="B102" t="str">
            <v>9209030</v>
          </cell>
          <cell r="E102">
            <v>2</v>
          </cell>
        </row>
        <row r="103">
          <cell r="B103" t="str">
            <v>9210186</v>
          </cell>
          <cell r="E103">
            <v>300</v>
          </cell>
        </row>
        <row r="104">
          <cell r="B104" t="str">
            <v>9209030</v>
          </cell>
          <cell r="E104">
            <v>2</v>
          </cell>
        </row>
        <row r="105">
          <cell r="B105" t="str">
            <v>9209056</v>
          </cell>
          <cell r="E105">
            <v>5</v>
          </cell>
        </row>
        <row r="106">
          <cell r="B106" t="str">
            <v>9210099</v>
          </cell>
          <cell r="E106">
            <v>13</v>
          </cell>
        </row>
        <row r="107">
          <cell r="B107" t="str">
            <v>9210342</v>
          </cell>
          <cell r="E107">
            <v>2</v>
          </cell>
        </row>
        <row r="108">
          <cell r="B108" t="str">
            <v>9210343</v>
          </cell>
          <cell r="E108">
            <v>5</v>
          </cell>
        </row>
        <row r="109">
          <cell r="B109" t="str">
            <v>9210434</v>
          </cell>
          <cell r="E109">
            <v>4</v>
          </cell>
        </row>
        <row r="110">
          <cell r="B110" t="str">
            <v>9210445</v>
          </cell>
          <cell r="E110">
            <v>3</v>
          </cell>
        </row>
        <row r="111">
          <cell r="B111" t="str">
            <v>9210436</v>
          </cell>
          <cell r="E111">
            <v>4</v>
          </cell>
        </row>
        <row r="112">
          <cell r="B112" t="str">
            <v>9210228</v>
          </cell>
          <cell r="E112">
            <v>6</v>
          </cell>
        </row>
        <row r="113">
          <cell r="B113" t="str">
            <v>9210309</v>
          </cell>
          <cell r="E113">
            <v>2.5</v>
          </cell>
        </row>
        <row r="114">
          <cell r="B114" t="str">
            <v>9210330</v>
          </cell>
          <cell r="E114">
            <v>0.5</v>
          </cell>
        </row>
        <row r="115">
          <cell r="B115" t="str">
            <v>93102129</v>
          </cell>
          <cell r="E115">
            <v>1</v>
          </cell>
        </row>
        <row r="116">
          <cell r="B116" t="str">
            <v>93102130</v>
          </cell>
          <cell r="E116">
            <v>10</v>
          </cell>
        </row>
        <row r="117">
          <cell r="B117" t="str">
            <v>93102131</v>
          </cell>
          <cell r="E117">
            <v>1.8</v>
          </cell>
        </row>
        <row r="118">
          <cell r="B118" t="str">
            <v>9210715</v>
          </cell>
          <cell r="E118">
            <v>2</v>
          </cell>
        </row>
        <row r="119">
          <cell r="B119" t="str">
            <v>9210615</v>
          </cell>
          <cell r="E119">
            <v>80</v>
          </cell>
        </row>
        <row r="120">
          <cell r="B120" t="str">
            <v>9210509</v>
          </cell>
          <cell r="E120">
            <v>70</v>
          </cell>
        </row>
        <row r="121">
          <cell r="B121" t="str">
            <v>9210328</v>
          </cell>
          <cell r="E121">
            <v>6</v>
          </cell>
        </row>
        <row r="122">
          <cell r="B122" t="str">
            <v>93102132</v>
          </cell>
          <cell r="E122">
            <v>1</v>
          </cell>
        </row>
        <row r="123">
          <cell r="B123" t="str">
            <v>9210129</v>
          </cell>
          <cell r="E123">
            <v>6</v>
          </cell>
        </row>
        <row r="124">
          <cell r="B124" t="str">
            <v>9210031</v>
          </cell>
          <cell r="E124">
            <v>25</v>
          </cell>
        </row>
        <row r="125">
          <cell r="B125" t="str">
            <v>93102135</v>
          </cell>
          <cell r="E125">
            <v>80</v>
          </cell>
        </row>
        <row r="126">
          <cell r="B126" t="str">
            <v>93102133</v>
          </cell>
          <cell r="E126">
            <v>6</v>
          </cell>
        </row>
        <row r="127">
          <cell r="B127" t="str">
            <v>93102134</v>
          </cell>
          <cell r="E127">
            <v>12</v>
          </cell>
        </row>
        <row r="128">
          <cell r="B128" t="str">
            <v>9310543</v>
          </cell>
          <cell r="E128">
            <v>10</v>
          </cell>
        </row>
        <row r="129">
          <cell r="B129" t="str">
            <v>9310532</v>
          </cell>
          <cell r="E129">
            <v>5</v>
          </cell>
        </row>
        <row r="130">
          <cell r="B130" t="str">
            <v>9210701</v>
          </cell>
          <cell r="E130">
            <v>6</v>
          </cell>
        </row>
        <row r="131">
          <cell r="B131" t="str">
            <v>9210694</v>
          </cell>
          <cell r="E131">
            <v>3</v>
          </cell>
        </row>
        <row r="132">
          <cell r="B132" t="str">
            <v>9210683</v>
          </cell>
          <cell r="E132">
            <v>3</v>
          </cell>
        </row>
        <row r="133">
          <cell r="B133" t="str">
            <v>93102136</v>
          </cell>
          <cell r="E133">
            <v>8</v>
          </cell>
        </row>
        <row r="134">
          <cell r="B134" t="str">
            <v>93102136</v>
          </cell>
          <cell r="E134">
            <v>5</v>
          </cell>
        </row>
        <row r="135">
          <cell r="B135" t="str">
            <v>93102136</v>
          </cell>
          <cell r="E135">
            <v>6</v>
          </cell>
        </row>
        <row r="136">
          <cell r="B136" t="str">
            <v>9203072</v>
          </cell>
          <cell r="E136">
            <v>5000</v>
          </cell>
        </row>
        <row r="137">
          <cell r="B137" t="str">
            <v>9201741</v>
          </cell>
          <cell r="E137">
            <v>20000</v>
          </cell>
        </row>
        <row r="138">
          <cell r="B138" t="str">
            <v>9201741</v>
          </cell>
          <cell r="E138">
            <v>6887</v>
          </cell>
        </row>
        <row r="139">
          <cell r="B139" t="str">
            <v>9201739</v>
          </cell>
          <cell r="E139">
            <v>3113</v>
          </cell>
        </row>
        <row r="140">
          <cell r="B140" t="str">
            <v>9201743</v>
          </cell>
          <cell r="E140">
            <v>7800</v>
          </cell>
        </row>
        <row r="141">
          <cell r="B141" t="str">
            <v>9201702</v>
          </cell>
          <cell r="E141">
            <v>2200</v>
          </cell>
        </row>
        <row r="142">
          <cell r="B142" t="str">
            <v>9201704</v>
          </cell>
          <cell r="E142">
            <v>2000</v>
          </cell>
        </row>
        <row r="143">
          <cell r="B143" t="str">
            <v>9201704</v>
          </cell>
          <cell r="E143">
            <v>1343</v>
          </cell>
        </row>
        <row r="144">
          <cell r="B144" t="str">
            <v>9201702</v>
          </cell>
          <cell r="E144">
            <v>400</v>
          </cell>
        </row>
        <row r="145">
          <cell r="B145" t="str">
            <v>9201703</v>
          </cell>
          <cell r="E145">
            <v>257</v>
          </cell>
        </row>
        <row r="146">
          <cell r="B146" t="str">
            <v>9201738</v>
          </cell>
          <cell r="E146">
            <v>10000</v>
          </cell>
        </row>
        <row r="147">
          <cell r="B147" t="str">
            <v>9201738</v>
          </cell>
          <cell r="E147">
            <v>13153</v>
          </cell>
        </row>
        <row r="148">
          <cell r="B148" t="str">
            <v>9201739</v>
          </cell>
          <cell r="E148">
            <v>2110</v>
          </cell>
        </row>
        <row r="149">
          <cell r="B149" t="str">
            <v>9201740</v>
          </cell>
          <cell r="E149">
            <v>9450</v>
          </cell>
        </row>
        <row r="150">
          <cell r="B150" t="str">
            <v>9201740</v>
          </cell>
          <cell r="E150">
            <v>1587</v>
          </cell>
        </row>
        <row r="151">
          <cell r="B151" t="str">
            <v>9208023</v>
          </cell>
          <cell r="E151">
            <v>60</v>
          </cell>
        </row>
        <row r="152">
          <cell r="B152" t="str">
            <v>9208037</v>
          </cell>
          <cell r="E152">
            <v>9000</v>
          </cell>
        </row>
        <row r="153">
          <cell r="B153" t="str">
            <v>9208038</v>
          </cell>
          <cell r="E153">
            <v>5040</v>
          </cell>
        </row>
        <row r="154">
          <cell r="B154" t="str">
            <v>9210411</v>
          </cell>
          <cell r="E154">
            <v>1198.5999999999999</v>
          </cell>
        </row>
        <row r="155">
          <cell r="B155" t="str">
            <v>9210506</v>
          </cell>
          <cell r="E155">
            <v>1800</v>
          </cell>
        </row>
        <row r="156">
          <cell r="B156" t="str">
            <v>9209029</v>
          </cell>
          <cell r="E156">
            <v>475</v>
          </cell>
        </row>
        <row r="157">
          <cell r="B157" t="str">
            <v>9207020</v>
          </cell>
          <cell r="E157">
            <v>50000</v>
          </cell>
        </row>
        <row r="158">
          <cell r="B158" t="str">
            <v>9207023</v>
          </cell>
          <cell r="E158">
            <v>50000</v>
          </cell>
        </row>
        <row r="159">
          <cell r="B159" t="str">
            <v>9205013</v>
          </cell>
          <cell r="E159">
            <v>50000</v>
          </cell>
        </row>
        <row r="160">
          <cell r="B160" t="str">
            <v>9203034</v>
          </cell>
          <cell r="E160">
            <v>50000</v>
          </cell>
        </row>
        <row r="161">
          <cell r="B161" t="str">
            <v>9204035</v>
          </cell>
          <cell r="E161">
            <v>30000</v>
          </cell>
        </row>
        <row r="162">
          <cell r="B162" t="str">
            <v>9310600</v>
          </cell>
          <cell r="E162">
            <v>3000</v>
          </cell>
        </row>
        <row r="163">
          <cell r="B163" t="str">
            <v>9203062</v>
          </cell>
          <cell r="E163">
            <v>1190</v>
          </cell>
        </row>
        <row r="164">
          <cell r="B164" t="str">
            <v>9203059</v>
          </cell>
          <cell r="E164">
            <v>675</v>
          </cell>
        </row>
        <row r="165">
          <cell r="B165" t="str">
            <v>9310624</v>
          </cell>
          <cell r="E165">
            <v>17740</v>
          </cell>
        </row>
        <row r="166">
          <cell r="B166" t="str">
            <v>9310625</v>
          </cell>
          <cell r="E166">
            <v>3338</v>
          </cell>
        </row>
        <row r="167">
          <cell r="B167" t="str">
            <v>9310627</v>
          </cell>
          <cell r="E167">
            <v>3000</v>
          </cell>
        </row>
        <row r="168">
          <cell r="B168" t="str">
            <v>9310628</v>
          </cell>
          <cell r="E168">
            <v>2000</v>
          </cell>
        </row>
        <row r="169">
          <cell r="B169" t="str">
            <v>9310630</v>
          </cell>
          <cell r="E169">
            <v>2000</v>
          </cell>
        </row>
        <row r="170">
          <cell r="B170" t="str">
            <v>9310631</v>
          </cell>
          <cell r="E170">
            <v>6300</v>
          </cell>
        </row>
        <row r="171">
          <cell r="B171" t="str">
            <v>9310632</v>
          </cell>
          <cell r="E171">
            <v>1975</v>
          </cell>
        </row>
        <row r="172">
          <cell r="B172" t="str">
            <v>9310633</v>
          </cell>
          <cell r="E172">
            <v>1890</v>
          </cell>
        </row>
        <row r="173">
          <cell r="B173" t="str">
            <v>9310634</v>
          </cell>
          <cell r="E173">
            <v>1980</v>
          </cell>
        </row>
        <row r="174">
          <cell r="B174" t="str">
            <v>9310635</v>
          </cell>
          <cell r="E174">
            <v>3000</v>
          </cell>
        </row>
        <row r="175">
          <cell r="B175" t="str">
            <v>9310636</v>
          </cell>
          <cell r="E175">
            <v>5000</v>
          </cell>
        </row>
        <row r="176">
          <cell r="B176" t="str">
            <v>9310637</v>
          </cell>
          <cell r="E176">
            <v>10000</v>
          </cell>
        </row>
        <row r="177">
          <cell r="B177" t="str">
            <v>9310638</v>
          </cell>
          <cell r="E177">
            <v>5000</v>
          </cell>
        </row>
        <row r="178">
          <cell r="B178" t="str">
            <v>9310639</v>
          </cell>
          <cell r="E178">
            <v>1000</v>
          </cell>
        </row>
        <row r="179">
          <cell r="B179" t="str">
            <v>9310640</v>
          </cell>
          <cell r="E179">
            <v>5000</v>
          </cell>
        </row>
        <row r="180">
          <cell r="B180" t="str">
            <v>9310641</v>
          </cell>
          <cell r="E180">
            <v>5870</v>
          </cell>
        </row>
        <row r="181">
          <cell r="B181" t="str">
            <v>9310642</v>
          </cell>
          <cell r="E181">
            <v>2000</v>
          </cell>
        </row>
        <row r="182">
          <cell r="B182" t="str">
            <v>9310643</v>
          </cell>
          <cell r="E182">
            <v>2000</v>
          </cell>
        </row>
        <row r="183">
          <cell r="B183" t="str">
            <v>9310644</v>
          </cell>
          <cell r="E183">
            <v>4920</v>
          </cell>
        </row>
        <row r="184">
          <cell r="B184" t="str">
            <v>9201705</v>
          </cell>
          <cell r="E184">
            <v>2850</v>
          </cell>
        </row>
        <row r="185">
          <cell r="B185" t="str">
            <v>9201701</v>
          </cell>
          <cell r="E185">
            <v>2126</v>
          </cell>
        </row>
        <row r="186">
          <cell r="B186" t="str">
            <v>9201703</v>
          </cell>
          <cell r="E186">
            <v>2874</v>
          </cell>
        </row>
        <row r="187">
          <cell r="B187" t="str">
            <v>9201704</v>
          </cell>
          <cell r="E187">
            <v>2150</v>
          </cell>
        </row>
        <row r="188">
          <cell r="B188" t="str">
            <v>9209030</v>
          </cell>
          <cell r="E188">
            <v>250</v>
          </cell>
        </row>
        <row r="189">
          <cell r="B189" t="str">
            <v>9202111</v>
          </cell>
          <cell r="E189">
            <v>5</v>
          </cell>
        </row>
        <row r="190">
          <cell r="B190" t="str">
            <v>9210371</v>
          </cell>
          <cell r="E190">
            <v>500</v>
          </cell>
        </row>
        <row r="191">
          <cell r="B191" t="str">
            <v>9210485</v>
          </cell>
          <cell r="E191">
            <v>2500</v>
          </cell>
        </row>
        <row r="192">
          <cell r="B192" t="str">
            <v>9201738</v>
          </cell>
          <cell r="E192">
            <v>1000</v>
          </cell>
        </row>
        <row r="193">
          <cell r="B193" t="str">
            <v>9210484</v>
          </cell>
          <cell r="E193">
            <v>23.6</v>
          </cell>
        </row>
        <row r="194">
          <cell r="B194" t="str">
            <v>9210411</v>
          </cell>
          <cell r="E194">
            <v>222.7</v>
          </cell>
        </row>
        <row r="195">
          <cell r="B195" t="str">
            <v>9210506</v>
          </cell>
          <cell r="E195">
            <v>1599</v>
          </cell>
        </row>
        <row r="196">
          <cell r="B196" t="str">
            <v>9210058</v>
          </cell>
          <cell r="E196">
            <v>3999</v>
          </cell>
        </row>
        <row r="197">
          <cell r="B197" t="str">
            <v>9310610</v>
          </cell>
          <cell r="E197">
            <v>6720</v>
          </cell>
        </row>
        <row r="198">
          <cell r="B198" t="str">
            <v>9310611</v>
          </cell>
          <cell r="E198">
            <v>6700</v>
          </cell>
        </row>
        <row r="199">
          <cell r="B199" t="str">
            <v>9310612</v>
          </cell>
          <cell r="E199">
            <v>3190</v>
          </cell>
        </row>
        <row r="200">
          <cell r="B200" t="str">
            <v>9310622</v>
          </cell>
          <cell r="E200">
            <v>13440</v>
          </cell>
        </row>
        <row r="201">
          <cell r="B201" t="str">
            <v>9310613</v>
          </cell>
          <cell r="E201">
            <v>5200</v>
          </cell>
        </row>
        <row r="202">
          <cell r="B202" t="str">
            <v>9310614</v>
          </cell>
          <cell r="E202">
            <v>7700</v>
          </cell>
        </row>
        <row r="203">
          <cell r="B203" t="str">
            <v>9310615</v>
          </cell>
          <cell r="E203">
            <v>8330</v>
          </cell>
        </row>
        <row r="204">
          <cell r="B204" t="str">
            <v>9310616</v>
          </cell>
          <cell r="E204">
            <v>8880</v>
          </cell>
        </row>
        <row r="205">
          <cell r="B205" t="str">
            <v>9310617</v>
          </cell>
          <cell r="E205">
            <v>262</v>
          </cell>
        </row>
        <row r="206">
          <cell r="B206" t="str">
            <v>9310618</v>
          </cell>
          <cell r="E206">
            <v>1866</v>
          </cell>
        </row>
        <row r="207">
          <cell r="B207" t="str">
            <v>9310619</v>
          </cell>
          <cell r="E207">
            <v>12800</v>
          </cell>
        </row>
        <row r="208">
          <cell r="B208" t="str">
            <v>9310620</v>
          </cell>
          <cell r="E208">
            <v>4010</v>
          </cell>
        </row>
        <row r="209">
          <cell r="B209" t="str">
            <v>9310621</v>
          </cell>
          <cell r="E209">
            <v>495</v>
          </cell>
        </row>
        <row r="210">
          <cell r="B210" t="str">
            <v>9310623</v>
          </cell>
          <cell r="E210">
            <v>1426</v>
          </cell>
        </row>
        <row r="211">
          <cell r="B211" t="str">
            <v>9203062</v>
          </cell>
          <cell r="E211">
            <v>622</v>
          </cell>
        </row>
        <row r="212">
          <cell r="B212" t="str">
            <v>9210506</v>
          </cell>
          <cell r="E212">
            <v>865</v>
          </cell>
        </row>
        <row r="213">
          <cell r="B213" t="str">
            <v>9210058</v>
          </cell>
          <cell r="E213">
            <v>415</v>
          </cell>
        </row>
        <row r="214">
          <cell r="B214" t="str">
            <v>9210411</v>
          </cell>
          <cell r="E214">
            <v>1367.3</v>
          </cell>
        </row>
        <row r="215">
          <cell r="B215" t="str">
            <v>3210351</v>
          </cell>
          <cell r="E215">
            <v>400</v>
          </cell>
        </row>
        <row r="216">
          <cell r="B216" t="str">
            <v>9210485</v>
          </cell>
          <cell r="E216">
            <v>2000</v>
          </cell>
        </row>
        <row r="217">
          <cell r="B217" t="str">
            <v>9210371</v>
          </cell>
          <cell r="E217">
            <v>200</v>
          </cell>
        </row>
        <row r="218">
          <cell r="B218" t="str">
            <v>9210497</v>
          </cell>
          <cell r="E218">
            <v>500</v>
          </cell>
        </row>
        <row r="219">
          <cell r="B219" t="str">
            <v>9310645</v>
          </cell>
          <cell r="E219">
            <v>600</v>
          </cell>
        </row>
        <row r="220">
          <cell r="B220" t="str">
            <v>9210203</v>
          </cell>
          <cell r="E220">
            <v>500</v>
          </cell>
        </row>
        <row r="221">
          <cell r="B221" t="str">
            <v>9210203</v>
          </cell>
          <cell r="E221">
            <v>120</v>
          </cell>
        </row>
        <row r="222">
          <cell r="B222" t="str">
            <v>9310623</v>
          </cell>
          <cell r="E222">
            <v>1250</v>
          </cell>
        </row>
        <row r="223">
          <cell r="B223" t="str">
            <v>9310646</v>
          </cell>
          <cell r="E223">
            <v>1020</v>
          </cell>
        </row>
        <row r="224">
          <cell r="B224" t="str">
            <v>9310647</v>
          </cell>
          <cell r="E224">
            <v>1020</v>
          </cell>
        </row>
        <row r="225">
          <cell r="B225" t="str">
            <v>9310648</v>
          </cell>
          <cell r="E225">
            <v>1</v>
          </cell>
        </row>
        <row r="226">
          <cell r="B226" t="str">
            <v>9310658</v>
          </cell>
          <cell r="E226">
            <v>67.5</v>
          </cell>
        </row>
        <row r="227">
          <cell r="B227" t="str">
            <v>9310649</v>
          </cell>
          <cell r="E227">
            <v>2686</v>
          </cell>
        </row>
        <row r="228">
          <cell r="B228" t="str">
            <v>9310650</v>
          </cell>
          <cell r="E228">
            <v>1367</v>
          </cell>
        </row>
        <row r="229">
          <cell r="B229" t="str">
            <v>9310651</v>
          </cell>
          <cell r="E229">
            <v>48</v>
          </cell>
        </row>
        <row r="230">
          <cell r="B230" t="str">
            <v>9310652</v>
          </cell>
          <cell r="E230">
            <v>480</v>
          </cell>
        </row>
        <row r="231">
          <cell r="B231" t="str">
            <v>9207020</v>
          </cell>
          <cell r="E231">
            <v>10000</v>
          </cell>
        </row>
        <row r="232">
          <cell r="B232" t="str">
            <v>9209103</v>
          </cell>
          <cell r="E232">
            <v>50</v>
          </cell>
        </row>
        <row r="233">
          <cell r="B233" t="str">
            <v>9311050</v>
          </cell>
          <cell r="E233">
            <v>20</v>
          </cell>
        </row>
        <row r="234">
          <cell r="B234" t="str">
            <v>9208016</v>
          </cell>
          <cell r="E234">
            <v>9600</v>
          </cell>
        </row>
        <row r="235">
          <cell r="B235" t="str">
            <v>9203066</v>
          </cell>
          <cell r="E235">
            <v>800</v>
          </cell>
        </row>
        <row r="236">
          <cell r="B236" t="str">
            <v>9210155</v>
          </cell>
          <cell r="E236">
            <v>500</v>
          </cell>
        </row>
        <row r="237">
          <cell r="B237" t="str">
            <v>93102135</v>
          </cell>
          <cell r="E237">
            <v>80</v>
          </cell>
        </row>
        <row r="238">
          <cell r="B238" t="str">
            <v>9203062</v>
          </cell>
          <cell r="E238">
            <v>950</v>
          </cell>
        </row>
        <row r="239">
          <cell r="B239" t="str">
            <v>9210030</v>
          </cell>
          <cell r="E239">
            <v>1000</v>
          </cell>
        </row>
        <row r="240">
          <cell r="B240" t="str">
            <v>9203066</v>
          </cell>
          <cell r="E240">
            <v>60</v>
          </cell>
        </row>
        <row r="241">
          <cell r="B241" t="str">
            <v>9310653</v>
          </cell>
          <cell r="E241">
            <v>3</v>
          </cell>
        </row>
        <row r="242">
          <cell r="B242" t="str">
            <v>9310654</v>
          </cell>
          <cell r="E242">
            <v>6600</v>
          </cell>
        </row>
        <row r="243">
          <cell r="B243" t="str">
            <v>9310655</v>
          </cell>
          <cell r="E243">
            <v>67200</v>
          </cell>
        </row>
        <row r="244">
          <cell r="B244" t="str">
            <v>9310614</v>
          </cell>
          <cell r="E244">
            <v>600</v>
          </cell>
        </row>
        <row r="245">
          <cell r="B245" t="str">
            <v>9310615</v>
          </cell>
          <cell r="E245">
            <v>60</v>
          </cell>
        </row>
        <row r="246">
          <cell r="B246" t="str">
            <v>9310616</v>
          </cell>
          <cell r="E246">
            <v>60</v>
          </cell>
        </row>
        <row r="247">
          <cell r="B247" t="str">
            <v>9310613</v>
          </cell>
          <cell r="E247">
            <v>3200</v>
          </cell>
        </row>
        <row r="248">
          <cell r="B248" t="str">
            <v>9310656</v>
          </cell>
          <cell r="E248">
            <v>4000</v>
          </cell>
        </row>
        <row r="249">
          <cell r="B249" t="str">
            <v>9209103</v>
          </cell>
          <cell r="E249">
            <v>500</v>
          </cell>
        </row>
        <row r="250">
          <cell r="B250" t="str">
            <v>9210182</v>
          </cell>
          <cell r="E250">
            <v>2000</v>
          </cell>
        </row>
        <row r="251">
          <cell r="B251" t="str">
            <v>9310657</v>
          </cell>
          <cell r="E251">
            <v>60</v>
          </cell>
        </row>
        <row r="252">
          <cell r="B252" t="str">
            <v>9310659</v>
          </cell>
          <cell r="E252">
            <v>10</v>
          </cell>
        </row>
        <row r="253">
          <cell r="B253" t="str">
            <v>9310660</v>
          </cell>
          <cell r="E253">
            <v>5</v>
          </cell>
        </row>
        <row r="254">
          <cell r="B254" t="str">
            <v>9310661</v>
          </cell>
          <cell r="E254">
            <v>30</v>
          </cell>
        </row>
        <row r="255">
          <cell r="B255" t="str">
            <v>9310662</v>
          </cell>
          <cell r="E255">
            <v>5</v>
          </cell>
        </row>
        <row r="256">
          <cell r="B256" t="str">
            <v>9310663</v>
          </cell>
          <cell r="E256">
            <v>5</v>
          </cell>
        </row>
        <row r="257">
          <cell r="B257" t="str">
            <v>9310664</v>
          </cell>
          <cell r="E257">
            <v>4</v>
          </cell>
        </row>
        <row r="258">
          <cell r="B258" t="str">
            <v>9310665</v>
          </cell>
          <cell r="E258">
            <v>20</v>
          </cell>
        </row>
        <row r="259">
          <cell r="B259" t="str">
            <v>9310666</v>
          </cell>
          <cell r="E259">
            <v>40</v>
          </cell>
        </row>
        <row r="260">
          <cell r="B260" t="str">
            <v>9310667</v>
          </cell>
          <cell r="E260">
            <v>1</v>
          </cell>
        </row>
        <row r="261">
          <cell r="B261" t="str">
            <v>9310668</v>
          </cell>
          <cell r="E261">
            <v>20</v>
          </cell>
        </row>
        <row r="262">
          <cell r="B262" t="str">
            <v>9310670</v>
          </cell>
          <cell r="E262">
            <v>5</v>
          </cell>
        </row>
        <row r="263">
          <cell r="B263" t="str">
            <v>9310672</v>
          </cell>
          <cell r="E263">
            <v>3</v>
          </cell>
        </row>
        <row r="264">
          <cell r="B264" t="str">
            <v>9310671</v>
          </cell>
          <cell r="E264">
            <v>3</v>
          </cell>
        </row>
        <row r="265">
          <cell r="B265" t="str">
            <v>9310673</v>
          </cell>
          <cell r="E265">
            <v>25</v>
          </cell>
        </row>
        <row r="266">
          <cell r="B266" t="str">
            <v>9310674</v>
          </cell>
          <cell r="E266">
            <v>3</v>
          </cell>
        </row>
        <row r="267">
          <cell r="B267" t="str">
            <v>9310675</v>
          </cell>
          <cell r="E267">
            <v>12</v>
          </cell>
        </row>
        <row r="268">
          <cell r="B268" t="str">
            <v>9310676</v>
          </cell>
          <cell r="E268">
            <v>30</v>
          </cell>
        </row>
        <row r="269">
          <cell r="B269" t="str">
            <v>9310677</v>
          </cell>
          <cell r="E269">
            <v>8</v>
          </cell>
        </row>
        <row r="270">
          <cell r="B270" t="str">
            <v>9310678</v>
          </cell>
          <cell r="E270">
            <v>40</v>
          </cell>
        </row>
        <row r="271">
          <cell r="B271" t="str">
            <v>9310679</v>
          </cell>
          <cell r="E271">
            <v>10</v>
          </cell>
        </row>
        <row r="272">
          <cell r="B272" t="str">
            <v>9310680</v>
          </cell>
          <cell r="E272">
            <v>20</v>
          </cell>
        </row>
        <row r="273">
          <cell r="B273" t="str">
            <v>9310681</v>
          </cell>
          <cell r="E273">
            <v>50</v>
          </cell>
        </row>
        <row r="274">
          <cell r="B274" t="str">
            <v>9310682</v>
          </cell>
          <cell r="E274">
            <v>6</v>
          </cell>
        </row>
        <row r="275">
          <cell r="B275" t="str">
            <v>9310683</v>
          </cell>
          <cell r="E275">
            <v>30</v>
          </cell>
        </row>
        <row r="276">
          <cell r="B276" t="str">
            <v>9310684</v>
          </cell>
          <cell r="E276">
            <v>33</v>
          </cell>
        </row>
        <row r="277">
          <cell r="B277" t="str">
            <v>9310685</v>
          </cell>
          <cell r="E277">
            <v>10</v>
          </cell>
        </row>
        <row r="278">
          <cell r="B278" t="str">
            <v>9310686</v>
          </cell>
          <cell r="E278">
            <v>2</v>
          </cell>
        </row>
        <row r="279">
          <cell r="B279" t="str">
            <v>9310687</v>
          </cell>
          <cell r="E279">
            <v>10</v>
          </cell>
        </row>
        <row r="280">
          <cell r="B280" t="str">
            <v>9310688</v>
          </cell>
          <cell r="E280">
            <v>10</v>
          </cell>
        </row>
        <row r="281">
          <cell r="B281" t="str">
            <v>9310689</v>
          </cell>
          <cell r="E281">
            <v>10</v>
          </cell>
        </row>
        <row r="282">
          <cell r="B282" t="str">
            <v>9310690</v>
          </cell>
          <cell r="E282">
            <v>12</v>
          </cell>
        </row>
        <row r="283">
          <cell r="B283" t="str">
            <v>9310691</v>
          </cell>
          <cell r="E283">
            <v>150</v>
          </cell>
        </row>
        <row r="284">
          <cell r="B284" t="str">
            <v>9310692</v>
          </cell>
          <cell r="E284">
            <v>3</v>
          </cell>
        </row>
        <row r="285">
          <cell r="B285" t="str">
            <v>9310693</v>
          </cell>
          <cell r="E285">
            <v>4</v>
          </cell>
        </row>
        <row r="286">
          <cell r="B286" t="str">
            <v>9310694</v>
          </cell>
          <cell r="E286">
            <v>2</v>
          </cell>
        </row>
        <row r="287">
          <cell r="B287" t="str">
            <v>9310695</v>
          </cell>
          <cell r="E287">
            <v>5</v>
          </cell>
        </row>
        <row r="288">
          <cell r="B288" t="str">
            <v>9310696</v>
          </cell>
          <cell r="E288">
            <v>6</v>
          </cell>
        </row>
        <row r="289">
          <cell r="B289" t="str">
            <v>9310697</v>
          </cell>
          <cell r="E289">
            <v>1</v>
          </cell>
        </row>
        <row r="290">
          <cell r="B290" t="str">
            <v>9310698</v>
          </cell>
          <cell r="E290">
            <v>4</v>
          </cell>
        </row>
        <row r="291">
          <cell r="B291" t="str">
            <v>9310699</v>
          </cell>
          <cell r="E291">
            <v>5</v>
          </cell>
        </row>
        <row r="292">
          <cell r="B292" t="str">
            <v>9311004</v>
          </cell>
          <cell r="E292">
            <v>5</v>
          </cell>
        </row>
        <row r="293">
          <cell r="B293" t="str">
            <v>9311005</v>
          </cell>
          <cell r="E293">
            <v>5</v>
          </cell>
        </row>
        <row r="294">
          <cell r="B294" t="str">
            <v>9311006</v>
          </cell>
          <cell r="E294">
            <v>10</v>
          </cell>
        </row>
        <row r="295">
          <cell r="B295" t="str">
            <v>9311007</v>
          </cell>
          <cell r="E295">
            <v>2</v>
          </cell>
        </row>
        <row r="296">
          <cell r="B296" t="str">
            <v>9311044</v>
          </cell>
          <cell r="E296">
            <v>1430</v>
          </cell>
        </row>
        <row r="297">
          <cell r="B297" t="str">
            <v>9311045</v>
          </cell>
          <cell r="E297">
            <v>450</v>
          </cell>
        </row>
        <row r="298">
          <cell r="B298" t="str">
            <v>9311008</v>
          </cell>
          <cell r="E298">
            <v>4</v>
          </cell>
        </row>
        <row r="299">
          <cell r="B299" t="str">
            <v>9311009</v>
          </cell>
          <cell r="E299">
            <v>2</v>
          </cell>
        </row>
        <row r="300">
          <cell r="B300" t="str">
            <v>9311010</v>
          </cell>
          <cell r="E300">
            <v>6</v>
          </cell>
        </row>
        <row r="301">
          <cell r="B301" t="str">
            <v>9311046</v>
          </cell>
          <cell r="E301">
            <v>6</v>
          </cell>
        </row>
        <row r="302">
          <cell r="B302" t="str">
            <v>9311011</v>
          </cell>
          <cell r="E302">
            <v>1</v>
          </cell>
        </row>
        <row r="303">
          <cell r="B303" t="str">
            <v>9311012</v>
          </cell>
          <cell r="E303">
            <v>1</v>
          </cell>
        </row>
        <row r="304">
          <cell r="B304" t="str">
            <v>9311013</v>
          </cell>
          <cell r="E304">
            <v>2</v>
          </cell>
        </row>
        <row r="305">
          <cell r="B305" t="str">
            <v>9311014</v>
          </cell>
          <cell r="E305">
            <v>6</v>
          </cell>
        </row>
        <row r="306">
          <cell r="B306" t="str">
            <v>9311015</v>
          </cell>
          <cell r="E306">
            <v>1</v>
          </cell>
        </row>
        <row r="307">
          <cell r="B307" t="str">
            <v>9311016</v>
          </cell>
          <cell r="E307">
            <v>9</v>
          </cell>
        </row>
        <row r="308">
          <cell r="B308" t="str">
            <v>9311017</v>
          </cell>
          <cell r="E308">
            <v>6</v>
          </cell>
        </row>
        <row r="309">
          <cell r="B309" t="str">
            <v>9311018</v>
          </cell>
          <cell r="E309">
            <v>4</v>
          </cell>
        </row>
        <row r="310">
          <cell r="B310" t="str">
            <v>9311019</v>
          </cell>
          <cell r="E310">
            <v>1</v>
          </cell>
        </row>
        <row r="311">
          <cell r="B311" t="str">
            <v>9311020</v>
          </cell>
          <cell r="E311">
            <v>25</v>
          </cell>
        </row>
        <row r="312">
          <cell r="B312" t="str">
            <v>9311021</v>
          </cell>
          <cell r="E312">
            <v>5</v>
          </cell>
        </row>
        <row r="313">
          <cell r="B313" t="str">
            <v>9311022</v>
          </cell>
          <cell r="E313">
            <v>2</v>
          </cell>
        </row>
        <row r="314">
          <cell r="B314" t="str">
            <v>9311023</v>
          </cell>
          <cell r="E314">
            <v>4</v>
          </cell>
        </row>
        <row r="315">
          <cell r="B315" t="str">
            <v>9311047</v>
          </cell>
          <cell r="E315">
            <v>6</v>
          </cell>
        </row>
        <row r="316">
          <cell r="B316" t="str">
            <v>9311025</v>
          </cell>
          <cell r="E316">
            <v>6</v>
          </cell>
        </row>
        <row r="317">
          <cell r="B317" t="str">
            <v>9311026</v>
          </cell>
          <cell r="E317">
            <v>4</v>
          </cell>
        </row>
        <row r="318">
          <cell r="B318" t="str">
            <v>9311027</v>
          </cell>
          <cell r="E318">
            <v>2</v>
          </cell>
        </row>
        <row r="319">
          <cell r="B319" t="str">
            <v>9311028</v>
          </cell>
          <cell r="E319">
            <v>1</v>
          </cell>
        </row>
        <row r="320">
          <cell r="B320" t="str">
            <v>9311029</v>
          </cell>
          <cell r="E320">
            <v>1</v>
          </cell>
        </row>
        <row r="321">
          <cell r="B321" t="str">
            <v>9311030</v>
          </cell>
          <cell r="E321">
            <v>1</v>
          </cell>
        </row>
        <row r="322">
          <cell r="B322" t="str">
            <v>9311031</v>
          </cell>
          <cell r="E322">
            <v>1</v>
          </cell>
        </row>
        <row r="323">
          <cell r="B323" t="str">
            <v>9311032</v>
          </cell>
          <cell r="E323">
            <v>6</v>
          </cell>
        </row>
        <row r="324">
          <cell r="B324" t="str">
            <v>9311033</v>
          </cell>
          <cell r="E324">
            <v>2440</v>
          </cell>
        </row>
        <row r="325">
          <cell r="B325" t="str">
            <v>9311034</v>
          </cell>
          <cell r="E325">
            <v>1</v>
          </cell>
        </row>
        <row r="326">
          <cell r="B326" t="str">
            <v>9311035</v>
          </cell>
          <cell r="E326">
            <v>5</v>
          </cell>
        </row>
        <row r="327">
          <cell r="B327" t="str">
            <v>9311036</v>
          </cell>
          <cell r="E327">
            <v>4</v>
          </cell>
        </row>
        <row r="328">
          <cell r="B328" t="str">
            <v>9311037</v>
          </cell>
          <cell r="E328">
            <v>3</v>
          </cell>
        </row>
        <row r="329">
          <cell r="B329" t="str">
            <v>9311038</v>
          </cell>
          <cell r="E329">
            <v>3</v>
          </cell>
        </row>
        <row r="330">
          <cell r="B330" t="str">
            <v>9311039</v>
          </cell>
          <cell r="E330">
            <v>1</v>
          </cell>
        </row>
        <row r="331">
          <cell r="B331" t="str">
            <v>9311040</v>
          </cell>
          <cell r="E331">
            <v>10</v>
          </cell>
        </row>
        <row r="332">
          <cell r="B332" t="str">
            <v>9311041</v>
          </cell>
          <cell r="E332">
            <v>24</v>
          </cell>
        </row>
        <row r="333">
          <cell r="B333" t="str">
            <v>9311042</v>
          </cell>
          <cell r="E333">
            <v>2</v>
          </cell>
        </row>
        <row r="334">
          <cell r="B334" t="str">
            <v>9311043</v>
          </cell>
          <cell r="E334">
            <v>270</v>
          </cell>
        </row>
        <row r="335">
          <cell r="B335" t="str">
            <v>9310697</v>
          </cell>
          <cell r="E335">
            <v>5</v>
          </cell>
        </row>
        <row r="336">
          <cell r="B336" t="str">
            <v>9310693</v>
          </cell>
          <cell r="E336">
            <v>2</v>
          </cell>
        </row>
        <row r="337">
          <cell r="B337" t="str">
            <v>9310694</v>
          </cell>
          <cell r="E337">
            <v>4</v>
          </cell>
        </row>
        <row r="338">
          <cell r="B338" t="str">
            <v>9310698</v>
          </cell>
          <cell r="E338">
            <v>2</v>
          </cell>
        </row>
        <row r="339">
          <cell r="B339" t="str">
            <v>9310699</v>
          </cell>
          <cell r="E339">
            <v>1</v>
          </cell>
        </row>
        <row r="340">
          <cell r="B340" t="str">
            <v>9311016</v>
          </cell>
          <cell r="E340">
            <v>11</v>
          </cell>
        </row>
        <row r="341">
          <cell r="B341" t="str">
            <v>9311021</v>
          </cell>
          <cell r="E341">
            <v>1</v>
          </cell>
        </row>
        <row r="342">
          <cell r="B342" t="str">
            <v>9311022</v>
          </cell>
          <cell r="E342">
            <v>1</v>
          </cell>
        </row>
        <row r="343">
          <cell r="B343" t="str">
            <v>9311026</v>
          </cell>
          <cell r="E343">
            <v>2</v>
          </cell>
        </row>
        <row r="344">
          <cell r="B344" t="str">
            <v>9311049</v>
          </cell>
          <cell r="E344">
            <v>3</v>
          </cell>
        </row>
        <row r="345">
          <cell r="B345" t="str">
            <v>9311049</v>
          </cell>
          <cell r="E345">
            <v>3</v>
          </cell>
        </row>
        <row r="346">
          <cell r="B346" t="str">
            <v>9311035</v>
          </cell>
          <cell r="E346">
            <v>1</v>
          </cell>
        </row>
        <row r="347">
          <cell r="B347" t="str">
            <v>9311001</v>
          </cell>
          <cell r="E347">
            <v>1</v>
          </cell>
        </row>
        <row r="348">
          <cell r="B348" t="str">
            <v>9311003</v>
          </cell>
          <cell r="E348">
            <v>10</v>
          </cell>
        </row>
        <row r="349">
          <cell r="B349" t="str">
            <v>9209103</v>
          </cell>
          <cell r="E349">
            <v>200</v>
          </cell>
        </row>
        <row r="350">
          <cell r="B350" t="str">
            <v>9205010</v>
          </cell>
          <cell r="E350">
            <v>5000</v>
          </cell>
        </row>
        <row r="351">
          <cell r="B351" t="str">
            <v>9205011</v>
          </cell>
          <cell r="E351">
            <v>5000</v>
          </cell>
        </row>
        <row r="352">
          <cell r="B352" t="str">
            <v>9210058</v>
          </cell>
          <cell r="E352">
            <v>2510</v>
          </cell>
        </row>
        <row r="353">
          <cell r="B353" t="str">
            <v>9210506</v>
          </cell>
          <cell r="E353">
            <v>1987.1</v>
          </cell>
        </row>
        <row r="354">
          <cell r="B354" t="str">
            <v>9203028</v>
          </cell>
          <cell r="E354">
            <v>1000</v>
          </cell>
        </row>
        <row r="355">
          <cell r="B355" t="str">
            <v>9210462</v>
          </cell>
          <cell r="E355">
            <v>1100</v>
          </cell>
        </row>
        <row r="356">
          <cell r="B356" t="str">
            <v>9210485</v>
          </cell>
          <cell r="E356">
            <v>1000</v>
          </cell>
        </row>
        <row r="357">
          <cell r="B357" t="str">
            <v>9210371</v>
          </cell>
          <cell r="E357">
            <v>200</v>
          </cell>
        </row>
        <row r="358">
          <cell r="B358" t="str">
            <v>9310645</v>
          </cell>
          <cell r="E358">
            <v>100</v>
          </cell>
        </row>
        <row r="359">
          <cell r="B359" t="str">
            <v>9202111</v>
          </cell>
          <cell r="E359">
            <v>25</v>
          </cell>
        </row>
        <row r="360">
          <cell r="B360" t="str">
            <v>9202111</v>
          </cell>
          <cell r="E360">
            <v>15</v>
          </cell>
        </row>
        <row r="361">
          <cell r="B361" t="str">
            <v>9209030</v>
          </cell>
          <cell r="E361">
            <v>50</v>
          </cell>
        </row>
        <row r="362">
          <cell r="B362" t="str">
            <v>9208036</v>
          </cell>
          <cell r="E362">
            <v>50000</v>
          </cell>
        </row>
        <row r="363">
          <cell r="B363" t="str">
            <v>9208037</v>
          </cell>
          <cell r="E363">
            <v>50000</v>
          </cell>
        </row>
        <row r="364">
          <cell r="B364" t="str">
            <v>9208010</v>
          </cell>
          <cell r="E364">
            <v>15000</v>
          </cell>
        </row>
        <row r="365">
          <cell r="B365" t="str">
            <v>9205040</v>
          </cell>
          <cell r="E365">
            <v>7000</v>
          </cell>
        </row>
        <row r="366">
          <cell r="B366" t="str">
            <v>9209099</v>
          </cell>
          <cell r="E366">
            <v>1196</v>
          </cell>
        </row>
        <row r="367">
          <cell r="B367" t="str">
            <v>9203062</v>
          </cell>
          <cell r="E367">
            <v>700</v>
          </cell>
        </row>
        <row r="368">
          <cell r="B368" t="str">
            <v>9311052</v>
          </cell>
          <cell r="E368">
            <v>10</v>
          </cell>
        </row>
        <row r="369">
          <cell r="B369" t="str">
            <v>9311053</v>
          </cell>
          <cell r="E369">
            <v>10</v>
          </cell>
        </row>
        <row r="370">
          <cell r="B370" t="str">
            <v>9311054</v>
          </cell>
          <cell r="E370">
            <v>60</v>
          </cell>
        </row>
        <row r="371">
          <cell r="B371" t="str">
            <v>9311055</v>
          </cell>
          <cell r="E371">
            <v>10</v>
          </cell>
        </row>
        <row r="372">
          <cell r="B372" t="str">
            <v>9311056</v>
          </cell>
          <cell r="E372">
            <v>8</v>
          </cell>
        </row>
        <row r="373">
          <cell r="B373" t="str">
            <v>9311057</v>
          </cell>
          <cell r="E373">
            <v>200</v>
          </cell>
        </row>
        <row r="374">
          <cell r="B374" t="str">
            <v>9311058</v>
          </cell>
          <cell r="E374">
            <v>20</v>
          </cell>
        </row>
        <row r="375">
          <cell r="B375" t="str">
            <v>9311060</v>
          </cell>
          <cell r="E375">
            <v>1</v>
          </cell>
        </row>
        <row r="376">
          <cell r="B376" t="str">
            <v>9311061</v>
          </cell>
          <cell r="E376">
            <v>1.5</v>
          </cell>
        </row>
        <row r="377">
          <cell r="B377" t="str">
            <v>9205035</v>
          </cell>
          <cell r="E377">
            <v>10000</v>
          </cell>
        </row>
        <row r="378">
          <cell r="B378" t="str">
            <v>9205013</v>
          </cell>
          <cell r="E378">
            <v>5000</v>
          </cell>
        </row>
        <row r="379">
          <cell r="B379" t="str">
            <v>9205036</v>
          </cell>
          <cell r="E379">
            <v>547</v>
          </cell>
        </row>
        <row r="380">
          <cell r="B380" t="str">
            <v>9205037</v>
          </cell>
          <cell r="E380">
            <v>359</v>
          </cell>
        </row>
        <row r="381">
          <cell r="B381" t="str">
            <v>9205038</v>
          </cell>
          <cell r="E381">
            <v>1</v>
          </cell>
        </row>
        <row r="382">
          <cell r="B382" t="str">
            <v>9206114</v>
          </cell>
          <cell r="E382">
            <v>1555</v>
          </cell>
        </row>
        <row r="383">
          <cell r="B383" t="str">
            <v>9206116</v>
          </cell>
          <cell r="E383">
            <v>2000</v>
          </cell>
        </row>
        <row r="384">
          <cell r="B384" t="str">
            <v>9206114</v>
          </cell>
          <cell r="E384">
            <v>5000</v>
          </cell>
        </row>
        <row r="385">
          <cell r="B385" t="str">
            <v>9206115</v>
          </cell>
          <cell r="E385">
            <v>3000</v>
          </cell>
        </row>
        <row r="386">
          <cell r="B386" t="str">
            <v>9206116</v>
          </cell>
          <cell r="E386">
            <v>2000</v>
          </cell>
        </row>
        <row r="387">
          <cell r="B387" t="str">
            <v>9205039</v>
          </cell>
          <cell r="E387">
            <v>4722</v>
          </cell>
        </row>
        <row r="388">
          <cell r="B388" t="str">
            <v>9205014</v>
          </cell>
          <cell r="E388">
            <v>5000</v>
          </cell>
        </row>
        <row r="389">
          <cell r="B389" t="str">
            <v>9205041</v>
          </cell>
          <cell r="E389">
            <v>1600</v>
          </cell>
        </row>
        <row r="390">
          <cell r="B390" t="str">
            <v>9205042</v>
          </cell>
          <cell r="E390">
            <v>1600</v>
          </cell>
        </row>
        <row r="391">
          <cell r="B391" t="str">
            <v>9205043</v>
          </cell>
          <cell r="E391">
            <v>5640</v>
          </cell>
        </row>
        <row r="392">
          <cell r="B392" t="str">
            <v>9205044</v>
          </cell>
          <cell r="E392">
            <v>67669</v>
          </cell>
        </row>
        <row r="393">
          <cell r="B393" t="str">
            <v>9205045</v>
          </cell>
          <cell r="E393">
            <v>15949</v>
          </cell>
        </row>
        <row r="394">
          <cell r="B394" t="str">
            <v>9205043</v>
          </cell>
          <cell r="E394">
            <v>67669</v>
          </cell>
        </row>
        <row r="395">
          <cell r="B395" t="str">
            <v>9205047</v>
          </cell>
          <cell r="E395">
            <v>67669</v>
          </cell>
        </row>
        <row r="396">
          <cell r="B396" t="str">
            <v>9205048</v>
          </cell>
          <cell r="E396">
            <v>67942</v>
          </cell>
        </row>
        <row r="397">
          <cell r="B397" t="str">
            <v>9205049</v>
          </cell>
          <cell r="E397">
            <v>67942</v>
          </cell>
        </row>
        <row r="398">
          <cell r="B398" t="str">
            <v>9207023</v>
          </cell>
          <cell r="E398">
            <v>10000</v>
          </cell>
        </row>
        <row r="399">
          <cell r="B399" t="str">
            <v>9205050</v>
          </cell>
          <cell r="E399">
            <v>90</v>
          </cell>
        </row>
        <row r="400">
          <cell r="B400" t="str">
            <v>9310624</v>
          </cell>
          <cell r="E400">
            <v>6701</v>
          </cell>
        </row>
        <row r="401">
          <cell r="B401" t="str">
            <v>9310641</v>
          </cell>
          <cell r="E401">
            <v>600</v>
          </cell>
        </row>
        <row r="402">
          <cell r="B402" t="str">
            <v>9208038</v>
          </cell>
          <cell r="E402">
            <v>530</v>
          </cell>
        </row>
        <row r="403">
          <cell r="B403" t="str">
            <v>9310627</v>
          </cell>
          <cell r="E403">
            <v>500</v>
          </cell>
        </row>
        <row r="404">
          <cell r="B404" t="str">
            <v>9207020</v>
          </cell>
          <cell r="E404">
            <v>10000</v>
          </cell>
        </row>
        <row r="405">
          <cell r="B405" t="str">
            <v>9207021</v>
          </cell>
          <cell r="E405">
            <v>5000</v>
          </cell>
        </row>
        <row r="406">
          <cell r="B406" t="str">
            <v>9205005</v>
          </cell>
          <cell r="E406">
            <v>100000</v>
          </cell>
        </row>
        <row r="407">
          <cell r="B407" t="str">
            <v>9205002</v>
          </cell>
          <cell r="E407">
            <v>10000</v>
          </cell>
        </row>
        <row r="408">
          <cell r="B408" t="str">
            <v>9208039</v>
          </cell>
          <cell r="E408">
            <v>1000</v>
          </cell>
        </row>
        <row r="409">
          <cell r="B409" t="str">
            <v>9207028</v>
          </cell>
          <cell r="E409">
            <v>10000</v>
          </cell>
        </row>
        <row r="410">
          <cell r="B410" t="str">
            <v>9207029</v>
          </cell>
          <cell r="E410">
            <v>10000</v>
          </cell>
        </row>
        <row r="411">
          <cell r="B411" t="str">
            <v>9205815</v>
          </cell>
          <cell r="E411">
            <v>5000</v>
          </cell>
        </row>
        <row r="412">
          <cell r="B412" t="str">
            <v>9205816</v>
          </cell>
          <cell r="E412">
            <v>5000</v>
          </cell>
        </row>
        <row r="413">
          <cell r="B413" t="str">
            <v>9205817</v>
          </cell>
          <cell r="E413">
            <v>20000</v>
          </cell>
        </row>
        <row r="414">
          <cell r="B414" t="str">
            <v>9205818</v>
          </cell>
          <cell r="E414">
            <v>10000</v>
          </cell>
        </row>
        <row r="415">
          <cell r="B415" t="str">
            <v>9205819</v>
          </cell>
          <cell r="E415">
            <v>20000</v>
          </cell>
        </row>
        <row r="416">
          <cell r="B416" t="str">
            <v>9205820</v>
          </cell>
          <cell r="E416">
            <v>20000</v>
          </cell>
        </row>
        <row r="417">
          <cell r="B417" t="str">
            <v>9205821</v>
          </cell>
          <cell r="E417">
            <v>1000</v>
          </cell>
        </row>
        <row r="418">
          <cell r="B418" t="str">
            <v>9205822</v>
          </cell>
          <cell r="E418">
            <v>1000</v>
          </cell>
        </row>
        <row r="419">
          <cell r="B419" t="str">
            <v>9210411</v>
          </cell>
          <cell r="E419">
            <v>2070.5</v>
          </cell>
        </row>
        <row r="420">
          <cell r="B420" t="str">
            <v>9208036</v>
          </cell>
          <cell r="E420">
            <v>10000</v>
          </cell>
        </row>
        <row r="421">
          <cell r="B421" t="str">
            <v>9208040</v>
          </cell>
          <cell r="E421">
            <v>9200</v>
          </cell>
        </row>
        <row r="422">
          <cell r="B422" t="str">
            <v>9208020</v>
          </cell>
          <cell r="E422">
            <v>10000</v>
          </cell>
        </row>
        <row r="423">
          <cell r="B423" t="str">
            <v>9209102</v>
          </cell>
          <cell r="E423">
            <v>50</v>
          </cell>
        </row>
        <row r="424">
          <cell r="B424" t="str">
            <v>9209103</v>
          </cell>
          <cell r="E424">
            <v>50</v>
          </cell>
        </row>
        <row r="425">
          <cell r="B425" t="str">
            <v>9205035</v>
          </cell>
          <cell r="E425">
            <v>30000</v>
          </cell>
        </row>
        <row r="426">
          <cell r="B426" t="str">
            <v>9207020</v>
          </cell>
          <cell r="E426">
            <v>30000</v>
          </cell>
        </row>
        <row r="427">
          <cell r="B427" t="str">
            <v>9207023</v>
          </cell>
          <cell r="E427">
            <v>30000</v>
          </cell>
        </row>
        <row r="428">
          <cell r="B428" t="str">
            <v>9208041</v>
          </cell>
          <cell r="E428">
            <v>3000</v>
          </cell>
        </row>
        <row r="429">
          <cell r="B429" t="str">
            <v>9205010</v>
          </cell>
          <cell r="E429">
            <v>10000</v>
          </cell>
        </row>
        <row r="430">
          <cell r="B430" t="str">
            <v>9205011</v>
          </cell>
          <cell r="E430">
            <v>10000</v>
          </cell>
        </row>
        <row r="431">
          <cell r="B431" t="str">
            <v>9210320</v>
          </cell>
          <cell r="E431">
            <v>100000</v>
          </cell>
        </row>
        <row r="432">
          <cell r="B432" t="str">
            <v>9203028</v>
          </cell>
          <cell r="E432">
            <v>1000</v>
          </cell>
        </row>
        <row r="433">
          <cell r="B433" t="str">
            <v>9210673</v>
          </cell>
          <cell r="E433">
            <v>100000</v>
          </cell>
        </row>
        <row r="434">
          <cell r="B434" t="str">
            <v>9311055</v>
          </cell>
          <cell r="E434">
            <v>1</v>
          </cell>
        </row>
        <row r="435">
          <cell r="B435" t="str">
            <v>9311062</v>
          </cell>
          <cell r="E435">
            <v>2</v>
          </cell>
        </row>
        <row r="436">
          <cell r="B436" t="str">
            <v>9311063</v>
          </cell>
          <cell r="E436">
            <v>3</v>
          </cell>
        </row>
        <row r="437">
          <cell r="B437" t="str">
            <v>9311064</v>
          </cell>
          <cell r="E437">
            <v>9</v>
          </cell>
        </row>
        <row r="438">
          <cell r="B438" t="str">
            <v>9205051</v>
          </cell>
          <cell r="E438">
            <v>3500</v>
          </cell>
        </row>
        <row r="439">
          <cell r="B439" t="str">
            <v>9203028</v>
          </cell>
          <cell r="E439">
            <v>66</v>
          </cell>
        </row>
        <row r="440">
          <cell r="B440" t="str">
            <v>9203062</v>
          </cell>
          <cell r="E440">
            <v>200</v>
          </cell>
        </row>
        <row r="441">
          <cell r="B441" t="str">
            <v>9203059</v>
          </cell>
          <cell r="E441">
            <v>30</v>
          </cell>
        </row>
        <row r="442">
          <cell r="B442" t="str">
            <v>9210371</v>
          </cell>
          <cell r="E442">
            <v>200</v>
          </cell>
        </row>
        <row r="443">
          <cell r="B443" t="str">
            <v>9202111</v>
          </cell>
          <cell r="E443">
            <v>15</v>
          </cell>
        </row>
        <row r="444">
          <cell r="B444" t="str">
            <v>9310660</v>
          </cell>
          <cell r="E444">
            <v>60</v>
          </cell>
        </row>
        <row r="445">
          <cell r="B445" t="str">
            <v>9311065</v>
          </cell>
          <cell r="E445">
            <v>260</v>
          </cell>
        </row>
        <row r="446">
          <cell r="B446" t="str">
            <v>9310677</v>
          </cell>
          <cell r="E446">
            <v>2.5</v>
          </cell>
        </row>
        <row r="447">
          <cell r="B447" t="str">
            <v>9310674</v>
          </cell>
          <cell r="E447">
            <v>2.5</v>
          </cell>
        </row>
        <row r="448">
          <cell r="B448" t="str">
            <v>9311066</v>
          </cell>
          <cell r="E448">
            <v>28216</v>
          </cell>
        </row>
        <row r="449">
          <cell r="B449" t="str">
            <v>9311067</v>
          </cell>
          <cell r="E449">
            <v>1789</v>
          </cell>
        </row>
        <row r="450">
          <cell r="B450" t="str">
            <v>9311068</v>
          </cell>
          <cell r="E450">
            <v>3300</v>
          </cell>
        </row>
        <row r="451">
          <cell r="B451" t="str">
            <v>9311069</v>
          </cell>
          <cell r="E451">
            <v>2500</v>
          </cell>
        </row>
        <row r="452">
          <cell r="B452" t="str">
            <v>9311069</v>
          </cell>
          <cell r="E452">
            <v>8000</v>
          </cell>
        </row>
        <row r="453">
          <cell r="B453" t="str">
            <v>9311073</v>
          </cell>
          <cell r="E453">
            <v>1000</v>
          </cell>
        </row>
        <row r="454">
          <cell r="B454" t="str">
            <v>9311072</v>
          </cell>
          <cell r="E454">
            <v>1000</v>
          </cell>
        </row>
        <row r="455">
          <cell r="B455" t="str">
            <v>9311096</v>
          </cell>
          <cell r="E455">
            <v>3265</v>
          </cell>
        </row>
        <row r="456">
          <cell r="B456" t="str">
            <v>9208036</v>
          </cell>
          <cell r="E456">
            <v>30000</v>
          </cell>
        </row>
        <row r="457">
          <cell r="B457" t="str">
            <v>9311075</v>
          </cell>
          <cell r="E457">
            <v>8000</v>
          </cell>
        </row>
        <row r="458">
          <cell r="B458" t="str">
            <v>9311076</v>
          </cell>
          <cell r="E458">
            <v>8000</v>
          </cell>
        </row>
        <row r="459">
          <cell r="B459" t="str">
            <v>9311077</v>
          </cell>
          <cell r="E459">
            <v>8000</v>
          </cell>
        </row>
        <row r="460">
          <cell r="B460" t="str">
            <v>9311078</v>
          </cell>
          <cell r="E460">
            <v>8000</v>
          </cell>
        </row>
        <row r="461">
          <cell r="B461" t="str">
            <v>9311079</v>
          </cell>
          <cell r="E461">
            <v>8000</v>
          </cell>
        </row>
        <row r="462">
          <cell r="B462" t="str">
            <v>9311080</v>
          </cell>
          <cell r="E462">
            <v>8000</v>
          </cell>
        </row>
        <row r="463">
          <cell r="B463" t="str">
            <v>9311081</v>
          </cell>
          <cell r="E463">
            <v>8000</v>
          </cell>
        </row>
        <row r="464">
          <cell r="B464" t="str">
            <v>9207020</v>
          </cell>
          <cell r="E464">
            <v>30000</v>
          </cell>
        </row>
        <row r="465">
          <cell r="B465" t="str">
            <v>9311082</v>
          </cell>
          <cell r="E465">
            <v>4000</v>
          </cell>
        </row>
        <row r="466">
          <cell r="B466" t="str">
            <v>9311083</v>
          </cell>
          <cell r="E466">
            <v>4000</v>
          </cell>
        </row>
        <row r="467">
          <cell r="B467" t="str">
            <v>9311085</v>
          </cell>
          <cell r="E467">
            <v>29000</v>
          </cell>
        </row>
        <row r="468">
          <cell r="B468" t="str">
            <v>9311086</v>
          </cell>
          <cell r="E468">
            <v>4000</v>
          </cell>
        </row>
        <row r="469">
          <cell r="B469" t="str">
            <v>9311087</v>
          </cell>
          <cell r="E469">
            <v>3870</v>
          </cell>
        </row>
        <row r="470">
          <cell r="B470" t="str">
            <v>9311088</v>
          </cell>
          <cell r="E470">
            <v>3600</v>
          </cell>
        </row>
        <row r="471">
          <cell r="B471" t="str">
            <v>9311089</v>
          </cell>
          <cell r="E471">
            <v>2000</v>
          </cell>
        </row>
        <row r="472">
          <cell r="B472" t="str">
            <v>9311090</v>
          </cell>
          <cell r="E472">
            <v>3000</v>
          </cell>
        </row>
        <row r="473">
          <cell r="B473" t="str">
            <v>9311091</v>
          </cell>
          <cell r="E473">
            <v>4000</v>
          </cell>
        </row>
        <row r="474">
          <cell r="B474" t="str">
            <v>9311092</v>
          </cell>
          <cell r="E474">
            <v>7</v>
          </cell>
        </row>
        <row r="475">
          <cell r="B475" t="str">
            <v>9311093</v>
          </cell>
          <cell r="E475">
            <v>332</v>
          </cell>
        </row>
        <row r="476">
          <cell r="B476" t="str">
            <v>9311094</v>
          </cell>
          <cell r="E476">
            <v>2244</v>
          </cell>
        </row>
        <row r="477">
          <cell r="B477" t="str">
            <v>9311095</v>
          </cell>
          <cell r="E477">
            <v>195</v>
          </cell>
        </row>
        <row r="478">
          <cell r="B478" t="str">
            <v>9311097</v>
          </cell>
          <cell r="E478">
            <v>170</v>
          </cell>
        </row>
        <row r="479">
          <cell r="B479" t="str">
            <v>9311098</v>
          </cell>
          <cell r="E479">
            <v>48800</v>
          </cell>
        </row>
        <row r="480">
          <cell r="B480" t="str">
            <v>9311099</v>
          </cell>
          <cell r="E480">
            <v>20100</v>
          </cell>
        </row>
        <row r="481">
          <cell r="B481" t="str">
            <v>93110700</v>
          </cell>
          <cell r="E481">
            <v>2700</v>
          </cell>
        </row>
        <row r="482">
          <cell r="B482" t="str">
            <v>93110701</v>
          </cell>
          <cell r="E482">
            <v>5400</v>
          </cell>
        </row>
        <row r="483">
          <cell r="B483" t="str">
            <v>93110702</v>
          </cell>
          <cell r="E483">
            <v>31320</v>
          </cell>
        </row>
        <row r="484">
          <cell r="B484" t="str">
            <v>93110703</v>
          </cell>
          <cell r="E484">
            <v>8300</v>
          </cell>
        </row>
        <row r="485">
          <cell r="B485" t="str">
            <v>93110704</v>
          </cell>
          <cell r="E485">
            <v>35</v>
          </cell>
        </row>
        <row r="486">
          <cell r="B486" t="str">
            <v>9311111</v>
          </cell>
          <cell r="E486">
            <v>10000</v>
          </cell>
        </row>
        <row r="487">
          <cell r="B487" t="str">
            <v>9205823</v>
          </cell>
          <cell r="E487">
            <v>5000</v>
          </cell>
        </row>
        <row r="488">
          <cell r="B488" t="str">
            <v>9208011</v>
          </cell>
          <cell r="E488">
            <v>5000</v>
          </cell>
        </row>
        <row r="489">
          <cell r="B489" t="str">
            <v>9206119</v>
          </cell>
          <cell r="E489">
            <v>390</v>
          </cell>
        </row>
        <row r="490">
          <cell r="B490" t="str">
            <v>9208036</v>
          </cell>
          <cell r="E490">
            <v>8500</v>
          </cell>
        </row>
        <row r="491">
          <cell r="B491" t="str">
            <v>9208036</v>
          </cell>
          <cell r="E491">
            <v>10000</v>
          </cell>
        </row>
        <row r="492">
          <cell r="B492" t="str">
            <v>9208036</v>
          </cell>
          <cell r="E492">
            <v>9500</v>
          </cell>
        </row>
        <row r="493">
          <cell r="B493" t="str">
            <v>9208036</v>
          </cell>
          <cell r="E493">
            <v>10000</v>
          </cell>
        </row>
        <row r="494">
          <cell r="B494" t="str">
            <v>9202624</v>
          </cell>
          <cell r="E494">
            <v>82.6</v>
          </cell>
        </row>
        <row r="495">
          <cell r="B495" t="str">
            <v>9202624</v>
          </cell>
          <cell r="E495">
            <v>525</v>
          </cell>
        </row>
        <row r="496">
          <cell r="B496" t="str">
            <v>9311112</v>
          </cell>
          <cell r="E496">
            <v>400</v>
          </cell>
        </row>
        <row r="497">
          <cell r="B497" t="str">
            <v>9210182</v>
          </cell>
          <cell r="E497">
            <v>2000</v>
          </cell>
        </row>
        <row r="498">
          <cell r="B498" t="str">
            <v>9202624</v>
          </cell>
          <cell r="E498">
            <v>80</v>
          </cell>
        </row>
        <row r="499">
          <cell r="B499" t="str">
            <v>9311113</v>
          </cell>
          <cell r="E499">
            <v>1000</v>
          </cell>
        </row>
        <row r="500">
          <cell r="B500" t="str">
            <v>9202111</v>
          </cell>
          <cell r="E500">
            <v>900</v>
          </cell>
        </row>
        <row r="501">
          <cell r="B501" t="str">
            <v>9310657</v>
          </cell>
          <cell r="E501">
            <v>30</v>
          </cell>
        </row>
        <row r="502">
          <cell r="B502" t="str">
            <v>9209030</v>
          </cell>
          <cell r="E502">
            <v>40</v>
          </cell>
        </row>
        <row r="503">
          <cell r="B503" t="str">
            <v>9311114</v>
          </cell>
          <cell r="E503">
            <v>100</v>
          </cell>
        </row>
        <row r="504">
          <cell r="B504" t="str">
            <v>9311115</v>
          </cell>
          <cell r="E504">
            <v>32</v>
          </cell>
        </row>
        <row r="505">
          <cell r="B505" t="str">
            <v>9311116</v>
          </cell>
          <cell r="E505">
            <v>153</v>
          </cell>
        </row>
        <row r="506">
          <cell r="B506" t="str">
            <v>9311117</v>
          </cell>
          <cell r="E506">
            <v>30</v>
          </cell>
        </row>
        <row r="507">
          <cell r="B507" t="str">
            <v>9311118</v>
          </cell>
          <cell r="E507">
            <v>520</v>
          </cell>
        </row>
        <row r="508">
          <cell r="B508" t="str">
            <v>9311119</v>
          </cell>
          <cell r="E508">
            <v>700</v>
          </cell>
        </row>
        <row r="509">
          <cell r="B509" t="str">
            <v>9311120</v>
          </cell>
          <cell r="E509">
            <v>300</v>
          </cell>
        </row>
        <row r="510">
          <cell r="B510" t="str">
            <v>9311121</v>
          </cell>
          <cell r="E510">
            <v>1800</v>
          </cell>
        </row>
        <row r="511">
          <cell r="B511" t="str">
            <v>9311122</v>
          </cell>
          <cell r="E511">
            <v>5</v>
          </cell>
        </row>
        <row r="512">
          <cell r="B512" t="str">
            <v>9311123</v>
          </cell>
          <cell r="E512">
            <v>5</v>
          </cell>
        </row>
        <row r="513">
          <cell r="B513" t="str">
            <v>9311124</v>
          </cell>
          <cell r="E513">
            <v>20</v>
          </cell>
        </row>
        <row r="514">
          <cell r="B514" t="str">
            <v>9311125</v>
          </cell>
          <cell r="E514">
            <v>30</v>
          </cell>
        </row>
        <row r="515">
          <cell r="B515" t="str">
            <v>9311126</v>
          </cell>
          <cell r="E515">
            <v>880</v>
          </cell>
        </row>
        <row r="516">
          <cell r="B516" t="str">
            <v>9311127</v>
          </cell>
          <cell r="E516">
            <v>400</v>
          </cell>
        </row>
        <row r="517">
          <cell r="B517" t="str">
            <v>9311128</v>
          </cell>
          <cell r="E517">
            <v>400</v>
          </cell>
        </row>
        <row r="518">
          <cell r="B518" t="str">
            <v>9311129</v>
          </cell>
          <cell r="E518">
            <v>200</v>
          </cell>
        </row>
        <row r="519">
          <cell r="B519" t="str">
            <v>9311129</v>
          </cell>
          <cell r="E519">
            <v>320</v>
          </cell>
        </row>
        <row r="520">
          <cell r="B520" t="str">
            <v>9311130</v>
          </cell>
          <cell r="E520">
            <v>19000</v>
          </cell>
        </row>
        <row r="521">
          <cell r="B521" t="str">
            <v>9311131</v>
          </cell>
          <cell r="E521">
            <v>150</v>
          </cell>
        </row>
        <row r="522">
          <cell r="B522" t="str">
            <v>9311132</v>
          </cell>
          <cell r="E522">
            <v>1</v>
          </cell>
        </row>
        <row r="523">
          <cell r="B523" t="str">
            <v>93111123</v>
          </cell>
          <cell r="E523">
            <v>150</v>
          </cell>
        </row>
        <row r="524">
          <cell r="B524" t="str">
            <v>9310623</v>
          </cell>
          <cell r="E524">
            <v>2250</v>
          </cell>
        </row>
        <row r="525">
          <cell r="B525" t="str">
            <v>9311066</v>
          </cell>
          <cell r="E525">
            <v>3000</v>
          </cell>
        </row>
        <row r="526">
          <cell r="B526" t="str">
            <v>9311134</v>
          </cell>
          <cell r="E526">
            <v>3714</v>
          </cell>
        </row>
        <row r="527">
          <cell r="B527" t="str">
            <v>9311134</v>
          </cell>
          <cell r="E527">
            <v>3800</v>
          </cell>
        </row>
        <row r="528">
          <cell r="B528" t="str">
            <v>9311135</v>
          </cell>
          <cell r="E528">
            <v>2000</v>
          </cell>
        </row>
        <row r="529">
          <cell r="B529" t="str">
            <v>9311135</v>
          </cell>
          <cell r="E529">
            <v>2200</v>
          </cell>
        </row>
        <row r="530">
          <cell r="B530" t="str">
            <v>9205050</v>
          </cell>
          <cell r="E530">
            <v>10</v>
          </cell>
        </row>
        <row r="531">
          <cell r="B531" t="str">
            <v>9311137</v>
          </cell>
          <cell r="E531">
            <v>300</v>
          </cell>
        </row>
        <row r="532">
          <cell r="B532" t="str">
            <v>9211132</v>
          </cell>
          <cell r="E532">
            <v>500</v>
          </cell>
        </row>
        <row r="533">
          <cell r="B533" t="str">
            <v>9311136</v>
          </cell>
          <cell r="E533">
            <v>300</v>
          </cell>
        </row>
        <row r="534">
          <cell r="B534" t="str">
            <v>9311138</v>
          </cell>
          <cell r="E534">
            <v>200</v>
          </cell>
        </row>
        <row r="535">
          <cell r="B535" t="str">
            <v>9208036</v>
          </cell>
          <cell r="E535">
            <v>30000</v>
          </cell>
        </row>
        <row r="536">
          <cell r="B536" t="str">
            <v>9208036</v>
          </cell>
          <cell r="E536">
            <v>60000</v>
          </cell>
        </row>
        <row r="537">
          <cell r="B537" t="str">
            <v>9203062</v>
          </cell>
          <cell r="E537">
            <v>140</v>
          </cell>
        </row>
        <row r="538">
          <cell r="B538" t="str">
            <v>9209030</v>
          </cell>
          <cell r="E538">
            <v>20</v>
          </cell>
        </row>
        <row r="539">
          <cell r="B539" t="str">
            <v>9203059</v>
          </cell>
          <cell r="E539">
            <v>125</v>
          </cell>
        </row>
        <row r="540">
          <cell r="B540" t="str">
            <v>9203044</v>
          </cell>
          <cell r="E540">
            <v>25000</v>
          </cell>
        </row>
        <row r="541">
          <cell r="B541" t="str">
            <v>9311139</v>
          </cell>
          <cell r="E541">
            <v>2</v>
          </cell>
        </row>
        <row r="542">
          <cell r="B542" t="str">
            <v>9310652</v>
          </cell>
          <cell r="E542">
            <v>480</v>
          </cell>
        </row>
        <row r="543">
          <cell r="B543" t="str">
            <v>9203028</v>
          </cell>
          <cell r="E543">
            <v>1008</v>
          </cell>
        </row>
        <row r="544">
          <cell r="B544" t="str">
            <v>9311140</v>
          </cell>
          <cell r="E544">
            <v>10000</v>
          </cell>
        </row>
        <row r="545">
          <cell r="B545" t="str">
            <v>9311115</v>
          </cell>
          <cell r="E545">
            <v>18</v>
          </cell>
        </row>
        <row r="546">
          <cell r="B546" t="str">
            <v>9202624</v>
          </cell>
          <cell r="E546">
            <v>100</v>
          </cell>
        </row>
        <row r="547">
          <cell r="B547" t="str">
            <v>9311139</v>
          </cell>
          <cell r="E547">
            <v>10</v>
          </cell>
        </row>
        <row r="548">
          <cell r="B548" t="str">
            <v>9311141</v>
          </cell>
          <cell r="E548">
            <v>200</v>
          </cell>
        </row>
        <row r="549">
          <cell r="B549" t="str">
            <v>9203062</v>
          </cell>
          <cell r="E549">
            <v>700</v>
          </cell>
        </row>
        <row r="550">
          <cell r="B550" t="str">
            <v>9202624</v>
          </cell>
          <cell r="E550">
            <v>291</v>
          </cell>
        </row>
        <row r="551">
          <cell r="B551" t="str">
            <v>9209102</v>
          </cell>
          <cell r="E551">
            <v>50</v>
          </cell>
        </row>
        <row r="552">
          <cell r="B552" t="str">
            <v>9210411</v>
          </cell>
          <cell r="E552">
            <v>831.6</v>
          </cell>
        </row>
        <row r="553">
          <cell r="B553" t="str">
            <v>9311144</v>
          </cell>
          <cell r="E553">
            <v>219</v>
          </cell>
        </row>
        <row r="554">
          <cell r="B554" t="str">
            <v>9311142</v>
          </cell>
          <cell r="E554">
            <v>60</v>
          </cell>
        </row>
        <row r="555">
          <cell r="B555" t="str">
            <v>9311143</v>
          </cell>
          <cell r="E555">
            <v>325</v>
          </cell>
        </row>
        <row r="556">
          <cell r="B556" t="str">
            <v>9311145</v>
          </cell>
          <cell r="E556">
            <v>1</v>
          </cell>
        </row>
        <row r="557">
          <cell r="B557" t="str">
            <v>9207014</v>
          </cell>
          <cell r="E557">
            <v>116.75</v>
          </cell>
        </row>
        <row r="558">
          <cell r="B558" t="str">
            <v>9311146</v>
          </cell>
          <cell r="E558">
            <v>450</v>
          </cell>
        </row>
        <row r="559">
          <cell r="B559" t="str">
            <v>9311146</v>
          </cell>
          <cell r="E559">
            <v>993</v>
          </cell>
        </row>
        <row r="560">
          <cell r="B560" t="str">
            <v>9311184</v>
          </cell>
          <cell r="E560">
            <v>100</v>
          </cell>
        </row>
        <row r="561">
          <cell r="B561" t="str">
            <v>9311177</v>
          </cell>
          <cell r="E561">
            <v>8</v>
          </cell>
        </row>
        <row r="562">
          <cell r="B562" t="str">
            <v>9311184</v>
          </cell>
          <cell r="E562">
            <v>40</v>
          </cell>
        </row>
        <row r="563">
          <cell r="B563" t="str">
            <v>9311179</v>
          </cell>
          <cell r="E563">
            <v>50</v>
          </cell>
        </row>
        <row r="564">
          <cell r="B564" t="str">
            <v>9311176</v>
          </cell>
          <cell r="E564">
            <v>90</v>
          </cell>
        </row>
        <row r="565">
          <cell r="B565" t="str">
            <v>9311178</v>
          </cell>
          <cell r="E565">
            <v>50</v>
          </cell>
        </row>
        <row r="566">
          <cell r="B566" t="str">
            <v>9311180</v>
          </cell>
          <cell r="E566">
            <v>2</v>
          </cell>
        </row>
        <row r="567">
          <cell r="B567" t="str">
            <v>9311181</v>
          </cell>
          <cell r="E567">
            <v>12</v>
          </cell>
        </row>
        <row r="568">
          <cell r="B568" t="str">
            <v>9311182</v>
          </cell>
          <cell r="E568">
            <v>2</v>
          </cell>
        </row>
        <row r="569">
          <cell r="B569" t="str">
            <v>9208036</v>
          </cell>
          <cell r="E569">
            <v>10000</v>
          </cell>
        </row>
        <row r="570">
          <cell r="B570" t="str">
            <v>9311113</v>
          </cell>
          <cell r="E570">
            <v>300</v>
          </cell>
        </row>
        <row r="571">
          <cell r="B571" t="str">
            <v>9202735</v>
          </cell>
          <cell r="E571">
            <v>1</v>
          </cell>
        </row>
        <row r="572">
          <cell r="B572" t="str">
            <v>9202735</v>
          </cell>
          <cell r="E572">
            <v>2.25</v>
          </cell>
        </row>
        <row r="573">
          <cell r="B573" t="str">
            <v>9202735</v>
          </cell>
          <cell r="E573">
            <v>7.44</v>
          </cell>
        </row>
        <row r="574">
          <cell r="B574" t="str">
            <v>9202737</v>
          </cell>
          <cell r="E574">
            <v>0.54</v>
          </cell>
        </row>
        <row r="575">
          <cell r="B575" t="str">
            <v>9311139</v>
          </cell>
          <cell r="E575">
            <v>30</v>
          </cell>
        </row>
        <row r="576">
          <cell r="B576" t="str">
            <v>9203044</v>
          </cell>
          <cell r="E576">
            <v>100000</v>
          </cell>
        </row>
        <row r="577">
          <cell r="B577" t="str">
            <v>9311147</v>
          </cell>
          <cell r="E577">
            <v>10</v>
          </cell>
        </row>
        <row r="578">
          <cell r="B578" t="str">
            <v>9311115</v>
          </cell>
          <cell r="E578">
            <v>8</v>
          </cell>
        </row>
        <row r="579">
          <cell r="B579" t="str">
            <v>9311148</v>
          </cell>
          <cell r="E579">
            <v>5</v>
          </cell>
        </row>
        <row r="580">
          <cell r="B580" t="str">
            <v>9311149</v>
          </cell>
          <cell r="E580">
            <v>57.6</v>
          </cell>
        </row>
        <row r="581">
          <cell r="B581" t="str">
            <v>9311151</v>
          </cell>
          <cell r="E581">
            <v>22</v>
          </cell>
        </row>
        <row r="582">
          <cell r="B582" t="str">
            <v>9311150</v>
          </cell>
          <cell r="E582">
            <v>6</v>
          </cell>
        </row>
        <row r="583">
          <cell r="B583" t="str">
            <v>9202624</v>
          </cell>
          <cell r="E583">
            <v>200</v>
          </cell>
        </row>
        <row r="584">
          <cell r="B584" t="str">
            <v>9202624</v>
          </cell>
          <cell r="E584">
            <v>2410.4</v>
          </cell>
        </row>
        <row r="585">
          <cell r="B585" t="str">
            <v>9311152</v>
          </cell>
          <cell r="E585">
            <v>30</v>
          </cell>
        </row>
        <row r="586">
          <cell r="B586" t="str">
            <v>9311153</v>
          </cell>
          <cell r="E586">
            <v>348</v>
          </cell>
        </row>
        <row r="587">
          <cell r="B587" t="str">
            <v>9311173</v>
          </cell>
          <cell r="E587">
            <v>230</v>
          </cell>
        </row>
        <row r="588">
          <cell r="B588" t="str">
            <v>9311160</v>
          </cell>
          <cell r="E588">
            <v>122</v>
          </cell>
        </row>
        <row r="589">
          <cell r="B589" t="str">
            <v>9311166</v>
          </cell>
          <cell r="E589">
            <v>17.2</v>
          </cell>
        </row>
        <row r="590">
          <cell r="B590" t="str">
            <v>9311157</v>
          </cell>
          <cell r="E590">
            <v>8.6</v>
          </cell>
        </row>
        <row r="591">
          <cell r="B591" t="str">
            <v>9311164</v>
          </cell>
          <cell r="E591">
            <v>19</v>
          </cell>
        </row>
        <row r="592">
          <cell r="B592" t="str">
            <v>9311167</v>
          </cell>
          <cell r="E592">
            <v>32.200000000000003</v>
          </cell>
        </row>
        <row r="593">
          <cell r="B593" t="str">
            <v>9311174</v>
          </cell>
          <cell r="E593">
            <v>360</v>
          </cell>
        </row>
        <row r="594">
          <cell r="B594" t="str">
            <v>9311155</v>
          </cell>
          <cell r="E594">
            <v>1</v>
          </cell>
        </row>
        <row r="595">
          <cell r="B595" t="str">
            <v>9311175</v>
          </cell>
          <cell r="E595">
            <v>20</v>
          </cell>
        </row>
        <row r="596">
          <cell r="B596" t="str">
            <v>9311166</v>
          </cell>
          <cell r="E596">
            <v>29.6</v>
          </cell>
        </row>
        <row r="597">
          <cell r="B597" t="str">
            <v>9311162</v>
          </cell>
          <cell r="E597">
            <v>67.5</v>
          </cell>
        </row>
        <row r="598">
          <cell r="B598" t="str">
            <v>9311165</v>
          </cell>
          <cell r="E598">
            <v>11</v>
          </cell>
        </row>
        <row r="599">
          <cell r="B599" t="str">
            <v>9311159</v>
          </cell>
          <cell r="E599">
            <v>59</v>
          </cell>
        </row>
        <row r="600">
          <cell r="B600" t="str">
            <v>9311163</v>
          </cell>
          <cell r="E600">
            <v>92</v>
          </cell>
        </row>
        <row r="601">
          <cell r="B601" t="str">
            <v>9311170</v>
          </cell>
          <cell r="E601">
            <v>32.200000000000003</v>
          </cell>
        </row>
        <row r="602">
          <cell r="B602" t="str">
            <v>9311171</v>
          </cell>
          <cell r="E602">
            <v>56.6</v>
          </cell>
        </row>
        <row r="603">
          <cell r="B603" t="str">
            <v>9311154</v>
          </cell>
          <cell r="E603">
            <v>4.3</v>
          </cell>
        </row>
        <row r="604">
          <cell r="B604" t="str">
            <v>9311169</v>
          </cell>
          <cell r="E604">
            <v>20</v>
          </cell>
        </row>
        <row r="605">
          <cell r="B605" t="str">
            <v>9311158</v>
          </cell>
          <cell r="E605">
            <v>22</v>
          </cell>
        </row>
        <row r="606">
          <cell r="B606" t="str">
            <v>9311173</v>
          </cell>
          <cell r="E606">
            <v>200</v>
          </cell>
        </row>
        <row r="607">
          <cell r="B607" t="str">
            <v>9311168</v>
          </cell>
          <cell r="E607">
            <v>25.8</v>
          </cell>
        </row>
        <row r="608">
          <cell r="B608" t="str">
            <v>9311161</v>
          </cell>
          <cell r="E608">
            <v>1</v>
          </cell>
        </row>
        <row r="609">
          <cell r="B609" t="str">
            <v>9311139</v>
          </cell>
          <cell r="E609">
            <v>50</v>
          </cell>
        </row>
        <row r="610">
          <cell r="B610" t="str">
            <v>9311172</v>
          </cell>
          <cell r="E610">
            <v>100</v>
          </cell>
        </row>
        <row r="611">
          <cell r="B611" t="str">
            <v>9311187</v>
          </cell>
          <cell r="E611">
            <v>1000</v>
          </cell>
        </row>
        <row r="612">
          <cell r="B612" t="str">
            <v>9311128</v>
          </cell>
          <cell r="E612">
            <v>80</v>
          </cell>
        </row>
        <row r="613">
          <cell r="B613" t="str">
            <v>9311125</v>
          </cell>
          <cell r="E613">
            <v>13</v>
          </cell>
        </row>
        <row r="614">
          <cell r="B614" t="str">
            <v>9311188</v>
          </cell>
          <cell r="E614">
            <v>790</v>
          </cell>
        </row>
        <row r="615">
          <cell r="B615" t="str">
            <v>9210485</v>
          </cell>
          <cell r="E615">
            <v>500</v>
          </cell>
        </row>
        <row r="616">
          <cell r="B616" t="str">
            <v>9210462</v>
          </cell>
          <cell r="E616">
            <v>1500</v>
          </cell>
        </row>
        <row r="617">
          <cell r="B617" t="str">
            <v>9210371</v>
          </cell>
          <cell r="E617">
            <v>200</v>
          </cell>
        </row>
        <row r="618">
          <cell r="B618" t="str">
            <v>9202624</v>
          </cell>
          <cell r="E618">
            <v>194</v>
          </cell>
        </row>
        <row r="619">
          <cell r="B619" t="str">
            <v>9203071</v>
          </cell>
          <cell r="E619">
            <v>1020</v>
          </cell>
        </row>
        <row r="620">
          <cell r="B620" t="str">
            <v>9311099</v>
          </cell>
          <cell r="E620">
            <v>800</v>
          </cell>
        </row>
        <row r="621">
          <cell r="B621" t="str">
            <v>9311193</v>
          </cell>
          <cell r="E621">
            <v>40</v>
          </cell>
        </row>
        <row r="622">
          <cell r="B622" t="str">
            <v>9311189</v>
          </cell>
          <cell r="E622">
            <v>48</v>
          </cell>
        </row>
        <row r="623">
          <cell r="B623" t="str">
            <v>9311190</v>
          </cell>
          <cell r="E623">
            <v>151</v>
          </cell>
        </row>
        <row r="624">
          <cell r="B624" t="str">
            <v>9311191</v>
          </cell>
          <cell r="E624">
            <v>139</v>
          </cell>
        </row>
        <row r="625">
          <cell r="B625" t="str">
            <v>93110702</v>
          </cell>
          <cell r="E625">
            <v>300</v>
          </cell>
        </row>
        <row r="626">
          <cell r="B626" t="str">
            <v>9311206</v>
          </cell>
          <cell r="E626">
            <v>3420</v>
          </cell>
        </row>
        <row r="627">
          <cell r="B627" t="str">
            <v>9311204</v>
          </cell>
          <cell r="E627">
            <v>240</v>
          </cell>
        </row>
        <row r="628">
          <cell r="B628" t="str">
            <v>9311205</v>
          </cell>
          <cell r="E628">
            <v>12</v>
          </cell>
        </row>
        <row r="629">
          <cell r="B629" t="str">
            <v>9311209</v>
          </cell>
          <cell r="E629">
            <v>50</v>
          </cell>
        </row>
        <row r="630">
          <cell r="B630" t="str">
            <v>9311207</v>
          </cell>
          <cell r="E630">
            <v>4</v>
          </cell>
        </row>
        <row r="631">
          <cell r="B631" t="str">
            <v>9311208</v>
          </cell>
          <cell r="E631">
            <v>3</v>
          </cell>
        </row>
        <row r="632">
          <cell r="B632" t="str">
            <v>9205820</v>
          </cell>
          <cell r="E632">
            <v>9700</v>
          </cell>
        </row>
        <row r="633">
          <cell r="B633" t="str">
            <v>9207020</v>
          </cell>
          <cell r="E633">
            <v>30000</v>
          </cell>
        </row>
        <row r="634">
          <cell r="B634" t="str">
            <v>9208036</v>
          </cell>
          <cell r="E634">
            <v>46500</v>
          </cell>
        </row>
        <row r="635">
          <cell r="B635" t="str">
            <v>9311169</v>
          </cell>
          <cell r="E635">
            <v>300</v>
          </cell>
        </row>
        <row r="636">
          <cell r="B636" t="str">
            <v>9311165</v>
          </cell>
          <cell r="E636">
            <v>150</v>
          </cell>
        </row>
        <row r="637">
          <cell r="B637" t="str">
            <v>9207014</v>
          </cell>
          <cell r="E637">
            <v>5000</v>
          </cell>
        </row>
        <row r="638">
          <cell r="B638" t="str">
            <v>9206119</v>
          </cell>
          <cell r="E638">
            <v>400</v>
          </cell>
        </row>
        <row r="639">
          <cell r="B639" t="str">
            <v>9208036</v>
          </cell>
          <cell r="E639">
            <v>340</v>
          </cell>
        </row>
        <row r="640">
          <cell r="B640" t="str">
            <v>9208036</v>
          </cell>
          <cell r="E640">
            <v>30000</v>
          </cell>
        </row>
        <row r="641">
          <cell r="B641" t="str">
            <v>9208036</v>
          </cell>
          <cell r="E641">
            <v>20000</v>
          </cell>
        </row>
        <row r="642">
          <cell r="B642" t="str">
            <v>9311196</v>
          </cell>
          <cell r="E642">
            <v>0</v>
          </cell>
        </row>
        <row r="643">
          <cell r="B643" t="str">
            <v>9311158</v>
          </cell>
          <cell r="E643">
            <v>0</v>
          </cell>
        </row>
        <row r="644">
          <cell r="B644" t="str">
            <v>9311170</v>
          </cell>
          <cell r="E644">
            <v>0</v>
          </cell>
        </row>
        <row r="645">
          <cell r="B645" t="str">
            <v>9311195</v>
          </cell>
          <cell r="E645">
            <v>0</v>
          </cell>
        </row>
        <row r="646">
          <cell r="B646" t="str">
            <v>9210482</v>
          </cell>
          <cell r="E646">
            <v>0</v>
          </cell>
        </row>
        <row r="647">
          <cell r="B647" t="str">
            <v>9311173</v>
          </cell>
          <cell r="E647">
            <v>0</v>
          </cell>
        </row>
        <row r="648">
          <cell r="B648" t="str">
            <v>9311197</v>
          </cell>
          <cell r="E648">
            <v>428.25</v>
          </cell>
        </row>
        <row r="649">
          <cell r="B649" t="str">
            <v>9311142</v>
          </cell>
          <cell r="E649">
            <v>477.7</v>
          </cell>
        </row>
        <row r="650">
          <cell r="B650" t="str">
            <v>9311169</v>
          </cell>
          <cell r="E650">
            <v>0</v>
          </cell>
        </row>
        <row r="651">
          <cell r="B651" t="str">
            <v>9207020</v>
          </cell>
          <cell r="E651">
            <v>60000</v>
          </cell>
        </row>
        <row r="652">
          <cell r="B652" t="str">
            <v>9208036</v>
          </cell>
          <cell r="E652">
            <v>9500</v>
          </cell>
        </row>
        <row r="653">
          <cell r="B653" t="str">
            <v>9311200</v>
          </cell>
          <cell r="E653">
            <v>2.5</v>
          </cell>
        </row>
        <row r="654">
          <cell r="B654" t="str">
            <v>9311200</v>
          </cell>
          <cell r="E654">
            <v>2.5</v>
          </cell>
        </row>
        <row r="655">
          <cell r="B655" t="str">
            <v>9210136</v>
          </cell>
          <cell r="E655">
            <v>570</v>
          </cell>
        </row>
        <row r="656">
          <cell r="B656" t="str">
            <v>9210136</v>
          </cell>
          <cell r="E656">
            <v>100</v>
          </cell>
        </row>
        <row r="657">
          <cell r="B657" t="str">
            <v>9208036</v>
          </cell>
          <cell r="E657">
            <v>4000</v>
          </cell>
        </row>
        <row r="658">
          <cell r="B658" t="str">
            <v>9210356</v>
          </cell>
          <cell r="E658">
            <v>50</v>
          </cell>
        </row>
        <row r="659">
          <cell r="B659" t="str">
            <v>9311139</v>
          </cell>
          <cell r="E659">
            <v>4</v>
          </cell>
        </row>
        <row r="660">
          <cell r="B660" t="str">
            <v>9205817</v>
          </cell>
          <cell r="E660">
            <v>10000</v>
          </cell>
        </row>
        <row r="661">
          <cell r="B661" t="str">
            <v>9205818</v>
          </cell>
          <cell r="E661">
            <v>10000</v>
          </cell>
        </row>
        <row r="662">
          <cell r="B662" t="str">
            <v>9311187</v>
          </cell>
          <cell r="E662">
            <v>2400</v>
          </cell>
        </row>
        <row r="663">
          <cell r="B663" t="str">
            <v>9311202</v>
          </cell>
          <cell r="E663">
            <v>4</v>
          </cell>
        </row>
        <row r="664">
          <cell r="B664" t="str">
            <v>9210127</v>
          </cell>
          <cell r="E664">
            <v>30</v>
          </cell>
        </row>
        <row r="665">
          <cell r="B665" t="str">
            <v>9311201</v>
          </cell>
          <cell r="E665">
            <v>2</v>
          </cell>
        </row>
        <row r="666">
          <cell r="B666" t="str">
            <v>9311181</v>
          </cell>
          <cell r="E666">
            <v>4</v>
          </cell>
        </row>
        <row r="667">
          <cell r="B667" t="str">
            <v>9205013</v>
          </cell>
          <cell r="E667">
            <v>60</v>
          </cell>
        </row>
        <row r="668">
          <cell r="B668" t="str">
            <v>9210673</v>
          </cell>
          <cell r="E668">
            <v>1100</v>
          </cell>
        </row>
        <row r="669">
          <cell r="B669" t="str">
            <v>9207021</v>
          </cell>
          <cell r="E669">
            <v>60</v>
          </cell>
        </row>
        <row r="670">
          <cell r="B670" t="str">
            <v>9210320</v>
          </cell>
          <cell r="E670">
            <v>2799</v>
          </cell>
        </row>
        <row r="671">
          <cell r="B671" t="str">
            <v>9310693</v>
          </cell>
          <cell r="E671">
            <v>7</v>
          </cell>
        </row>
        <row r="672">
          <cell r="B672" t="str">
            <v>9311201</v>
          </cell>
          <cell r="E672">
            <v>4</v>
          </cell>
        </row>
        <row r="673">
          <cell r="B673" t="str">
            <v>9311203</v>
          </cell>
          <cell r="E673">
            <v>5</v>
          </cell>
        </row>
        <row r="674">
          <cell r="B674" t="str">
            <v>9205018</v>
          </cell>
          <cell r="E674">
            <v>69</v>
          </cell>
        </row>
        <row r="675">
          <cell r="B675" t="str">
            <v>9210482</v>
          </cell>
          <cell r="E675">
            <v>140</v>
          </cell>
        </row>
        <row r="676">
          <cell r="B676" t="str">
            <v>9311195</v>
          </cell>
          <cell r="E676">
            <v>483</v>
          </cell>
        </row>
        <row r="677">
          <cell r="B677" t="str">
            <v>9311196</v>
          </cell>
          <cell r="E677">
            <v>379.5</v>
          </cell>
        </row>
        <row r="678">
          <cell r="B678" t="str">
            <v>9311170</v>
          </cell>
          <cell r="E678">
            <v>239</v>
          </cell>
        </row>
        <row r="679">
          <cell r="B679" t="str">
            <v>9311169</v>
          </cell>
          <cell r="E679">
            <v>269</v>
          </cell>
        </row>
        <row r="680">
          <cell r="B680" t="str">
            <v>9311173</v>
          </cell>
          <cell r="E680">
            <v>130</v>
          </cell>
        </row>
        <row r="681">
          <cell r="B681" t="str">
            <v>9311158</v>
          </cell>
          <cell r="E681">
            <v>654.20000000000005</v>
          </cell>
        </row>
        <row r="682">
          <cell r="B682" t="str">
            <v>9311194</v>
          </cell>
          <cell r="E682">
            <v>200</v>
          </cell>
        </row>
        <row r="683">
          <cell r="B683" t="str">
            <v>9311173</v>
          </cell>
          <cell r="E683">
            <v>504.3</v>
          </cell>
        </row>
        <row r="684">
          <cell r="B684" t="str">
            <v>9311178</v>
          </cell>
          <cell r="E684">
            <v>900</v>
          </cell>
        </row>
        <row r="685">
          <cell r="B685" t="str">
            <v>9203046</v>
          </cell>
          <cell r="E685">
            <v>3000</v>
          </cell>
        </row>
        <row r="686">
          <cell r="B686" t="str">
            <v>9205002</v>
          </cell>
          <cell r="E686">
            <v>5113</v>
          </cell>
        </row>
      </sheetData>
      <sheetData sheetId="9">
        <row r="2">
          <cell r="C2" t="str">
            <v>9210231</v>
          </cell>
          <cell r="F2">
            <v>80</v>
          </cell>
        </row>
        <row r="3">
          <cell r="C3" t="str">
            <v>9210228</v>
          </cell>
          <cell r="F3">
            <v>20</v>
          </cell>
        </row>
        <row r="4">
          <cell r="C4" t="str">
            <v>9210162</v>
          </cell>
          <cell r="F4">
            <v>85</v>
          </cell>
        </row>
        <row r="5">
          <cell r="C5" t="str">
            <v>9210601</v>
          </cell>
          <cell r="F5">
            <v>20</v>
          </cell>
        </row>
        <row r="6">
          <cell r="C6" t="str">
            <v>9210615</v>
          </cell>
          <cell r="F6">
            <v>150</v>
          </cell>
        </row>
        <row r="7">
          <cell r="C7" t="str">
            <v>9210660</v>
          </cell>
          <cell r="F7">
            <v>61</v>
          </cell>
        </row>
        <row r="8">
          <cell r="C8" t="str">
            <v>9210666</v>
          </cell>
          <cell r="F8">
            <v>282</v>
          </cell>
        </row>
        <row r="9">
          <cell r="C9" t="str">
            <v>9210702</v>
          </cell>
          <cell r="F9">
            <v>1</v>
          </cell>
        </row>
        <row r="10">
          <cell r="C10" t="str">
            <v>9202723</v>
          </cell>
          <cell r="F10">
            <v>5</v>
          </cell>
        </row>
        <row r="11">
          <cell r="C11" t="str">
            <v>9202737</v>
          </cell>
          <cell r="F11">
            <v>8.5</v>
          </cell>
        </row>
        <row r="12">
          <cell r="C12" t="str">
            <v>9207011</v>
          </cell>
          <cell r="F12">
            <v>40</v>
          </cell>
        </row>
        <row r="13">
          <cell r="C13" t="str">
            <v>9208030</v>
          </cell>
          <cell r="F13">
            <v>200</v>
          </cell>
        </row>
        <row r="14">
          <cell r="C14" t="str">
            <v>9205002</v>
          </cell>
          <cell r="F14">
            <v>20000</v>
          </cell>
        </row>
        <row r="15">
          <cell r="C15" t="str">
            <v>9210442</v>
          </cell>
          <cell r="F15">
            <v>124</v>
          </cell>
        </row>
        <row r="16">
          <cell r="C16" t="str">
            <v>9210673</v>
          </cell>
          <cell r="F16">
            <v>40000</v>
          </cell>
        </row>
        <row r="17">
          <cell r="C17" t="str">
            <v>9207014</v>
          </cell>
          <cell r="F17">
            <v>475</v>
          </cell>
        </row>
        <row r="18">
          <cell r="C18" t="str">
            <v>9208030</v>
          </cell>
          <cell r="F18">
            <v>270</v>
          </cell>
        </row>
        <row r="19">
          <cell r="C19" t="str">
            <v>9210442</v>
          </cell>
          <cell r="F19">
            <v>170</v>
          </cell>
        </row>
        <row r="20">
          <cell r="C20" t="str">
            <v>9210660</v>
          </cell>
          <cell r="F20">
            <v>75</v>
          </cell>
        </row>
        <row r="21">
          <cell r="C21" t="str">
            <v>9210637</v>
          </cell>
          <cell r="F21">
            <v>48</v>
          </cell>
        </row>
        <row r="22">
          <cell r="C22" t="str">
            <v>9210703</v>
          </cell>
          <cell r="F22">
            <v>200</v>
          </cell>
        </row>
        <row r="23">
          <cell r="C23" t="str">
            <v>9210454</v>
          </cell>
          <cell r="F23">
            <v>400</v>
          </cell>
        </row>
        <row r="24">
          <cell r="C24" t="str">
            <v>9210442</v>
          </cell>
          <cell r="F24">
            <v>400</v>
          </cell>
        </row>
        <row r="25">
          <cell r="C25" t="str">
            <v>9210637</v>
          </cell>
          <cell r="F25">
            <v>350</v>
          </cell>
        </row>
        <row r="26">
          <cell r="C26" t="str">
            <v>9209029</v>
          </cell>
          <cell r="F26">
            <v>150</v>
          </cell>
        </row>
        <row r="27">
          <cell r="C27" t="str">
            <v>9210704</v>
          </cell>
          <cell r="F27">
            <v>12</v>
          </cell>
        </row>
        <row r="28">
          <cell r="C28" t="str">
            <v>9210704</v>
          </cell>
          <cell r="F28">
            <v>8</v>
          </cell>
        </row>
        <row r="29">
          <cell r="C29" t="str">
            <v>9210706</v>
          </cell>
          <cell r="F29">
            <v>16</v>
          </cell>
        </row>
        <row r="30">
          <cell r="C30" t="str">
            <v>9210706</v>
          </cell>
          <cell r="F30">
            <v>16</v>
          </cell>
        </row>
        <row r="31">
          <cell r="C31" t="str">
            <v>9210228</v>
          </cell>
          <cell r="F31">
            <v>6</v>
          </cell>
        </row>
        <row r="32">
          <cell r="C32" t="str">
            <v>9210352</v>
          </cell>
          <cell r="F32">
            <v>30</v>
          </cell>
        </row>
        <row r="33">
          <cell r="C33" t="str">
            <v>9210512</v>
          </cell>
          <cell r="F33">
            <v>15</v>
          </cell>
        </row>
        <row r="34">
          <cell r="C34" t="str">
            <v>9210472</v>
          </cell>
          <cell r="F34">
            <v>93</v>
          </cell>
        </row>
        <row r="35">
          <cell r="C35" t="str">
            <v>9202740</v>
          </cell>
          <cell r="F35">
            <v>15.36</v>
          </cell>
        </row>
        <row r="36">
          <cell r="C36" t="str">
            <v>9210208</v>
          </cell>
          <cell r="F36">
            <v>740</v>
          </cell>
        </row>
        <row r="37">
          <cell r="C37" t="str">
            <v>9210707</v>
          </cell>
          <cell r="F37">
            <v>11000</v>
          </cell>
        </row>
        <row r="38">
          <cell r="C38" t="str">
            <v>9210442</v>
          </cell>
          <cell r="F38">
            <v>60</v>
          </cell>
        </row>
        <row r="39">
          <cell r="C39" t="str">
            <v>9210442</v>
          </cell>
          <cell r="F39">
            <v>7</v>
          </cell>
        </row>
        <row r="40">
          <cell r="C40" t="str">
            <v>9203037</v>
          </cell>
          <cell r="F40">
            <v>50000</v>
          </cell>
        </row>
        <row r="41">
          <cell r="C41" t="str">
            <v>9206119</v>
          </cell>
          <cell r="F41">
            <v>3000</v>
          </cell>
        </row>
        <row r="42">
          <cell r="C42" t="str">
            <v>9208029</v>
          </cell>
          <cell r="F42">
            <v>15620</v>
          </cell>
        </row>
        <row r="43">
          <cell r="C43" t="str">
            <v>9208029</v>
          </cell>
          <cell r="F43">
            <v>1700</v>
          </cell>
        </row>
        <row r="44">
          <cell r="C44" t="str">
            <v>9210229</v>
          </cell>
          <cell r="F44">
            <v>200</v>
          </cell>
        </row>
        <row r="45">
          <cell r="C45" t="str">
            <v>9210165</v>
          </cell>
          <cell r="F45">
            <v>200</v>
          </cell>
        </row>
        <row r="46">
          <cell r="C46" t="str">
            <v>9210166</v>
          </cell>
          <cell r="F46">
            <v>200</v>
          </cell>
        </row>
        <row r="47">
          <cell r="C47" t="str">
            <v>9210079</v>
          </cell>
          <cell r="F47">
            <v>60</v>
          </cell>
        </row>
        <row r="48">
          <cell r="C48" t="str">
            <v>9209097</v>
          </cell>
          <cell r="F48">
            <v>200</v>
          </cell>
        </row>
        <row r="49">
          <cell r="C49" t="str">
            <v>9210113</v>
          </cell>
          <cell r="F49">
            <v>120</v>
          </cell>
        </row>
        <row r="50">
          <cell r="C50" t="str">
            <v>9210480</v>
          </cell>
          <cell r="F50">
            <v>1301</v>
          </cell>
        </row>
        <row r="51">
          <cell r="C51" t="str">
            <v>9210495</v>
          </cell>
          <cell r="F51">
            <v>2</v>
          </cell>
        </row>
        <row r="52">
          <cell r="C52" t="str">
            <v>9210522</v>
          </cell>
          <cell r="F52">
            <v>2154.4</v>
          </cell>
        </row>
        <row r="53">
          <cell r="C53" t="str">
            <v>9210523</v>
          </cell>
          <cell r="F53">
            <v>2138.9</v>
          </cell>
        </row>
        <row r="54">
          <cell r="C54" t="str">
            <v>9210520</v>
          </cell>
          <cell r="F54">
            <v>4438</v>
          </cell>
        </row>
        <row r="55">
          <cell r="C55" t="str">
            <v>9210694</v>
          </cell>
          <cell r="F55">
            <v>1</v>
          </cell>
        </row>
        <row r="56">
          <cell r="C56" t="str">
            <v>9210694</v>
          </cell>
          <cell r="F56">
            <v>1</v>
          </cell>
        </row>
        <row r="57">
          <cell r="C57" t="str">
            <v>9310557</v>
          </cell>
          <cell r="F57">
            <v>2</v>
          </cell>
        </row>
        <row r="58">
          <cell r="C58" t="str">
            <v>9310557</v>
          </cell>
          <cell r="F58">
            <v>1</v>
          </cell>
        </row>
        <row r="59">
          <cell r="C59" t="str">
            <v>9210492</v>
          </cell>
          <cell r="F59">
            <v>30</v>
          </cell>
        </row>
        <row r="60">
          <cell r="C60" t="str">
            <v>93102119</v>
          </cell>
          <cell r="F60">
            <v>4</v>
          </cell>
        </row>
        <row r="61">
          <cell r="C61" t="str">
            <v>9210346</v>
          </cell>
          <cell r="F61">
            <v>400</v>
          </cell>
        </row>
        <row r="62">
          <cell r="C62" t="str">
            <v>9202111</v>
          </cell>
          <cell r="F62">
            <v>25</v>
          </cell>
        </row>
        <row r="63">
          <cell r="C63" t="str">
            <v>9210231</v>
          </cell>
          <cell r="F63">
            <v>56</v>
          </cell>
        </row>
        <row r="64">
          <cell r="C64" t="str">
            <v>9210235</v>
          </cell>
          <cell r="F64">
            <v>24</v>
          </cell>
        </row>
        <row r="65">
          <cell r="C65" t="str">
            <v>9210229</v>
          </cell>
          <cell r="F65">
            <v>9</v>
          </cell>
        </row>
        <row r="66">
          <cell r="C66" t="str">
            <v>93102118</v>
          </cell>
          <cell r="F66">
            <v>1</v>
          </cell>
        </row>
        <row r="67">
          <cell r="C67" t="str">
            <v>9208035</v>
          </cell>
          <cell r="F67">
            <v>87500</v>
          </cell>
        </row>
        <row r="68">
          <cell r="C68" t="str">
            <v>9203028</v>
          </cell>
          <cell r="F68">
            <v>1500</v>
          </cell>
        </row>
        <row r="69">
          <cell r="C69" t="str">
            <v>9210442</v>
          </cell>
          <cell r="F69">
            <v>145</v>
          </cell>
        </row>
        <row r="70">
          <cell r="C70" t="str">
            <v>9210660</v>
          </cell>
          <cell r="F70">
            <v>16</v>
          </cell>
        </row>
        <row r="71">
          <cell r="C71" t="str">
            <v>9210689</v>
          </cell>
          <cell r="F71">
            <v>2000</v>
          </cell>
        </row>
        <row r="72">
          <cell r="C72" t="str">
            <v>9208016</v>
          </cell>
          <cell r="F72">
            <v>20000</v>
          </cell>
        </row>
        <row r="73">
          <cell r="C73" t="str">
            <v>9207023</v>
          </cell>
          <cell r="F73">
            <v>50000</v>
          </cell>
        </row>
        <row r="74">
          <cell r="C74" t="str">
            <v>9207020</v>
          </cell>
          <cell r="F74">
            <v>50000</v>
          </cell>
        </row>
        <row r="75">
          <cell r="C75" t="str">
            <v>9203036</v>
          </cell>
          <cell r="F75">
            <v>100</v>
          </cell>
        </row>
        <row r="76">
          <cell r="C76" t="str">
            <v>9203036</v>
          </cell>
          <cell r="F76">
            <v>100</v>
          </cell>
        </row>
        <row r="77">
          <cell r="C77" t="str">
            <v>9203048</v>
          </cell>
          <cell r="F77">
            <v>20</v>
          </cell>
        </row>
        <row r="78">
          <cell r="C78" t="str">
            <v>9203030</v>
          </cell>
          <cell r="F78">
            <v>200</v>
          </cell>
        </row>
        <row r="79">
          <cell r="C79" t="str">
            <v>9210094</v>
          </cell>
          <cell r="F79">
            <v>100</v>
          </cell>
        </row>
        <row r="80">
          <cell r="C80" t="str">
            <v>9207027</v>
          </cell>
          <cell r="F80">
            <v>21100</v>
          </cell>
        </row>
        <row r="81">
          <cell r="C81" t="str">
            <v>9209103</v>
          </cell>
          <cell r="F81">
            <v>220</v>
          </cell>
        </row>
        <row r="82">
          <cell r="C82" t="str">
            <v>9203029</v>
          </cell>
          <cell r="F82">
            <v>6000</v>
          </cell>
        </row>
        <row r="83">
          <cell r="C83" t="str">
            <v>9202735</v>
          </cell>
          <cell r="F83">
            <v>50</v>
          </cell>
        </row>
        <row r="84">
          <cell r="C84" t="str">
            <v>9210656</v>
          </cell>
          <cell r="F84">
            <v>5250</v>
          </cell>
        </row>
        <row r="85">
          <cell r="C85" t="str">
            <v>9210060</v>
          </cell>
          <cell r="F85">
            <v>128</v>
          </cell>
        </row>
        <row r="86">
          <cell r="C86" t="str">
            <v>9210060</v>
          </cell>
          <cell r="F86">
            <v>52</v>
          </cell>
        </row>
        <row r="87">
          <cell r="C87" t="str">
            <v>9210235</v>
          </cell>
          <cell r="F87">
            <v>2065</v>
          </cell>
        </row>
        <row r="88">
          <cell r="C88" t="str">
            <v>9210179</v>
          </cell>
          <cell r="F88">
            <v>5648</v>
          </cell>
        </row>
        <row r="89">
          <cell r="C89" t="str">
            <v>9210208</v>
          </cell>
          <cell r="F89">
            <v>7267</v>
          </cell>
        </row>
        <row r="90">
          <cell r="C90" t="str">
            <v>9210208</v>
          </cell>
          <cell r="F90">
            <v>7267</v>
          </cell>
        </row>
        <row r="91">
          <cell r="C91" t="str">
            <v>9210656</v>
          </cell>
          <cell r="F91">
            <v>6502</v>
          </cell>
        </row>
        <row r="92">
          <cell r="C92" t="str">
            <v>9210162</v>
          </cell>
          <cell r="F92">
            <v>15</v>
          </cell>
        </row>
        <row r="93">
          <cell r="C93" t="str">
            <v>9210309</v>
          </cell>
          <cell r="F93">
            <v>21</v>
          </cell>
        </row>
        <row r="94">
          <cell r="C94" t="str">
            <v>9210601</v>
          </cell>
          <cell r="F94">
            <v>10</v>
          </cell>
        </row>
        <row r="95">
          <cell r="C95" t="str">
            <v>9209052</v>
          </cell>
          <cell r="F95">
            <v>5</v>
          </cell>
        </row>
        <row r="96">
          <cell r="C96" t="str">
            <v>9210708</v>
          </cell>
          <cell r="F96">
            <v>32</v>
          </cell>
        </row>
        <row r="97">
          <cell r="C97" t="str">
            <v>9210073</v>
          </cell>
          <cell r="F97">
            <v>476</v>
          </cell>
        </row>
        <row r="98">
          <cell r="C98" t="str">
            <v>9205002</v>
          </cell>
          <cell r="F98">
            <v>25000</v>
          </cell>
        </row>
        <row r="99">
          <cell r="C99" t="str">
            <v>9210442</v>
          </cell>
          <cell r="F99">
            <v>420</v>
          </cell>
        </row>
        <row r="100">
          <cell r="C100" t="str">
            <v>9210442</v>
          </cell>
          <cell r="F100">
            <v>208</v>
          </cell>
        </row>
        <row r="101">
          <cell r="C101" t="str">
            <v>9210637</v>
          </cell>
          <cell r="F101">
            <v>50</v>
          </cell>
        </row>
        <row r="102">
          <cell r="C102" t="str">
            <v>93102113</v>
          </cell>
          <cell r="F102">
            <v>51</v>
          </cell>
        </row>
        <row r="103">
          <cell r="C103" t="str">
            <v>9209028</v>
          </cell>
          <cell r="F103">
            <v>180</v>
          </cell>
        </row>
        <row r="104">
          <cell r="C104" t="str">
            <v>9210709</v>
          </cell>
          <cell r="F104">
            <v>10000</v>
          </cell>
        </row>
        <row r="105">
          <cell r="C105" t="str">
            <v>9210442</v>
          </cell>
          <cell r="F105">
            <v>400</v>
          </cell>
        </row>
        <row r="106">
          <cell r="C106" t="str">
            <v>93102113</v>
          </cell>
          <cell r="F106">
            <v>90</v>
          </cell>
        </row>
        <row r="107">
          <cell r="C107" t="str">
            <v>9210198</v>
          </cell>
          <cell r="F107">
            <v>600</v>
          </cell>
        </row>
        <row r="108">
          <cell r="C108" t="str">
            <v>9206004</v>
          </cell>
          <cell r="F108">
            <v>5000</v>
          </cell>
        </row>
        <row r="109">
          <cell r="C109" t="str">
            <v>9210234</v>
          </cell>
          <cell r="F109">
            <v>239.17</v>
          </cell>
        </row>
        <row r="110">
          <cell r="C110" t="str">
            <v>9210164</v>
          </cell>
          <cell r="F110">
            <v>1300</v>
          </cell>
        </row>
        <row r="111">
          <cell r="C111" t="str">
            <v>9210177</v>
          </cell>
          <cell r="F111">
            <v>10</v>
          </cell>
        </row>
        <row r="112">
          <cell r="C112" t="str">
            <v>9210228</v>
          </cell>
          <cell r="F112">
            <v>6</v>
          </cell>
        </row>
        <row r="113">
          <cell r="C113" t="str">
            <v>9210234</v>
          </cell>
          <cell r="F113">
            <v>227</v>
          </cell>
        </row>
        <row r="114">
          <cell r="C114" t="str">
            <v>9202111</v>
          </cell>
          <cell r="F114">
            <v>68</v>
          </cell>
        </row>
        <row r="115">
          <cell r="C115" t="str">
            <v>9210702</v>
          </cell>
          <cell r="F115">
            <v>1</v>
          </cell>
        </row>
        <row r="116">
          <cell r="C116" t="str">
            <v>9210446</v>
          </cell>
          <cell r="F116">
            <v>2</v>
          </cell>
        </row>
        <row r="117">
          <cell r="C117" t="str">
            <v>9210453</v>
          </cell>
          <cell r="F117">
            <v>3</v>
          </cell>
        </row>
        <row r="118">
          <cell r="C118" t="str">
            <v>9210460</v>
          </cell>
          <cell r="F118">
            <v>568</v>
          </cell>
        </row>
        <row r="119">
          <cell r="C119" t="str">
            <v>9210204</v>
          </cell>
          <cell r="F119">
            <v>5000</v>
          </cell>
        </row>
        <row r="120">
          <cell r="C120" t="str">
            <v>9207014</v>
          </cell>
          <cell r="F120">
            <v>2000</v>
          </cell>
        </row>
        <row r="121">
          <cell r="C121" t="str">
            <v>9210427</v>
          </cell>
          <cell r="F121">
            <v>2</v>
          </cell>
        </row>
        <row r="122">
          <cell r="C122" t="str">
            <v>9210059</v>
          </cell>
          <cell r="F122">
            <v>10</v>
          </cell>
        </row>
        <row r="123">
          <cell r="C123" t="str">
            <v>9202737</v>
          </cell>
          <cell r="F123">
            <v>10</v>
          </cell>
        </row>
        <row r="124">
          <cell r="C124" t="str">
            <v>9209104</v>
          </cell>
          <cell r="F124">
            <v>17</v>
          </cell>
        </row>
        <row r="125">
          <cell r="C125" t="str">
            <v>9310546</v>
          </cell>
          <cell r="F125">
            <v>5</v>
          </cell>
        </row>
        <row r="126">
          <cell r="C126" t="str">
            <v>9209104</v>
          </cell>
          <cell r="F126">
            <v>40</v>
          </cell>
        </row>
        <row r="127">
          <cell r="C127" t="str">
            <v>9310546</v>
          </cell>
          <cell r="F127">
            <v>210</v>
          </cell>
        </row>
        <row r="128">
          <cell r="C128" t="str">
            <v>93102113</v>
          </cell>
          <cell r="F128">
            <v>88</v>
          </cell>
        </row>
        <row r="129">
          <cell r="C129" t="str">
            <v>9201717</v>
          </cell>
          <cell r="F129">
            <v>500</v>
          </cell>
        </row>
        <row r="130">
          <cell r="C130" t="str">
            <v>93102113</v>
          </cell>
          <cell r="F130">
            <v>50</v>
          </cell>
        </row>
        <row r="131">
          <cell r="C131" t="str">
            <v>9210339</v>
          </cell>
          <cell r="F131">
            <v>100</v>
          </cell>
        </row>
        <row r="132">
          <cell r="C132" t="str">
            <v>9210339</v>
          </cell>
          <cell r="F132">
            <v>50</v>
          </cell>
        </row>
        <row r="133">
          <cell r="C133" t="str">
            <v>9310546</v>
          </cell>
          <cell r="F133">
            <v>126</v>
          </cell>
        </row>
        <row r="134">
          <cell r="C134" t="str">
            <v>9210138</v>
          </cell>
          <cell r="F134">
            <v>4</v>
          </cell>
        </row>
        <row r="135">
          <cell r="C135" t="str">
            <v>93102113</v>
          </cell>
          <cell r="F135">
            <v>100</v>
          </cell>
        </row>
        <row r="136">
          <cell r="C136" t="str">
            <v>9205034</v>
          </cell>
          <cell r="F136">
            <v>47690</v>
          </cell>
        </row>
        <row r="137">
          <cell r="C137" t="str">
            <v>9205005</v>
          </cell>
          <cell r="F137">
            <v>152310</v>
          </cell>
        </row>
        <row r="138">
          <cell r="C138" t="str">
            <v>9203009</v>
          </cell>
          <cell r="F138">
            <v>15</v>
          </cell>
        </row>
        <row r="139">
          <cell r="C139" t="str">
            <v>9209102</v>
          </cell>
          <cell r="F139">
            <v>60</v>
          </cell>
        </row>
        <row r="140">
          <cell r="C140" t="str">
            <v>9210673</v>
          </cell>
          <cell r="F140">
            <v>100000</v>
          </cell>
        </row>
        <row r="141">
          <cell r="C141" t="str">
            <v>9210320</v>
          </cell>
          <cell r="F141">
            <v>100000</v>
          </cell>
        </row>
        <row r="142">
          <cell r="C142" t="str">
            <v>9201729</v>
          </cell>
          <cell r="F142">
            <v>10000</v>
          </cell>
        </row>
        <row r="143">
          <cell r="C143" t="str">
            <v>9201728</v>
          </cell>
          <cell r="F143">
            <v>15000</v>
          </cell>
        </row>
        <row r="144">
          <cell r="C144" t="str">
            <v>9202624</v>
          </cell>
          <cell r="F144">
            <v>7597.5</v>
          </cell>
        </row>
        <row r="145">
          <cell r="C145" t="str">
            <v>9206114</v>
          </cell>
          <cell r="F145">
            <v>6000</v>
          </cell>
        </row>
        <row r="146">
          <cell r="C146" t="str">
            <v>9210203</v>
          </cell>
          <cell r="F146">
            <v>1225</v>
          </cell>
        </row>
        <row r="147">
          <cell r="C147" t="str">
            <v>9210203</v>
          </cell>
          <cell r="F147">
            <v>1</v>
          </cell>
        </row>
        <row r="148">
          <cell r="C148" t="str">
            <v>9208020</v>
          </cell>
          <cell r="F148">
            <v>11000</v>
          </cell>
        </row>
        <row r="149">
          <cell r="C149" t="str">
            <v>9208019</v>
          </cell>
          <cell r="F149">
            <v>20000</v>
          </cell>
        </row>
        <row r="150">
          <cell r="C150" t="str">
            <v>9210627</v>
          </cell>
          <cell r="F150">
            <v>12</v>
          </cell>
        </row>
        <row r="151">
          <cell r="C151" t="str">
            <v>9210628</v>
          </cell>
          <cell r="F151">
            <v>30</v>
          </cell>
        </row>
        <row r="152">
          <cell r="C152" t="str">
            <v>9208036</v>
          </cell>
          <cell r="F152">
            <v>100000</v>
          </cell>
        </row>
        <row r="153">
          <cell r="C153" t="str">
            <v>9210208</v>
          </cell>
          <cell r="F153">
            <v>3500</v>
          </cell>
        </row>
        <row r="154">
          <cell r="C154" t="str">
            <v>9210208</v>
          </cell>
          <cell r="F154">
            <v>3500</v>
          </cell>
        </row>
        <row r="155">
          <cell r="C155" t="str">
            <v>9210210</v>
          </cell>
          <cell r="F155">
            <v>3350</v>
          </cell>
        </row>
        <row r="156">
          <cell r="C156" t="str">
            <v>9210241</v>
          </cell>
          <cell r="F156">
            <v>3000</v>
          </cell>
        </row>
        <row r="157">
          <cell r="C157" t="str">
            <v>9210113</v>
          </cell>
          <cell r="F157">
            <v>7</v>
          </cell>
        </row>
        <row r="158">
          <cell r="C158" t="str">
            <v>9210656</v>
          </cell>
          <cell r="F158">
            <v>3</v>
          </cell>
        </row>
        <row r="159">
          <cell r="C159" t="str">
            <v>9210113</v>
          </cell>
          <cell r="F159">
            <v>20</v>
          </cell>
        </row>
        <row r="160">
          <cell r="C160" t="str">
            <v>9210207</v>
          </cell>
          <cell r="F160">
            <v>1450</v>
          </cell>
        </row>
        <row r="161">
          <cell r="C161" t="str">
            <v>9210208</v>
          </cell>
          <cell r="F161">
            <v>1000</v>
          </cell>
        </row>
        <row r="162">
          <cell r="C162" t="str">
            <v>9202737</v>
          </cell>
          <cell r="F162">
            <v>96</v>
          </cell>
        </row>
        <row r="163">
          <cell r="C163" t="str">
            <v>9210198</v>
          </cell>
          <cell r="F163">
            <v>1260</v>
          </cell>
        </row>
        <row r="164">
          <cell r="C164" t="str">
            <v>9210198</v>
          </cell>
          <cell r="F164">
            <v>480</v>
          </cell>
        </row>
        <row r="165">
          <cell r="C165" t="str">
            <v>9210710</v>
          </cell>
          <cell r="F165">
            <v>40</v>
          </cell>
        </row>
        <row r="166">
          <cell r="C166" t="str">
            <v>9210198</v>
          </cell>
          <cell r="F166">
            <v>1260</v>
          </cell>
        </row>
        <row r="167">
          <cell r="C167" t="str">
            <v>9210198</v>
          </cell>
          <cell r="F167">
            <v>480</v>
          </cell>
        </row>
        <row r="168">
          <cell r="C168" t="str">
            <v>9210442</v>
          </cell>
          <cell r="F168">
            <v>40</v>
          </cell>
        </row>
        <row r="169">
          <cell r="C169" t="str">
            <v>9210208</v>
          </cell>
          <cell r="F169">
            <v>2000</v>
          </cell>
        </row>
        <row r="170">
          <cell r="C170" t="str">
            <v>9210656</v>
          </cell>
          <cell r="F170">
            <v>840</v>
          </cell>
        </row>
        <row r="171">
          <cell r="C171" t="str">
            <v>9210208</v>
          </cell>
          <cell r="F171">
            <v>5500</v>
          </cell>
        </row>
        <row r="172">
          <cell r="C172" t="str">
            <v>9210267</v>
          </cell>
          <cell r="F172">
            <v>5774</v>
          </cell>
        </row>
        <row r="173">
          <cell r="C173" t="str">
            <v>9210398</v>
          </cell>
          <cell r="F173">
            <v>11548</v>
          </cell>
        </row>
        <row r="174">
          <cell r="C174" t="str">
            <v>9210205</v>
          </cell>
          <cell r="F174">
            <v>5774</v>
          </cell>
        </row>
        <row r="175">
          <cell r="C175" t="str">
            <v>9210259</v>
          </cell>
          <cell r="F175">
            <v>882</v>
          </cell>
        </row>
        <row r="176">
          <cell r="C176" t="str">
            <v>9210208</v>
          </cell>
          <cell r="F176">
            <v>882</v>
          </cell>
        </row>
        <row r="177">
          <cell r="C177" t="str">
            <v>9210267</v>
          </cell>
          <cell r="F177">
            <v>882</v>
          </cell>
        </row>
        <row r="178">
          <cell r="C178" t="str">
            <v>9210398</v>
          </cell>
          <cell r="F178">
            <v>882</v>
          </cell>
        </row>
        <row r="179">
          <cell r="C179" t="str">
            <v>9203044</v>
          </cell>
          <cell r="F179">
            <v>200000</v>
          </cell>
        </row>
        <row r="180">
          <cell r="C180" t="str">
            <v>9210197</v>
          </cell>
          <cell r="F180">
            <v>20000</v>
          </cell>
        </row>
        <row r="181">
          <cell r="C181" t="str">
            <v>9210711</v>
          </cell>
          <cell r="F181">
            <v>4</v>
          </cell>
        </row>
        <row r="182">
          <cell r="C182" t="str">
            <v>9201606</v>
          </cell>
          <cell r="F182">
            <v>1000</v>
          </cell>
        </row>
        <row r="183">
          <cell r="C183" t="str">
            <v>93102113</v>
          </cell>
          <cell r="F183">
            <v>48</v>
          </cell>
        </row>
        <row r="184">
          <cell r="C184" t="str">
            <v>9210103</v>
          </cell>
          <cell r="F184">
            <v>1</v>
          </cell>
        </row>
        <row r="185">
          <cell r="C185" t="str">
            <v>9210228</v>
          </cell>
          <cell r="F185">
            <v>2</v>
          </cell>
        </row>
        <row r="186">
          <cell r="C186" t="str">
            <v>9202111</v>
          </cell>
          <cell r="F186">
            <v>20</v>
          </cell>
        </row>
        <row r="187">
          <cell r="C187" t="str">
            <v>9210229</v>
          </cell>
          <cell r="F187">
            <v>3</v>
          </cell>
        </row>
        <row r="188">
          <cell r="C188" t="str">
            <v>9210229</v>
          </cell>
          <cell r="F188">
            <v>6</v>
          </cell>
        </row>
        <row r="189">
          <cell r="C189" t="str">
            <v>9210229</v>
          </cell>
          <cell r="F189">
            <v>6</v>
          </cell>
        </row>
        <row r="190">
          <cell r="C190" t="str">
            <v>9310547</v>
          </cell>
          <cell r="F190">
            <v>24</v>
          </cell>
        </row>
        <row r="191">
          <cell r="C191" t="str">
            <v>9210449</v>
          </cell>
          <cell r="F191">
            <v>12</v>
          </cell>
        </row>
        <row r="192">
          <cell r="C192" t="str">
            <v>9210481</v>
          </cell>
          <cell r="F192">
            <v>500</v>
          </cell>
        </row>
        <row r="193">
          <cell r="C193" t="str">
            <v>9210480</v>
          </cell>
          <cell r="F193">
            <v>333.34</v>
          </cell>
        </row>
        <row r="194">
          <cell r="C194" t="str">
            <v>9210197</v>
          </cell>
          <cell r="F194">
            <v>20000</v>
          </cell>
        </row>
        <row r="195">
          <cell r="C195" t="str">
            <v>9201606</v>
          </cell>
          <cell r="F195">
            <v>1000</v>
          </cell>
        </row>
        <row r="196">
          <cell r="C196" t="str">
            <v>9210711</v>
          </cell>
          <cell r="F196">
            <v>4</v>
          </cell>
        </row>
        <row r="197">
          <cell r="C197" t="str">
            <v>9210293</v>
          </cell>
          <cell r="F197">
            <v>6000</v>
          </cell>
        </row>
        <row r="198">
          <cell r="C198" t="str">
            <v>9201729</v>
          </cell>
          <cell r="F198">
            <v>59500</v>
          </cell>
        </row>
        <row r="199">
          <cell r="C199" t="str">
            <v>9201729</v>
          </cell>
          <cell r="F199">
            <v>98000</v>
          </cell>
        </row>
        <row r="200">
          <cell r="C200" t="str">
            <v>9201739</v>
          </cell>
          <cell r="F200">
            <v>5600</v>
          </cell>
        </row>
        <row r="201">
          <cell r="C201" t="str">
            <v>9201739</v>
          </cell>
          <cell r="F201">
            <v>11400</v>
          </cell>
        </row>
        <row r="202">
          <cell r="C202" t="str">
            <v>9201740</v>
          </cell>
          <cell r="F202">
            <v>50000</v>
          </cell>
        </row>
        <row r="203">
          <cell r="C203" t="str">
            <v>9201740</v>
          </cell>
          <cell r="F203">
            <v>50000</v>
          </cell>
        </row>
        <row r="204">
          <cell r="C204" t="str">
            <v>9210525</v>
          </cell>
          <cell r="F204">
            <v>1</v>
          </cell>
        </row>
        <row r="205">
          <cell r="C205" t="str">
            <v>9210182</v>
          </cell>
          <cell r="F205">
            <v>3932</v>
          </cell>
        </row>
        <row r="206">
          <cell r="C206" t="str">
            <v>9210208</v>
          </cell>
          <cell r="F206">
            <v>3860</v>
          </cell>
        </row>
        <row r="207">
          <cell r="C207" t="str">
            <v>9210208</v>
          </cell>
          <cell r="F207">
            <v>272</v>
          </cell>
        </row>
        <row r="208">
          <cell r="C208" t="str">
            <v>9210179</v>
          </cell>
          <cell r="F208">
            <v>3860</v>
          </cell>
        </row>
        <row r="209">
          <cell r="C209" t="str">
            <v>9210179</v>
          </cell>
          <cell r="F209">
            <v>1280</v>
          </cell>
        </row>
        <row r="210">
          <cell r="C210" t="str">
            <v>9210182</v>
          </cell>
          <cell r="F210">
            <v>1208</v>
          </cell>
        </row>
        <row r="211">
          <cell r="C211" t="str">
            <v>9202624</v>
          </cell>
          <cell r="F211">
            <v>2.0299999999999998</v>
          </cell>
        </row>
        <row r="212">
          <cell r="C212" t="str">
            <v>9210481</v>
          </cell>
          <cell r="F212">
            <v>300</v>
          </cell>
        </row>
        <row r="213">
          <cell r="C213" t="str">
            <v>9210480</v>
          </cell>
          <cell r="F213">
            <v>350</v>
          </cell>
        </row>
        <row r="214">
          <cell r="C214" t="str">
            <v>9210489</v>
          </cell>
          <cell r="F214">
            <v>5</v>
          </cell>
        </row>
        <row r="215">
          <cell r="C215" t="str">
            <v>9202722</v>
          </cell>
          <cell r="F215">
            <v>15</v>
          </cell>
        </row>
        <row r="216">
          <cell r="C216" t="str">
            <v>9202112</v>
          </cell>
          <cell r="F216">
            <v>9</v>
          </cell>
        </row>
        <row r="217">
          <cell r="C217" t="str">
            <v>9208036</v>
          </cell>
          <cell r="F217">
            <v>99500</v>
          </cell>
        </row>
        <row r="218">
          <cell r="C218" t="str">
            <v>9206004</v>
          </cell>
          <cell r="F218">
            <v>1000</v>
          </cell>
        </row>
        <row r="219">
          <cell r="C219" t="str">
            <v>9210225</v>
          </cell>
          <cell r="F219">
            <v>20000</v>
          </cell>
        </row>
        <row r="220">
          <cell r="C220" t="str">
            <v>9201704</v>
          </cell>
          <cell r="F220">
            <v>100</v>
          </cell>
        </row>
        <row r="221">
          <cell r="C221" t="str">
            <v>9202735</v>
          </cell>
          <cell r="F221">
            <v>2.67</v>
          </cell>
        </row>
        <row r="222">
          <cell r="C222" t="str">
            <v>9207011</v>
          </cell>
          <cell r="F222">
            <v>1000</v>
          </cell>
        </row>
        <row r="223">
          <cell r="C223" t="str">
            <v>9210179</v>
          </cell>
          <cell r="F223">
            <v>47900</v>
          </cell>
        </row>
        <row r="224">
          <cell r="C224" t="str">
            <v>9210182</v>
          </cell>
          <cell r="F224">
            <v>47900</v>
          </cell>
        </row>
        <row r="225">
          <cell r="C225" t="str">
            <v>9210225</v>
          </cell>
          <cell r="F225">
            <v>30000</v>
          </cell>
        </row>
        <row r="226">
          <cell r="C226" t="str">
            <v>9210179</v>
          </cell>
          <cell r="F226">
            <v>10760</v>
          </cell>
        </row>
        <row r="227">
          <cell r="C227" t="str">
            <v>9210175</v>
          </cell>
          <cell r="F227">
            <v>11200</v>
          </cell>
        </row>
        <row r="228">
          <cell r="C228" t="str">
            <v>9210281</v>
          </cell>
          <cell r="F228">
            <v>11200</v>
          </cell>
        </row>
        <row r="229">
          <cell r="C229" t="str">
            <v>9210235</v>
          </cell>
          <cell r="F229">
            <v>4810</v>
          </cell>
        </row>
        <row r="230">
          <cell r="C230" t="str">
            <v>9210175</v>
          </cell>
          <cell r="F230">
            <v>660</v>
          </cell>
        </row>
        <row r="231">
          <cell r="C231" t="str">
            <v>9210208</v>
          </cell>
          <cell r="F231">
            <v>840</v>
          </cell>
        </row>
        <row r="232">
          <cell r="C232" t="str">
            <v>9210204</v>
          </cell>
          <cell r="F232">
            <v>2000</v>
          </cell>
        </row>
        <row r="233">
          <cell r="C233" t="str">
            <v>9210136</v>
          </cell>
          <cell r="F233">
            <v>120</v>
          </cell>
        </row>
        <row r="234">
          <cell r="C234" t="str">
            <v>9210208</v>
          </cell>
          <cell r="F234">
            <v>40000</v>
          </cell>
        </row>
        <row r="235">
          <cell r="C235" t="str">
            <v>9210204</v>
          </cell>
          <cell r="F235">
            <v>1722</v>
          </cell>
        </row>
        <row r="236">
          <cell r="C236" t="str">
            <v>9210179</v>
          </cell>
          <cell r="F236">
            <v>2700</v>
          </cell>
        </row>
        <row r="237">
          <cell r="C237" t="str">
            <v>9210175</v>
          </cell>
          <cell r="F237">
            <v>3000</v>
          </cell>
        </row>
        <row r="238">
          <cell r="C238" t="str">
            <v>9210291</v>
          </cell>
          <cell r="F238">
            <v>2732</v>
          </cell>
        </row>
        <row r="239">
          <cell r="C239" t="str">
            <v>9210182</v>
          </cell>
          <cell r="F239">
            <v>2600</v>
          </cell>
        </row>
        <row r="240">
          <cell r="C240" t="str">
            <v>9210208</v>
          </cell>
          <cell r="F240">
            <v>2600</v>
          </cell>
        </row>
        <row r="241">
          <cell r="C241" t="str">
            <v>9210179</v>
          </cell>
          <cell r="F241">
            <v>200</v>
          </cell>
        </row>
        <row r="242">
          <cell r="C242" t="str">
            <v>9210208</v>
          </cell>
          <cell r="F242">
            <v>200</v>
          </cell>
        </row>
        <row r="243">
          <cell r="C243" t="str">
            <v>9210175</v>
          </cell>
          <cell r="F243">
            <v>200</v>
          </cell>
        </row>
        <row r="244">
          <cell r="C244" t="str">
            <v>9209091</v>
          </cell>
          <cell r="F244">
            <v>2128</v>
          </cell>
        </row>
        <row r="245">
          <cell r="C245" t="str">
            <v>9210113</v>
          </cell>
          <cell r="F245">
            <v>40</v>
          </cell>
        </row>
        <row r="246">
          <cell r="C246" t="str">
            <v>93102113</v>
          </cell>
          <cell r="F246">
            <v>209</v>
          </cell>
        </row>
        <row r="247">
          <cell r="C247" t="str">
            <v>9210659</v>
          </cell>
          <cell r="F247">
            <v>55</v>
          </cell>
        </row>
        <row r="248">
          <cell r="C248" t="str">
            <v>9203035</v>
          </cell>
          <cell r="F248">
            <v>35</v>
          </cell>
        </row>
        <row r="249">
          <cell r="C249" t="str">
            <v>9210711</v>
          </cell>
          <cell r="F249">
            <v>2</v>
          </cell>
        </row>
        <row r="250">
          <cell r="C250" t="str">
            <v>9210276</v>
          </cell>
          <cell r="F250">
            <v>9000</v>
          </cell>
        </row>
        <row r="251">
          <cell r="C251" t="str">
            <v>93102113</v>
          </cell>
          <cell r="F251">
            <v>20</v>
          </cell>
        </row>
        <row r="252">
          <cell r="C252" t="str">
            <v>9210186</v>
          </cell>
          <cell r="F252">
            <v>1000</v>
          </cell>
        </row>
        <row r="253">
          <cell r="C253" t="str">
            <v>93102113</v>
          </cell>
          <cell r="F253">
            <v>89</v>
          </cell>
        </row>
        <row r="254">
          <cell r="C254" t="str">
            <v>9210136</v>
          </cell>
          <cell r="F254">
            <v>15</v>
          </cell>
        </row>
        <row r="255">
          <cell r="C255" t="str">
            <v>9210136</v>
          </cell>
          <cell r="F255">
            <v>1</v>
          </cell>
        </row>
        <row r="256">
          <cell r="C256" t="str">
            <v>9210228</v>
          </cell>
          <cell r="F256">
            <v>6</v>
          </cell>
        </row>
        <row r="257">
          <cell r="C257" t="str">
            <v>9210229</v>
          </cell>
          <cell r="F257">
            <v>9</v>
          </cell>
        </row>
        <row r="258">
          <cell r="C258" t="str">
            <v>9210660</v>
          </cell>
          <cell r="F258">
            <v>60</v>
          </cell>
        </row>
        <row r="259">
          <cell r="C259" t="str">
            <v>9210162</v>
          </cell>
          <cell r="F259">
            <v>17.2</v>
          </cell>
        </row>
        <row r="260">
          <cell r="C260" t="str">
            <v>9210667</v>
          </cell>
          <cell r="F260">
            <v>14.5</v>
          </cell>
        </row>
        <row r="261">
          <cell r="C261" t="str">
            <v>9210601</v>
          </cell>
          <cell r="F261">
            <v>10</v>
          </cell>
        </row>
        <row r="262">
          <cell r="C262" t="str">
            <v>9210667</v>
          </cell>
          <cell r="F262">
            <v>6</v>
          </cell>
        </row>
        <row r="263">
          <cell r="C263" t="str">
            <v>9210662</v>
          </cell>
          <cell r="F263">
            <v>240.5</v>
          </cell>
        </row>
        <row r="264">
          <cell r="C264" t="str">
            <v>9210660</v>
          </cell>
          <cell r="F264">
            <v>15</v>
          </cell>
        </row>
        <row r="265">
          <cell r="C265" t="str">
            <v>9210508</v>
          </cell>
          <cell r="F265">
            <v>30</v>
          </cell>
        </row>
        <row r="266">
          <cell r="C266" t="str">
            <v>9206110</v>
          </cell>
          <cell r="F266">
            <v>2000</v>
          </cell>
        </row>
        <row r="267">
          <cell r="C267" t="str">
            <v>9206120</v>
          </cell>
          <cell r="F267">
            <v>4000</v>
          </cell>
        </row>
        <row r="268">
          <cell r="C268" t="str">
            <v>9201729</v>
          </cell>
          <cell r="F268">
            <v>200000</v>
          </cell>
        </row>
        <row r="269">
          <cell r="C269" t="str">
            <v>9201740</v>
          </cell>
          <cell r="F269">
            <v>40000</v>
          </cell>
        </row>
        <row r="270">
          <cell r="C270" t="str">
            <v>9202624</v>
          </cell>
          <cell r="F270">
            <v>402.5</v>
          </cell>
        </row>
        <row r="271">
          <cell r="C271" t="str">
            <v>9210712</v>
          </cell>
          <cell r="F271">
            <v>1000</v>
          </cell>
        </row>
        <row r="272">
          <cell r="C272" t="str">
            <v>9210160</v>
          </cell>
          <cell r="F272">
            <v>100</v>
          </cell>
        </row>
        <row r="273">
          <cell r="C273" t="str">
            <v>9206113</v>
          </cell>
          <cell r="F273">
            <v>2000</v>
          </cell>
        </row>
        <row r="274">
          <cell r="C274" t="str">
            <v>9210210</v>
          </cell>
          <cell r="F274">
            <v>55000</v>
          </cell>
        </row>
        <row r="275">
          <cell r="C275" t="str">
            <v>9210179</v>
          </cell>
          <cell r="F275">
            <v>4461</v>
          </cell>
        </row>
        <row r="276">
          <cell r="C276" t="str">
            <v>9210123</v>
          </cell>
          <cell r="F276">
            <v>55000</v>
          </cell>
        </row>
        <row r="277">
          <cell r="C277" t="str">
            <v>9210204</v>
          </cell>
          <cell r="F277">
            <v>53513</v>
          </cell>
        </row>
        <row r="278">
          <cell r="C278" t="str">
            <v>9210208</v>
          </cell>
          <cell r="F278">
            <v>53513</v>
          </cell>
        </row>
        <row r="279">
          <cell r="C279" t="str">
            <v>9210182</v>
          </cell>
          <cell r="F279">
            <v>53513</v>
          </cell>
        </row>
        <row r="280">
          <cell r="C280" t="str">
            <v>9210291</v>
          </cell>
          <cell r="F280">
            <v>53513</v>
          </cell>
        </row>
        <row r="281">
          <cell r="C281" t="str">
            <v>9210225</v>
          </cell>
          <cell r="F281">
            <v>1400</v>
          </cell>
        </row>
        <row r="282">
          <cell r="C282" t="str">
            <v>9210225</v>
          </cell>
          <cell r="F282">
            <v>53513</v>
          </cell>
        </row>
        <row r="283">
          <cell r="C283" t="str">
            <v>9210204</v>
          </cell>
          <cell r="F283">
            <v>1400</v>
          </cell>
        </row>
        <row r="284">
          <cell r="C284" t="str">
            <v>9210208</v>
          </cell>
          <cell r="F284">
            <v>1400</v>
          </cell>
        </row>
        <row r="285">
          <cell r="C285" t="str">
            <v>9210225</v>
          </cell>
          <cell r="F285">
            <v>1782</v>
          </cell>
        </row>
        <row r="286">
          <cell r="C286" t="str">
            <v>9210225</v>
          </cell>
          <cell r="F286">
            <v>654</v>
          </cell>
        </row>
        <row r="287">
          <cell r="C287" t="str">
            <v>9210179</v>
          </cell>
          <cell r="F287">
            <v>1410</v>
          </cell>
        </row>
        <row r="288">
          <cell r="C288" t="str">
            <v>9210182</v>
          </cell>
          <cell r="F288">
            <v>1410</v>
          </cell>
        </row>
        <row r="289">
          <cell r="C289" t="str">
            <v>9210208</v>
          </cell>
          <cell r="F289">
            <v>1410</v>
          </cell>
        </row>
        <row r="290">
          <cell r="C290" t="str">
            <v>9210208</v>
          </cell>
          <cell r="F290">
            <v>1000</v>
          </cell>
        </row>
        <row r="291">
          <cell r="C291" t="str">
            <v>9210179</v>
          </cell>
          <cell r="F291">
            <v>75</v>
          </cell>
        </row>
        <row r="292">
          <cell r="C292" t="str">
            <v>9210179</v>
          </cell>
          <cell r="F292">
            <v>132</v>
          </cell>
        </row>
        <row r="293">
          <cell r="C293" t="str">
            <v>9210179</v>
          </cell>
          <cell r="F293">
            <v>483</v>
          </cell>
        </row>
        <row r="294">
          <cell r="C294" t="str">
            <v>9310527</v>
          </cell>
          <cell r="F294">
            <v>3500</v>
          </cell>
        </row>
        <row r="295">
          <cell r="C295" t="str">
            <v>9210504</v>
          </cell>
          <cell r="F295">
            <v>11</v>
          </cell>
        </row>
        <row r="296">
          <cell r="C296" t="str">
            <v>9210449</v>
          </cell>
          <cell r="F296">
            <v>6</v>
          </cell>
        </row>
        <row r="297">
          <cell r="C297" t="str">
            <v>9210450</v>
          </cell>
          <cell r="F297">
            <v>40</v>
          </cell>
        </row>
        <row r="298">
          <cell r="C298" t="str">
            <v>9210472</v>
          </cell>
          <cell r="F298">
            <v>1</v>
          </cell>
        </row>
        <row r="299">
          <cell r="C299" t="str">
            <v>9210495</v>
          </cell>
          <cell r="F299">
            <v>3</v>
          </cell>
        </row>
        <row r="300">
          <cell r="C300" t="str">
            <v>9210346</v>
          </cell>
          <cell r="F300">
            <v>3</v>
          </cell>
        </row>
        <row r="301">
          <cell r="C301" t="str">
            <v>9210205</v>
          </cell>
          <cell r="F301">
            <v>950</v>
          </cell>
        </row>
        <row r="302">
          <cell r="C302" t="str">
            <v>9210480</v>
          </cell>
          <cell r="F302">
            <v>1013</v>
          </cell>
        </row>
        <row r="303">
          <cell r="C303" t="str">
            <v>9210481</v>
          </cell>
          <cell r="F303">
            <v>620</v>
          </cell>
        </row>
        <row r="304">
          <cell r="C304" t="str">
            <v>9210219</v>
          </cell>
          <cell r="F304">
            <v>215880</v>
          </cell>
        </row>
        <row r="305">
          <cell r="C305" t="str">
            <v>9209030</v>
          </cell>
          <cell r="F305">
            <v>10</v>
          </cell>
        </row>
        <row r="306">
          <cell r="C306" t="str">
            <v>9202111</v>
          </cell>
          <cell r="F306">
            <v>50</v>
          </cell>
        </row>
        <row r="307">
          <cell r="C307" t="str">
            <v>9209028</v>
          </cell>
          <cell r="F307">
            <v>1000</v>
          </cell>
        </row>
        <row r="308">
          <cell r="C308" t="str">
            <v>9210105</v>
          </cell>
          <cell r="F308">
            <v>200</v>
          </cell>
        </row>
        <row r="309">
          <cell r="C309" t="str">
            <v>9210197</v>
          </cell>
          <cell r="F309">
            <v>30000</v>
          </cell>
        </row>
        <row r="310">
          <cell r="C310" t="str">
            <v>9210267</v>
          </cell>
          <cell r="F310">
            <v>1500</v>
          </cell>
        </row>
        <row r="311">
          <cell r="C311" t="str">
            <v>9210208</v>
          </cell>
          <cell r="F311">
            <v>2500</v>
          </cell>
        </row>
        <row r="312">
          <cell r="C312" t="str">
            <v>9210136</v>
          </cell>
          <cell r="F312">
            <v>60</v>
          </cell>
        </row>
        <row r="313">
          <cell r="C313" t="str">
            <v>9203035</v>
          </cell>
          <cell r="F313">
            <v>25</v>
          </cell>
        </row>
        <row r="314">
          <cell r="C314" t="str">
            <v>9207023</v>
          </cell>
          <cell r="F314">
            <v>100000</v>
          </cell>
        </row>
        <row r="315">
          <cell r="C315" t="str">
            <v>9207020</v>
          </cell>
          <cell r="F315">
            <v>100000</v>
          </cell>
        </row>
        <row r="316">
          <cell r="C316" t="str">
            <v>9202111</v>
          </cell>
          <cell r="F316">
            <v>6800</v>
          </cell>
        </row>
        <row r="317">
          <cell r="C317" t="str">
            <v>9210136</v>
          </cell>
          <cell r="F317">
            <v>60</v>
          </cell>
        </row>
        <row r="318">
          <cell r="C318" t="str">
            <v>9210136</v>
          </cell>
          <cell r="F318">
            <v>230</v>
          </cell>
        </row>
        <row r="319">
          <cell r="C319" t="str">
            <v>9210371</v>
          </cell>
          <cell r="F319">
            <v>300</v>
          </cell>
        </row>
        <row r="320">
          <cell r="C320" t="str">
            <v>9210225</v>
          </cell>
          <cell r="F320">
            <v>1020</v>
          </cell>
        </row>
        <row r="321">
          <cell r="C321" t="str">
            <v>93102122</v>
          </cell>
          <cell r="F321">
            <v>890</v>
          </cell>
        </row>
        <row r="322">
          <cell r="C322" t="str">
            <v>93102120</v>
          </cell>
          <cell r="F322">
            <v>1000</v>
          </cell>
        </row>
        <row r="323">
          <cell r="C323" t="str">
            <v>93102121</v>
          </cell>
          <cell r="F323">
            <v>5000</v>
          </cell>
        </row>
        <row r="324">
          <cell r="C324" t="str">
            <v>9203030</v>
          </cell>
          <cell r="F324">
            <v>1</v>
          </cell>
        </row>
        <row r="325">
          <cell r="C325" t="str">
            <v>9203030</v>
          </cell>
          <cell r="F325">
            <v>1</v>
          </cell>
        </row>
        <row r="326">
          <cell r="C326" t="str">
            <v>9203030</v>
          </cell>
          <cell r="F326">
            <v>1</v>
          </cell>
        </row>
        <row r="327">
          <cell r="C327" t="str">
            <v>9203030</v>
          </cell>
          <cell r="F327">
            <v>1</v>
          </cell>
        </row>
        <row r="328">
          <cell r="C328" t="str">
            <v>9203036</v>
          </cell>
          <cell r="F328">
            <v>1</v>
          </cell>
        </row>
        <row r="329">
          <cell r="C329" t="str">
            <v>9203036</v>
          </cell>
          <cell r="F329">
            <v>1</v>
          </cell>
        </row>
        <row r="330">
          <cell r="C330" t="str">
            <v>9210208</v>
          </cell>
          <cell r="F330">
            <v>1000</v>
          </cell>
        </row>
        <row r="331">
          <cell r="C331" t="str">
            <v>9210208</v>
          </cell>
          <cell r="F331">
            <v>120</v>
          </cell>
        </row>
        <row r="332">
          <cell r="C332" t="str">
            <v>9210205</v>
          </cell>
          <cell r="F332">
            <v>2000</v>
          </cell>
        </row>
        <row r="333">
          <cell r="C333" t="str">
            <v>9210490</v>
          </cell>
          <cell r="F333">
            <v>10.5</v>
          </cell>
        </row>
        <row r="334">
          <cell r="C334" t="str">
            <v>9210490</v>
          </cell>
          <cell r="F334">
            <v>2</v>
          </cell>
        </row>
        <row r="335">
          <cell r="C335" t="str">
            <v>9210490</v>
          </cell>
          <cell r="F335">
            <v>2</v>
          </cell>
        </row>
        <row r="336">
          <cell r="C336" t="str">
            <v>9210495</v>
          </cell>
          <cell r="F336">
            <v>1</v>
          </cell>
        </row>
        <row r="337">
          <cell r="C337" t="str">
            <v>93102123</v>
          </cell>
          <cell r="F337">
            <v>1</v>
          </cell>
        </row>
        <row r="338">
          <cell r="C338" t="str">
            <v>93102123</v>
          </cell>
          <cell r="F338">
            <v>1</v>
          </cell>
        </row>
        <row r="339">
          <cell r="C339" t="str">
            <v>9210490</v>
          </cell>
          <cell r="F339">
            <v>2</v>
          </cell>
        </row>
        <row r="340">
          <cell r="C340" t="str">
            <v>9210490</v>
          </cell>
          <cell r="F340">
            <v>2</v>
          </cell>
        </row>
        <row r="341">
          <cell r="C341" t="str">
            <v>9210490</v>
          </cell>
          <cell r="F341">
            <v>2.7</v>
          </cell>
        </row>
        <row r="342">
          <cell r="C342" t="str">
            <v>9210490</v>
          </cell>
          <cell r="F342">
            <v>3</v>
          </cell>
        </row>
        <row r="343">
          <cell r="C343" t="str">
            <v>9210147</v>
          </cell>
          <cell r="F343">
            <v>0.5</v>
          </cell>
        </row>
        <row r="344">
          <cell r="C344" t="str">
            <v>9210147</v>
          </cell>
          <cell r="F344">
            <v>1</v>
          </cell>
        </row>
        <row r="345">
          <cell r="C345" t="str">
            <v>9210490</v>
          </cell>
          <cell r="F345">
            <v>36</v>
          </cell>
        </row>
        <row r="346">
          <cell r="C346" t="str">
            <v>9210228</v>
          </cell>
          <cell r="F346">
            <v>1</v>
          </cell>
        </row>
        <row r="347">
          <cell r="C347" t="str">
            <v>9210164</v>
          </cell>
          <cell r="F347">
            <v>18</v>
          </cell>
        </row>
        <row r="348">
          <cell r="C348" t="str">
            <v>9210656</v>
          </cell>
          <cell r="F348">
            <v>500</v>
          </cell>
        </row>
        <row r="349">
          <cell r="C349" t="str">
            <v>9210164</v>
          </cell>
          <cell r="F349">
            <v>20</v>
          </cell>
        </row>
        <row r="350">
          <cell r="C350" t="str">
            <v>9210147</v>
          </cell>
          <cell r="F350">
            <v>15</v>
          </cell>
        </row>
        <row r="351">
          <cell r="C351" t="str">
            <v>9210147</v>
          </cell>
          <cell r="F351">
            <v>163</v>
          </cell>
        </row>
        <row r="352">
          <cell r="C352" t="str">
            <v>9210147</v>
          </cell>
          <cell r="F352">
            <v>33.5</v>
          </cell>
        </row>
        <row r="353">
          <cell r="C353" t="str">
            <v>9210480</v>
          </cell>
          <cell r="F353">
            <v>155</v>
          </cell>
        </row>
        <row r="354">
          <cell r="C354" t="str">
            <v>9210481</v>
          </cell>
          <cell r="F354">
            <v>382</v>
          </cell>
        </row>
        <row r="355">
          <cell r="C355" t="str">
            <v>9210522</v>
          </cell>
          <cell r="F355">
            <v>226.5</v>
          </cell>
        </row>
        <row r="356">
          <cell r="C356" t="str">
            <v>9210523</v>
          </cell>
          <cell r="F356">
            <v>840</v>
          </cell>
        </row>
        <row r="357">
          <cell r="C357" t="str">
            <v>9210482</v>
          </cell>
          <cell r="F357">
            <v>630</v>
          </cell>
        </row>
        <row r="358">
          <cell r="C358" t="str">
            <v>9210482</v>
          </cell>
          <cell r="F358">
            <v>114.8</v>
          </cell>
        </row>
        <row r="359">
          <cell r="C359" t="str">
            <v>9210480</v>
          </cell>
          <cell r="F359">
            <v>600</v>
          </cell>
        </row>
        <row r="360">
          <cell r="C360" t="str">
            <v>93102113</v>
          </cell>
          <cell r="F360">
            <v>100</v>
          </cell>
        </row>
        <row r="361">
          <cell r="C361" t="str">
            <v>9210379</v>
          </cell>
          <cell r="F361">
            <v>4</v>
          </cell>
        </row>
        <row r="362">
          <cell r="C362" t="str">
            <v>9210235</v>
          </cell>
          <cell r="F362">
            <v>300</v>
          </cell>
        </row>
        <row r="363">
          <cell r="C363" t="str">
            <v>9210432</v>
          </cell>
          <cell r="F363">
            <v>30</v>
          </cell>
        </row>
        <row r="364">
          <cell r="C364" t="str">
            <v>9210208</v>
          </cell>
          <cell r="F364">
            <v>3000</v>
          </cell>
        </row>
        <row r="365">
          <cell r="C365" t="str">
            <v>9203028</v>
          </cell>
          <cell r="F365">
            <v>100</v>
          </cell>
        </row>
        <row r="366">
          <cell r="C366" t="str">
            <v>9310552</v>
          </cell>
          <cell r="F366">
            <v>20</v>
          </cell>
        </row>
        <row r="367">
          <cell r="C367" t="str">
            <v>93102113</v>
          </cell>
          <cell r="F367">
            <v>71</v>
          </cell>
        </row>
        <row r="368">
          <cell r="C368" t="str">
            <v>9210524</v>
          </cell>
          <cell r="F368">
            <v>10</v>
          </cell>
        </row>
        <row r="369">
          <cell r="C369" t="str">
            <v>93102113</v>
          </cell>
          <cell r="F369">
            <v>4</v>
          </cell>
        </row>
        <row r="370">
          <cell r="C370" t="str">
            <v>9210659</v>
          </cell>
          <cell r="F370">
            <v>80</v>
          </cell>
        </row>
        <row r="371">
          <cell r="C371" t="str">
            <v>9210371</v>
          </cell>
          <cell r="F371">
            <v>50</v>
          </cell>
        </row>
        <row r="372">
          <cell r="C372" t="str">
            <v>9210180</v>
          </cell>
          <cell r="F372">
            <v>5000</v>
          </cell>
        </row>
        <row r="373">
          <cell r="C373" t="str">
            <v>9207019</v>
          </cell>
          <cell r="F373">
            <v>50000</v>
          </cell>
        </row>
        <row r="374">
          <cell r="C374" t="str">
            <v>9203034</v>
          </cell>
          <cell r="F374">
            <v>50000</v>
          </cell>
        </row>
        <row r="375">
          <cell r="C375" t="str">
            <v>9210179</v>
          </cell>
          <cell r="F375">
            <v>26500</v>
          </cell>
        </row>
        <row r="376">
          <cell r="C376" t="str">
            <v>9210208</v>
          </cell>
          <cell r="F376">
            <v>24000</v>
          </cell>
        </row>
        <row r="377">
          <cell r="C377" t="str">
            <v>9210182</v>
          </cell>
          <cell r="F377">
            <v>32000</v>
          </cell>
        </row>
        <row r="378">
          <cell r="C378" t="str">
            <v>9210175</v>
          </cell>
          <cell r="F378">
            <v>40000</v>
          </cell>
        </row>
        <row r="379">
          <cell r="C379" t="str">
            <v>9201729</v>
          </cell>
          <cell r="F379">
            <v>18100</v>
          </cell>
        </row>
        <row r="380">
          <cell r="C380" t="str">
            <v>9201729</v>
          </cell>
          <cell r="F380">
            <v>16585</v>
          </cell>
        </row>
        <row r="381">
          <cell r="C381" t="str">
            <v>9201740</v>
          </cell>
          <cell r="F381">
            <v>8080</v>
          </cell>
        </row>
        <row r="382">
          <cell r="C382" t="str">
            <v>9201740</v>
          </cell>
          <cell r="F382">
            <v>7040</v>
          </cell>
        </row>
        <row r="383">
          <cell r="C383" t="str">
            <v>9201741</v>
          </cell>
          <cell r="F383">
            <v>4500</v>
          </cell>
        </row>
        <row r="384">
          <cell r="C384" t="str">
            <v>9201741</v>
          </cell>
          <cell r="F384">
            <v>3500</v>
          </cell>
        </row>
        <row r="385">
          <cell r="C385" t="str">
            <v>9201741</v>
          </cell>
          <cell r="F385">
            <v>1000</v>
          </cell>
        </row>
        <row r="386">
          <cell r="C386" t="str">
            <v>9201741</v>
          </cell>
          <cell r="F386">
            <v>11000</v>
          </cell>
        </row>
        <row r="387">
          <cell r="C387" t="str">
            <v>9210432</v>
          </cell>
          <cell r="F387">
            <v>413</v>
          </cell>
        </row>
        <row r="388">
          <cell r="C388" t="str">
            <v>9210432</v>
          </cell>
          <cell r="F388">
            <v>1517</v>
          </cell>
        </row>
        <row r="389">
          <cell r="C389" t="str">
            <v>9210432</v>
          </cell>
          <cell r="F389">
            <v>412</v>
          </cell>
        </row>
        <row r="390">
          <cell r="C390" t="str">
            <v>9210179</v>
          </cell>
          <cell r="F390">
            <v>7200</v>
          </cell>
        </row>
        <row r="391">
          <cell r="C391" t="str">
            <v>9210056</v>
          </cell>
          <cell r="F391">
            <v>500</v>
          </cell>
        </row>
        <row r="392">
          <cell r="C392" t="str">
            <v>9210489</v>
          </cell>
          <cell r="F392">
            <v>500</v>
          </cell>
        </row>
        <row r="393">
          <cell r="C393" t="str">
            <v>9210205</v>
          </cell>
          <cell r="F393">
            <v>4000</v>
          </cell>
        </row>
        <row r="394">
          <cell r="C394" t="str">
            <v>9210205</v>
          </cell>
          <cell r="F394">
            <v>500</v>
          </cell>
        </row>
        <row r="395">
          <cell r="C395" t="str">
            <v>9210235</v>
          </cell>
          <cell r="F395">
            <v>500</v>
          </cell>
        </row>
        <row r="396">
          <cell r="C396" t="str">
            <v>9210432</v>
          </cell>
          <cell r="F396">
            <v>300</v>
          </cell>
        </row>
        <row r="397">
          <cell r="C397" t="str">
            <v>9210205</v>
          </cell>
          <cell r="F397">
            <v>3000</v>
          </cell>
        </row>
        <row r="398">
          <cell r="C398" t="str">
            <v>9210398</v>
          </cell>
          <cell r="F398">
            <v>606</v>
          </cell>
        </row>
        <row r="399">
          <cell r="C399" t="str">
            <v>9210267</v>
          </cell>
          <cell r="F399">
            <v>6</v>
          </cell>
        </row>
        <row r="400">
          <cell r="C400" t="str">
            <v>9210267</v>
          </cell>
          <cell r="F400">
            <v>45</v>
          </cell>
        </row>
        <row r="401">
          <cell r="C401" t="str">
            <v>9210411</v>
          </cell>
          <cell r="F401">
            <v>210</v>
          </cell>
        </row>
        <row r="402">
          <cell r="C402" t="str">
            <v>9209030</v>
          </cell>
          <cell r="F402">
            <v>20</v>
          </cell>
        </row>
        <row r="403">
          <cell r="C403" t="str">
            <v>9210203</v>
          </cell>
          <cell r="F403">
            <v>15</v>
          </cell>
        </row>
        <row r="404">
          <cell r="C404" t="str">
            <v>9210179</v>
          </cell>
          <cell r="F404">
            <v>1000</v>
          </cell>
        </row>
        <row r="405">
          <cell r="C405" t="str">
            <v>9210175</v>
          </cell>
          <cell r="F405">
            <v>1000</v>
          </cell>
        </row>
        <row r="406">
          <cell r="C406" t="str">
            <v>9209029</v>
          </cell>
          <cell r="F406">
            <v>125</v>
          </cell>
        </row>
        <row r="407">
          <cell r="C407" t="str">
            <v>9210432</v>
          </cell>
          <cell r="F407">
            <v>21</v>
          </cell>
        </row>
        <row r="408">
          <cell r="C408" t="str">
            <v>9210432</v>
          </cell>
          <cell r="F408">
            <v>5</v>
          </cell>
        </row>
        <row r="409">
          <cell r="C409" t="str">
            <v>9210432</v>
          </cell>
          <cell r="F409">
            <v>2</v>
          </cell>
        </row>
        <row r="410">
          <cell r="C410" t="str">
            <v>9210310</v>
          </cell>
          <cell r="F410">
            <v>60</v>
          </cell>
        </row>
        <row r="411">
          <cell r="C411" t="str">
            <v>9210310</v>
          </cell>
          <cell r="F411">
            <v>120</v>
          </cell>
        </row>
        <row r="412">
          <cell r="C412" t="str">
            <v>9210310</v>
          </cell>
          <cell r="F412">
            <v>15</v>
          </cell>
        </row>
        <row r="413">
          <cell r="C413" t="str">
            <v>9210310</v>
          </cell>
          <cell r="F413">
            <v>50</v>
          </cell>
        </row>
        <row r="414">
          <cell r="C414" t="str">
            <v>9210429</v>
          </cell>
          <cell r="F414">
            <v>2</v>
          </cell>
        </row>
        <row r="415">
          <cell r="C415" t="str">
            <v>9210105</v>
          </cell>
          <cell r="F415">
            <v>40</v>
          </cell>
        </row>
        <row r="416">
          <cell r="C416" t="str">
            <v>9210310</v>
          </cell>
          <cell r="F416">
            <v>940</v>
          </cell>
        </row>
        <row r="417">
          <cell r="C417" t="str">
            <v>9210344</v>
          </cell>
          <cell r="F417">
            <v>30</v>
          </cell>
        </row>
        <row r="418">
          <cell r="C418" t="str">
            <v>9210637</v>
          </cell>
          <cell r="F418">
            <v>13</v>
          </cell>
        </row>
        <row r="419">
          <cell r="C419" t="str">
            <v>9210310</v>
          </cell>
          <cell r="F419">
            <v>10</v>
          </cell>
        </row>
        <row r="420">
          <cell r="C420" t="str">
            <v>93102113</v>
          </cell>
          <cell r="F420">
            <v>10</v>
          </cell>
        </row>
        <row r="421">
          <cell r="C421" t="str">
            <v>9210454</v>
          </cell>
          <cell r="F421">
            <v>200</v>
          </cell>
        </row>
        <row r="422">
          <cell r="C422" t="str">
            <v>9210454</v>
          </cell>
          <cell r="F422">
            <v>80</v>
          </cell>
        </row>
        <row r="423">
          <cell r="C423" t="str">
            <v>9210637</v>
          </cell>
          <cell r="F423">
            <v>101</v>
          </cell>
        </row>
        <row r="424">
          <cell r="C424" t="str">
            <v>93102113</v>
          </cell>
          <cell r="F424">
            <v>1</v>
          </cell>
        </row>
        <row r="425">
          <cell r="C425" t="str">
            <v>93102113</v>
          </cell>
          <cell r="F425">
            <v>9</v>
          </cell>
        </row>
        <row r="426">
          <cell r="C426" t="str">
            <v>9210637</v>
          </cell>
          <cell r="F426">
            <v>31</v>
          </cell>
        </row>
        <row r="427">
          <cell r="C427" t="str">
            <v>9210637</v>
          </cell>
          <cell r="F427">
            <v>1</v>
          </cell>
        </row>
        <row r="428">
          <cell r="C428" t="str">
            <v>9210344</v>
          </cell>
          <cell r="F428">
            <v>6</v>
          </cell>
        </row>
        <row r="429">
          <cell r="C429" t="str">
            <v>93102124</v>
          </cell>
          <cell r="F429">
            <v>10</v>
          </cell>
        </row>
        <row r="430">
          <cell r="C430" t="str">
            <v>9210310</v>
          </cell>
          <cell r="F430">
            <v>10</v>
          </cell>
        </row>
        <row r="431">
          <cell r="C431" t="str">
            <v>9208035</v>
          </cell>
          <cell r="F431">
            <v>98800</v>
          </cell>
        </row>
        <row r="432">
          <cell r="C432" t="str">
            <v>9210483</v>
          </cell>
          <cell r="F432">
            <v>461.6</v>
          </cell>
        </row>
        <row r="433">
          <cell r="C433" t="str">
            <v>9210484</v>
          </cell>
          <cell r="F433">
            <v>420</v>
          </cell>
        </row>
        <row r="434">
          <cell r="C434" t="str">
            <v>9210481</v>
          </cell>
          <cell r="F434">
            <v>500</v>
          </cell>
        </row>
        <row r="435">
          <cell r="C435" t="str">
            <v>9210482</v>
          </cell>
          <cell r="F435">
            <v>881.3</v>
          </cell>
        </row>
        <row r="436">
          <cell r="C436" t="str">
            <v>9201737</v>
          </cell>
          <cell r="F436">
            <v>5000</v>
          </cell>
        </row>
        <row r="437">
          <cell r="C437" t="str">
            <v>9201736</v>
          </cell>
          <cell r="F437">
            <v>5000</v>
          </cell>
        </row>
        <row r="438">
          <cell r="C438" t="str">
            <v>9203028</v>
          </cell>
          <cell r="F438">
            <v>200</v>
          </cell>
        </row>
        <row r="439">
          <cell r="C439" t="str">
            <v>9210675</v>
          </cell>
          <cell r="F439">
            <v>800</v>
          </cell>
        </row>
        <row r="440">
          <cell r="C440" t="str">
            <v>9210497</v>
          </cell>
          <cell r="F440">
            <v>400</v>
          </cell>
        </row>
        <row r="441">
          <cell r="C441" t="str">
            <v>9203048</v>
          </cell>
          <cell r="F441">
            <v>7</v>
          </cell>
        </row>
        <row r="442">
          <cell r="C442" t="str">
            <v>9210619</v>
          </cell>
          <cell r="F442">
            <v>1</v>
          </cell>
        </row>
        <row r="443">
          <cell r="C443" t="str">
            <v>9210179</v>
          </cell>
          <cell r="F443">
            <v>1750</v>
          </cell>
        </row>
        <row r="444">
          <cell r="C444" t="str">
            <v>9210398</v>
          </cell>
          <cell r="F444">
            <v>1608</v>
          </cell>
        </row>
        <row r="445">
          <cell r="C445" t="str">
            <v>9210182</v>
          </cell>
          <cell r="F445">
            <v>1608</v>
          </cell>
        </row>
        <row r="446">
          <cell r="C446" t="str">
            <v>9210175</v>
          </cell>
          <cell r="F446">
            <v>1900</v>
          </cell>
        </row>
        <row r="447">
          <cell r="C447" t="str">
            <v>9201717</v>
          </cell>
          <cell r="F447">
            <v>300</v>
          </cell>
        </row>
        <row r="448">
          <cell r="C448" t="str">
            <v>9210203</v>
          </cell>
          <cell r="F448">
            <v>2106</v>
          </cell>
        </row>
        <row r="449">
          <cell r="C449" t="str">
            <v>9202104</v>
          </cell>
          <cell r="F449">
            <v>1440</v>
          </cell>
        </row>
        <row r="450">
          <cell r="C450" t="str">
            <v>9201729</v>
          </cell>
          <cell r="F450">
            <v>80000</v>
          </cell>
        </row>
        <row r="451">
          <cell r="C451" t="str">
            <v>9201740</v>
          </cell>
          <cell r="F451">
            <v>4470</v>
          </cell>
        </row>
        <row r="452">
          <cell r="C452" t="str">
            <v>9201741</v>
          </cell>
          <cell r="F452">
            <v>20000</v>
          </cell>
        </row>
        <row r="453">
          <cell r="C453" t="str">
            <v>9201738</v>
          </cell>
          <cell r="F453">
            <v>4000</v>
          </cell>
        </row>
        <row r="454">
          <cell r="C454" t="str">
            <v>9201738</v>
          </cell>
          <cell r="F454">
            <v>9500</v>
          </cell>
        </row>
        <row r="455">
          <cell r="C455" t="str">
            <v>9210480</v>
          </cell>
          <cell r="F455">
            <v>500</v>
          </cell>
        </row>
        <row r="456">
          <cell r="C456" t="str">
            <v>9210481</v>
          </cell>
          <cell r="F456">
            <v>282.5</v>
          </cell>
        </row>
        <row r="457">
          <cell r="C457" t="str">
            <v>9210484</v>
          </cell>
          <cell r="F457">
            <v>1000</v>
          </cell>
        </row>
        <row r="458">
          <cell r="C458" t="str">
            <v>9210287</v>
          </cell>
          <cell r="F458">
            <v>256.5</v>
          </cell>
        </row>
        <row r="459">
          <cell r="C459" t="str">
            <v>9210482</v>
          </cell>
          <cell r="F459">
            <v>1098.3</v>
          </cell>
        </row>
        <row r="460">
          <cell r="C460" t="str">
            <v>9210483</v>
          </cell>
          <cell r="F460">
            <v>624.6</v>
          </cell>
        </row>
        <row r="461">
          <cell r="C461" t="str">
            <v>9209028</v>
          </cell>
          <cell r="F461">
            <v>668</v>
          </cell>
        </row>
        <row r="462">
          <cell r="C462" t="str">
            <v>9210085</v>
          </cell>
          <cell r="F462">
            <v>461</v>
          </cell>
        </row>
        <row r="463">
          <cell r="C463" t="str">
            <v>9201717</v>
          </cell>
          <cell r="F463">
            <v>5000</v>
          </cell>
        </row>
        <row r="464">
          <cell r="C464" t="str">
            <v>9207013</v>
          </cell>
          <cell r="F464">
            <v>200</v>
          </cell>
        </row>
        <row r="465">
          <cell r="C465" t="str">
            <v>9210197</v>
          </cell>
          <cell r="F465">
            <v>15</v>
          </cell>
        </row>
        <row r="466">
          <cell r="C466" t="str">
            <v>9209051</v>
          </cell>
          <cell r="F466">
            <v>8</v>
          </cell>
        </row>
        <row r="467">
          <cell r="C467" t="str">
            <v>9210713</v>
          </cell>
          <cell r="F467">
            <v>4</v>
          </cell>
        </row>
        <row r="468">
          <cell r="C468" t="str">
            <v>9210235</v>
          </cell>
          <cell r="F468">
            <v>350</v>
          </cell>
        </row>
        <row r="469">
          <cell r="C469" t="str">
            <v>9210235</v>
          </cell>
          <cell r="F469">
            <v>1600</v>
          </cell>
        </row>
        <row r="470">
          <cell r="C470" t="str">
            <v>9203048</v>
          </cell>
          <cell r="F470">
            <v>4</v>
          </cell>
        </row>
        <row r="471">
          <cell r="C471" t="str">
            <v>9208036</v>
          </cell>
          <cell r="F471">
            <v>99600</v>
          </cell>
        </row>
        <row r="472">
          <cell r="C472" t="str">
            <v>9210210</v>
          </cell>
          <cell r="F472">
            <v>20000</v>
          </cell>
        </row>
        <row r="473">
          <cell r="C473" t="str">
            <v>9205006</v>
          </cell>
          <cell r="F473">
            <v>101</v>
          </cell>
        </row>
        <row r="474">
          <cell r="C474" t="str">
            <v>9210136</v>
          </cell>
          <cell r="F474">
            <v>568</v>
          </cell>
        </row>
        <row r="475">
          <cell r="C475" t="str">
            <v>9210136</v>
          </cell>
          <cell r="F475">
            <v>1</v>
          </cell>
        </row>
        <row r="476">
          <cell r="C476" t="str">
            <v>9203046</v>
          </cell>
          <cell r="F476">
            <v>4</v>
          </cell>
        </row>
        <row r="477">
          <cell r="C477" t="str">
            <v>9210642</v>
          </cell>
          <cell r="F477">
            <v>300</v>
          </cell>
        </row>
        <row r="478">
          <cell r="C478" t="str">
            <v>9210235</v>
          </cell>
          <cell r="F478">
            <v>120</v>
          </cell>
        </row>
        <row r="479">
          <cell r="C479" t="str">
            <v>9210235</v>
          </cell>
          <cell r="F479">
            <v>900</v>
          </cell>
        </row>
        <row r="480">
          <cell r="C480" t="str">
            <v>93102113</v>
          </cell>
          <cell r="F480">
            <v>10</v>
          </cell>
        </row>
        <row r="481">
          <cell r="C481" t="str">
            <v>93102113</v>
          </cell>
          <cell r="F481">
            <v>12</v>
          </cell>
        </row>
        <row r="482">
          <cell r="C482" t="str">
            <v>9210659</v>
          </cell>
          <cell r="F482">
            <v>65</v>
          </cell>
        </row>
        <row r="483">
          <cell r="C483" t="str">
            <v>9210105</v>
          </cell>
          <cell r="F483">
            <v>30</v>
          </cell>
        </row>
        <row r="484">
          <cell r="C484" t="str">
            <v>9210659</v>
          </cell>
          <cell r="F484">
            <v>80</v>
          </cell>
        </row>
        <row r="485">
          <cell r="C485" t="str">
            <v>9210642</v>
          </cell>
          <cell r="F485">
            <v>300</v>
          </cell>
        </row>
        <row r="486">
          <cell r="C486" t="str">
            <v>9206112</v>
          </cell>
          <cell r="F486">
            <v>1000</v>
          </cell>
        </row>
        <row r="487">
          <cell r="C487" t="str">
            <v>9206120</v>
          </cell>
          <cell r="F487">
            <v>2000</v>
          </cell>
        </row>
        <row r="488">
          <cell r="C488" t="str">
            <v>9210642</v>
          </cell>
          <cell r="F488">
            <v>9600</v>
          </cell>
        </row>
        <row r="489">
          <cell r="C489" t="str">
            <v>9206121</v>
          </cell>
          <cell r="F489">
            <v>10099</v>
          </cell>
        </row>
        <row r="490">
          <cell r="C490" t="str">
            <v>9206122</v>
          </cell>
          <cell r="F490">
            <v>1167</v>
          </cell>
        </row>
        <row r="491">
          <cell r="C491" t="str">
            <v>9206123</v>
          </cell>
          <cell r="F491">
            <v>14</v>
          </cell>
        </row>
        <row r="492">
          <cell r="C492" t="str">
            <v>9210642</v>
          </cell>
          <cell r="F492">
            <v>9600</v>
          </cell>
        </row>
        <row r="493">
          <cell r="C493" t="str">
            <v>9210182</v>
          </cell>
          <cell r="F493">
            <v>9600</v>
          </cell>
        </row>
        <row r="494">
          <cell r="C494" t="str">
            <v>9210641</v>
          </cell>
          <cell r="F494">
            <v>7530</v>
          </cell>
        </row>
        <row r="495">
          <cell r="C495" t="str">
            <v>9210175</v>
          </cell>
          <cell r="F495">
            <v>628</v>
          </cell>
        </row>
        <row r="496">
          <cell r="C496" t="str">
            <v>9210182</v>
          </cell>
          <cell r="F496">
            <v>2</v>
          </cell>
        </row>
        <row r="497">
          <cell r="C497" t="str">
            <v>9210204</v>
          </cell>
          <cell r="F497">
            <v>7530</v>
          </cell>
        </row>
        <row r="498">
          <cell r="C498" t="str">
            <v>9210642</v>
          </cell>
          <cell r="F498">
            <v>7530</v>
          </cell>
        </row>
        <row r="499">
          <cell r="C499" t="str">
            <v>9210291</v>
          </cell>
          <cell r="F499">
            <v>7530</v>
          </cell>
        </row>
        <row r="500">
          <cell r="C500" t="str">
            <v>9210642</v>
          </cell>
          <cell r="F500">
            <v>7530</v>
          </cell>
        </row>
        <row r="501">
          <cell r="C501" t="str">
            <v>9210225</v>
          </cell>
          <cell r="F501">
            <v>251</v>
          </cell>
        </row>
        <row r="502">
          <cell r="C502" t="str">
            <v>9210522</v>
          </cell>
          <cell r="F502">
            <v>800</v>
          </cell>
        </row>
        <row r="503">
          <cell r="C503" t="str">
            <v>9210523</v>
          </cell>
          <cell r="F503">
            <v>1339.5</v>
          </cell>
        </row>
        <row r="504">
          <cell r="C504" t="str">
            <v>9209103</v>
          </cell>
          <cell r="F504">
            <v>200</v>
          </cell>
        </row>
        <row r="505">
          <cell r="C505" t="str">
            <v>9210197</v>
          </cell>
          <cell r="F505">
            <v>200000</v>
          </cell>
        </row>
        <row r="506">
          <cell r="C506" t="str">
            <v>9210497</v>
          </cell>
          <cell r="F506">
            <v>3000</v>
          </cell>
        </row>
        <row r="507">
          <cell r="C507" t="str">
            <v>9210673</v>
          </cell>
          <cell r="F507">
            <v>100000</v>
          </cell>
        </row>
        <row r="508">
          <cell r="C508" t="str">
            <v>9210320</v>
          </cell>
          <cell r="F508">
            <v>100000</v>
          </cell>
        </row>
        <row r="509">
          <cell r="C509" t="str">
            <v>9207013</v>
          </cell>
          <cell r="F509">
            <v>500</v>
          </cell>
        </row>
        <row r="510">
          <cell r="C510" t="str">
            <v>9210462</v>
          </cell>
          <cell r="F510">
            <v>5000</v>
          </cell>
        </row>
        <row r="511">
          <cell r="C511" t="str">
            <v>9210371</v>
          </cell>
          <cell r="F511">
            <v>1600</v>
          </cell>
        </row>
        <row r="512">
          <cell r="C512" t="str">
            <v>9202735</v>
          </cell>
          <cell r="F512">
            <v>100</v>
          </cell>
        </row>
        <row r="513">
          <cell r="C513" t="str">
            <v>9202737</v>
          </cell>
          <cell r="F513">
            <v>50</v>
          </cell>
        </row>
        <row r="514">
          <cell r="C514" t="str">
            <v>9210642</v>
          </cell>
          <cell r="F514">
            <v>10000</v>
          </cell>
        </row>
        <row r="515">
          <cell r="C515" t="str">
            <v>9210714</v>
          </cell>
          <cell r="F515">
            <v>5</v>
          </cell>
        </row>
        <row r="516">
          <cell r="C516" t="str">
            <v>9210715</v>
          </cell>
          <cell r="F516">
            <v>6</v>
          </cell>
        </row>
        <row r="517">
          <cell r="C517" t="str">
            <v>9207014</v>
          </cell>
          <cell r="F517">
            <v>3000</v>
          </cell>
        </row>
        <row r="518">
          <cell r="C518" t="str">
            <v>9210642</v>
          </cell>
          <cell r="F518">
            <v>120</v>
          </cell>
        </row>
        <row r="519">
          <cell r="C519" t="str">
            <v>9210274</v>
          </cell>
          <cell r="F519">
            <v>120</v>
          </cell>
        </row>
        <row r="520">
          <cell r="C520" t="str">
            <v>9210164</v>
          </cell>
          <cell r="F520">
            <v>2000</v>
          </cell>
        </row>
        <row r="521">
          <cell r="C521" t="str">
            <v>9210492</v>
          </cell>
          <cell r="F521">
            <v>60</v>
          </cell>
        </row>
        <row r="522">
          <cell r="C522" t="str">
            <v>9210556</v>
          </cell>
          <cell r="F522">
            <v>190</v>
          </cell>
        </row>
        <row r="523">
          <cell r="C523" t="str">
            <v>9201742</v>
          </cell>
          <cell r="F523">
            <v>22000</v>
          </cell>
        </row>
        <row r="524">
          <cell r="C524" t="str">
            <v>9210309</v>
          </cell>
          <cell r="F524">
            <v>25</v>
          </cell>
        </row>
        <row r="525">
          <cell r="C525" t="str">
            <v>9210127</v>
          </cell>
          <cell r="F525">
            <v>2000</v>
          </cell>
        </row>
        <row r="526">
          <cell r="C526" t="str">
            <v>9210660</v>
          </cell>
          <cell r="F526">
            <v>18</v>
          </cell>
        </row>
        <row r="527">
          <cell r="C527" t="str">
            <v>9209028</v>
          </cell>
          <cell r="F527">
            <v>400</v>
          </cell>
        </row>
        <row r="528">
          <cell r="C528" t="str">
            <v>93102113</v>
          </cell>
          <cell r="F528">
            <v>7</v>
          </cell>
        </row>
        <row r="529">
          <cell r="C529" t="str">
            <v>9210236</v>
          </cell>
          <cell r="F529">
            <v>230</v>
          </cell>
        </row>
        <row r="530">
          <cell r="C530" t="str">
            <v>9210432</v>
          </cell>
          <cell r="F530">
            <v>35</v>
          </cell>
        </row>
        <row r="531">
          <cell r="C531" t="str">
            <v>9203071</v>
          </cell>
          <cell r="F531">
            <v>10000</v>
          </cell>
        </row>
        <row r="532">
          <cell r="C532" t="str">
            <v>9203072</v>
          </cell>
          <cell r="F532">
            <v>7780</v>
          </cell>
        </row>
        <row r="533">
          <cell r="C533" t="str">
            <v>9201729</v>
          </cell>
          <cell r="F533">
            <v>96000</v>
          </cell>
        </row>
        <row r="534">
          <cell r="C534" t="str">
            <v>9201741</v>
          </cell>
          <cell r="F534">
            <v>16000</v>
          </cell>
        </row>
        <row r="535">
          <cell r="C535" t="str">
            <v>9201729</v>
          </cell>
          <cell r="F535">
            <v>4000</v>
          </cell>
        </row>
        <row r="536">
          <cell r="C536" t="str">
            <v>9201738</v>
          </cell>
          <cell r="F536">
            <v>1500</v>
          </cell>
        </row>
        <row r="537">
          <cell r="C537" t="str">
            <v>9201739</v>
          </cell>
          <cell r="F537">
            <v>2000</v>
          </cell>
        </row>
        <row r="538">
          <cell r="C538" t="str">
            <v>9210398</v>
          </cell>
          <cell r="F538">
            <v>400</v>
          </cell>
        </row>
        <row r="539">
          <cell r="C539" t="str">
            <v>9210175</v>
          </cell>
          <cell r="F539">
            <v>3600</v>
          </cell>
        </row>
        <row r="540">
          <cell r="C540" t="str">
            <v>9210175</v>
          </cell>
          <cell r="F540">
            <v>4800</v>
          </cell>
        </row>
      </sheetData>
      <sheetData sheetId="10">
        <row r="2">
          <cell r="C2" t="str">
            <v>9203022</v>
          </cell>
          <cell r="F2">
            <v>28000</v>
          </cell>
        </row>
        <row r="3">
          <cell r="C3" t="str">
            <v>9202625</v>
          </cell>
          <cell r="F3">
            <v>22</v>
          </cell>
        </row>
        <row r="4">
          <cell r="C4" t="str">
            <v>9210098</v>
          </cell>
          <cell r="F4">
            <v>185</v>
          </cell>
        </row>
        <row r="5">
          <cell r="C5" t="str">
            <v>9210099</v>
          </cell>
          <cell r="F5">
            <v>75</v>
          </cell>
        </row>
        <row r="6">
          <cell r="C6" t="str">
            <v>9210110</v>
          </cell>
          <cell r="F6">
            <v>120</v>
          </cell>
        </row>
        <row r="7">
          <cell r="C7" t="str">
            <v>9202625</v>
          </cell>
          <cell r="F7">
            <v>19</v>
          </cell>
        </row>
        <row r="8">
          <cell r="C8" t="str">
            <v>9210098</v>
          </cell>
          <cell r="F8">
            <v>20</v>
          </cell>
        </row>
        <row r="9">
          <cell r="C9" t="str">
            <v>9210098</v>
          </cell>
          <cell r="F9">
            <v>1</v>
          </cell>
        </row>
        <row r="10">
          <cell r="C10" t="str">
            <v>9210228</v>
          </cell>
          <cell r="F10">
            <v>25</v>
          </cell>
        </row>
        <row r="11">
          <cell r="C11" t="str">
            <v>9210245</v>
          </cell>
          <cell r="F11">
            <v>11</v>
          </cell>
        </row>
        <row r="12">
          <cell r="C12" t="str">
            <v>9210309</v>
          </cell>
          <cell r="F12">
            <v>150.69999999999999</v>
          </cell>
        </row>
        <row r="13">
          <cell r="C13" t="str">
            <v>9210310</v>
          </cell>
          <cell r="F13">
            <v>80</v>
          </cell>
        </row>
        <row r="14">
          <cell r="C14" t="str">
            <v>9210316</v>
          </cell>
          <cell r="F14">
            <v>7</v>
          </cell>
        </row>
        <row r="15">
          <cell r="C15" t="str">
            <v>9210380</v>
          </cell>
          <cell r="F15">
            <v>125</v>
          </cell>
        </row>
        <row r="16">
          <cell r="C16" t="str">
            <v>9210494</v>
          </cell>
          <cell r="F16">
            <v>28</v>
          </cell>
        </row>
        <row r="17">
          <cell r="C17" t="str">
            <v>9210601</v>
          </cell>
          <cell r="F17">
            <v>20</v>
          </cell>
        </row>
        <row r="18">
          <cell r="C18" t="str">
            <v>93102113</v>
          </cell>
          <cell r="F18">
            <v>61</v>
          </cell>
        </row>
        <row r="19">
          <cell r="C19" t="str">
            <v>9210214</v>
          </cell>
          <cell r="F19">
            <v>10</v>
          </cell>
        </row>
        <row r="20">
          <cell r="C20" t="str">
            <v>9210212</v>
          </cell>
          <cell r="F20">
            <v>50</v>
          </cell>
        </row>
        <row r="21">
          <cell r="C21" t="str">
            <v>9205017</v>
          </cell>
          <cell r="F21">
            <v>10000</v>
          </cell>
        </row>
        <row r="22">
          <cell r="C22" t="str">
            <v>9207020</v>
          </cell>
          <cell r="F22">
            <v>40000</v>
          </cell>
        </row>
        <row r="23">
          <cell r="C23" t="str">
            <v>9203062</v>
          </cell>
          <cell r="F23">
            <v>294</v>
          </cell>
        </row>
        <row r="24">
          <cell r="C24" t="str">
            <v>9203070</v>
          </cell>
          <cell r="F24">
            <v>540</v>
          </cell>
        </row>
        <row r="25">
          <cell r="C25" t="str">
            <v>9202111</v>
          </cell>
          <cell r="F25">
            <v>10</v>
          </cell>
        </row>
        <row r="26">
          <cell r="C26" t="str">
            <v>9202111</v>
          </cell>
          <cell r="F26">
            <v>13</v>
          </cell>
        </row>
        <row r="27">
          <cell r="C27" t="str">
            <v>9209051</v>
          </cell>
          <cell r="F27">
            <v>50</v>
          </cell>
        </row>
        <row r="28">
          <cell r="C28" t="str">
            <v>9210164</v>
          </cell>
          <cell r="F28">
            <v>30</v>
          </cell>
        </row>
        <row r="29">
          <cell r="C29" t="str">
            <v>9209029</v>
          </cell>
          <cell r="F29">
            <v>480</v>
          </cell>
        </row>
        <row r="30">
          <cell r="C30" t="str">
            <v>9210236</v>
          </cell>
          <cell r="F30">
            <v>75</v>
          </cell>
        </row>
        <row r="31">
          <cell r="C31" t="str">
            <v>9210236</v>
          </cell>
          <cell r="F31">
            <v>150</v>
          </cell>
        </row>
        <row r="32">
          <cell r="C32" t="str">
            <v>9210470</v>
          </cell>
          <cell r="F32">
            <v>60</v>
          </cell>
        </row>
        <row r="33">
          <cell r="C33" t="str">
            <v>9210618</v>
          </cell>
          <cell r="F33">
            <v>50</v>
          </cell>
        </row>
        <row r="34">
          <cell r="C34" t="str">
            <v>9202111</v>
          </cell>
          <cell r="F34">
            <v>21</v>
          </cell>
        </row>
        <row r="35">
          <cell r="C35" t="str">
            <v>9210212</v>
          </cell>
          <cell r="F35">
            <v>120</v>
          </cell>
        </row>
        <row r="36">
          <cell r="C36" t="str">
            <v>9202625</v>
          </cell>
          <cell r="F36">
            <v>2</v>
          </cell>
        </row>
        <row r="37">
          <cell r="C37" t="str">
            <v>9210181</v>
          </cell>
          <cell r="F37">
            <v>8000</v>
          </cell>
        </row>
        <row r="38">
          <cell r="C38" t="str">
            <v>9201001</v>
          </cell>
          <cell r="F38">
            <v>1798</v>
          </cell>
        </row>
        <row r="39">
          <cell r="C39" t="str">
            <v>9202730</v>
          </cell>
          <cell r="F39">
            <v>3.86</v>
          </cell>
        </row>
        <row r="40">
          <cell r="C40" t="str">
            <v>9202731</v>
          </cell>
          <cell r="F40">
            <v>4.62</v>
          </cell>
        </row>
        <row r="41">
          <cell r="C41" t="str">
            <v>9207024</v>
          </cell>
          <cell r="F41">
            <v>8</v>
          </cell>
        </row>
        <row r="42">
          <cell r="C42" t="str">
            <v>9202737</v>
          </cell>
          <cell r="F42">
            <v>91</v>
          </cell>
        </row>
        <row r="43">
          <cell r="C43" t="str">
            <v>9208022</v>
          </cell>
          <cell r="F43">
            <v>20000</v>
          </cell>
        </row>
        <row r="44">
          <cell r="C44" t="str">
            <v>9210179</v>
          </cell>
          <cell r="F44">
            <v>324</v>
          </cell>
        </row>
        <row r="45">
          <cell r="C45" t="str">
            <v>9210179</v>
          </cell>
          <cell r="F45">
            <v>300</v>
          </cell>
        </row>
        <row r="46">
          <cell r="C46" t="str">
            <v>9210179</v>
          </cell>
          <cell r="F46">
            <v>540</v>
          </cell>
        </row>
        <row r="47">
          <cell r="C47" t="str">
            <v>9210236</v>
          </cell>
          <cell r="F47">
            <v>500</v>
          </cell>
        </row>
        <row r="48">
          <cell r="C48" t="str">
            <v>9210470</v>
          </cell>
          <cell r="F48">
            <v>60</v>
          </cell>
        </row>
        <row r="49">
          <cell r="C49" t="str">
            <v>9210618</v>
          </cell>
          <cell r="F49">
            <v>200</v>
          </cell>
        </row>
        <row r="50">
          <cell r="C50" t="str">
            <v>9202625</v>
          </cell>
          <cell r="F50">
            <v>1</v>
          </cell>
        </row>
        <row r="51">
          <cell r="C51" t="str">
            <v>9209041</v>
          </cell>
          <cell r="F51">
            <v>5000</v>
          </cell>
        </row>
        <row r="52">
          <cell r="C52" t="str">
            <v>9209042</v>
          </cell>
          <cell r="F52">
            <v>300</v>
          </cell>
        </row>
        <row r="53">
          <cell r="C53" t="str">
            <v>9210413</v>
          </cell>
          <cell r="F53">
            <v>15</v>
          </cell>
        </row>
        <row r="54">
          <cell r="C54" t="str">
            <v>93102113</v>
          </cell>
          <cell r="F54">
            <v>45</v>
          </cell>
        </row>
        <row r="55">
          <cell r="C55" t="str">
            <v>9210615</v>
          </cell>
          <cell r="F55">
            <v>60</v>
          </cell>
        </row>
        <row r="56">
          <cell r="C56" t="str">
            <v>9210162</v>
          </cell>
          <cell r="F56">
            <v>2.5</v>
          </cell>
        </row>
        <row r="57">
          <cell r="C57" t="str">
            <v>9210435</v>
          </cell>
          <cell r="F57">
            <v>320</v>
          </cell>
        </row>
        <row r="58">
          <cell r="C58" t="str">
            <v>9210462</v>
          </cell>
          <cell r="F58">
            <v>246.4</v>
          </cell>
        </row>
        <row r="59">
          <cell r="C59" t="str">
            <v>93102115</v>
          </cell>
          <cell r="F59">
            <v>1422</v>
          </cell>
        </row>
        <row r="60">
          <cell r="C60" t="str">
            <v>9210434</v>
          </cell>
          <cell r="F60">
            <v>1480</v>
          </cell>
        </row>
        <row r="61">
          <cell r="C61" t="str">
            <v>9210434</v>
          </cell>
          <cell r="F61">
            <v>976</v>
          </cell>
        </row>
        <row r="62">
          <cell r="C62" t="str">
            <v>9210449</v>
          </cell>
          <cell r="F62">
            <v>2500</v>
          </cell>
        </row>
        <row r="63">
          <cell r="C63" t="str">
            <v>9210450</v>
          </cell>
          <cell r="F63">
            <v>5600</v>
          </cell>
        </row>
        <row r="64">
          <cell r="C64" t="str">
            <v>9210520</v>
          </cell>
          <cell r="F64">
            <v>2308.6</v>
          </cell>
        </row>
        <row r="65">
          <cell r="C65" t="str">
            <v>9210071</v>
          </cell>
          <cell r="F65">
            <v>1330</v>
          </cell>
        </row>
        <row r="66">
          <cell r="C66" t="str">
            <v>93102116</v>
          </cell>
          <cell r="F66">
            <v>1295.3</v>
          </cell>
        </row>
        <row r="67">
          <cell r="C67" t="str">
            <v>93102116</v>
          </cell>
          <cell r="F67">
            <v>281.60000000000002</v>
          </cell>
        </row>
        <row r="68">
          <cell r="C68" t="str">
            <v>9210483</v>
          </cell>
          <cell r="F68">
            <v>1832.23</v>
          </cell>
        </row>
        <row r="69">
          <cell r="C69" t="str">
            <v>9210484</v>
          </cell>
          <cell r="F69">
            <v>1937.8</v>
          </cell>
        </row>
        <row r="70">
          <cell r="C70" t="str">
            <v>9210494</v>
          </cell>
          <cell r="F70">
            <v>1500</v>
          </cell>
        </row>
        <row r="71">
          <cell r="C71" t="str">
            <v>9210316</v>
          </cell>
          <cell r="F71">
            <v>280</v>
          </cell>
        </row>
        <row r="72">
          <cell r="C72" t="str">
            <v>9210432</v>
          </cell>
          <cell r="F72">
            <v>1000</v>
          </cell>
        </row>
        <row r="73">
          <cell r="C73" t="str">
            <v>9210493</v>
          </cell>
          <cell r="F73">
            <v>80</v>
          </cell>
        </row>
        <row r="74">
          <cell r="C74" t="str">
            <v>9210492</v>
          </cell>
          <cell r="F74">
            <v>90</v>
          </cell>
        </row>
        <row r="75">
          <cell r="C75" t="str">
            <v>9310535</v>
          </cell>
          <cell r="F75">
            <v>60</v>
          </cell>
        </row>
        <row r="76">
          <cell r="C76" t="str">
            <v>9210166</v>
          </cell>
          <cell r="F76">
            <v>500</v>
          </cell>
        </row>
        <row r="77">
          <cell r="C77" t="str">
            <v>9210213</v>
          </cell>
          <cell r="F77">
            <v>300</v>
          </cell>
        </row>
        <row r="78">
          <cell r="C78" t="str">
            <v>9210513</v>
          </cell>
          <cell r="F78">
            <v>1000</v>
          </cell>
        </row>
        <row r="79">
          <cell r="C79" t="str">
            <v>93102117</v>
          </cell>
          <cell r="F79">
            <v>52</v>
          </cell>
        </row>
        <row r="80">
          <cell r="C80" t="str">
            <v>9210113</v>
          </cell>
          <cell r="F80">
            <v>370</v>
          </cell>
        </row>
        <row r="81">
          <cell r="C81" t="str">
            <v>93102115</v>
          </cell>
          <cell r="F81">
            <v>150</v>
          </cell>
        </row>
        <row r="82">
          <cell r="C82" t="str">
            <v>9210487</v>
          </cell>
          <cell r="F82">
            <v>300</v>
          </cell>
        </row>
        <row r="83">
          <cell r="C83" t="str">
            <v>9210073</v>
          </cell>
          <cell r="F83">
            <v>200</v>
          </cell>
        </row>
        <row r="84">
          <cell r="C84" t="str">
            <v>9205015</v>
          </cell>
          <cell r="F84">
            <v>3000</v>
          </cell>
        </row>
        <row r="85">
          <cell r="C85" t="str">
            <v>9205013</v>
          </cell>
          <cell r="F85">
            <v>3000</v>
          </cell>
        </row>
        <row r="86">
          <cell r="C86" t="str">
            <v>9210167</v>
          </cell>
          <cell r="F86">
            <v>300</v>
          </cell>
        </row>
        <row r="87">
          <cell r="C87" t="str">
            <v>9205026</v>
          </cell>
          <cell r="F87">
            <v>10000</v>
          </cell>
        </row>
        <row r="88">
          <cell r="C88" t="str">
            <v>9205003</v>
          </cell>
          <cell r="F88">
            <v>7200</v>
          </cell>
        </row>
        <row r="89">
          <cell r="C89" t="str">
            <v>9210175</v>
          </cell>
          <cell r="F89">
            <v>60</v>
          </cell>
        </row>
        <row r="90">
          <cell r="C90" t="str">
            <v>9209051</v>
          </cell>
          <cell r="F90">
            <v>500</v>
          </cell>
        </row>
        <row r="91">
          <cell r="C91" t="str">
            <v>9209028</v>
          </cell>
          <cell r="F91">
            <v>1000</v>
          </cell>
        </row>
        <row r="92">
          <cell r="C92" t="str">
            <v>9202112</v>
          </cell>
          <cell r="F92">
            <v>500</v>
          </cell>
        </row>
        <row r="93">
          <cell r="C93" t="str">
            <v>9201721</v>
          </cell>
          <cell r="F93">
            <v>1000</v>
          </cell>
        </row>
        <row r="94">
          <cell r="C94" t="str">
            <v>9209097</v>
          </cell>
          <cell r="F94">
            <v>20</v>
          </cell>
        </row>
        <row r="95">
          <cell r="C95" t="str">
            <v>9207023</v>
          </cell>
          <cell r="F95">
            <v>36</v>
          </cell>
        </row>
        <row r="96">
          <cell r="C96" t="str">
            <v>9209043</v>
          </cell>
          <cell r="F96">
            <v>2200</v>
          </cell>
        </row>
        <row r="97">
          <cell r="C97" t="str">
            <v>9209044</v>
          </cell>
          <cell r="F97">
            <v>1375</v>
          </cell>
        </row>
        <row r="98">
          <cell r="C98" t="str">
            <v>9209045</v>
          </cell>
          <cell r="F98">
            <v>90</v>
          </cell>
        </row>
        <row r="99">
          <cell r="C99" t="str">
            <v>9210164</v>
          </cell>
          <cell r="F99">
            <v>11749</v>
          </cell>
        </row>
        <row r="100">
          <cell r="C100" t="str">
            <v>9210311</v>
          </cell>
          <cell r="F100">
            <v>741</v>
          </cell>
        </row>
        <row r="101">
          <cell r="C101" t="str">
            <v>9210205</v>
          </cell>
          <cell r="F101">
            <v>9280</v>
          </cell>
        </row>
        <row r="102">
          <cell r="C102" t="str">
            <v>9210207</v>
          </cell>
          <cell r="F102">
            <v>9280</v>
          </cell>
        </row>
        <row r="103">
          <cell r="C103" t="str">
            <v>9210182</v>
          </cell>
          <cell r="F103">
            <v>8200</v>
          </cell>
        </row>
        <row r="104">
          <cell r="C104" t="str">
            <v>9210086</v>
          </cell>
          <cell r="F104">
            <v>50</v>
          </cell>
        </row>
        <row r="105">
          <cell r="C105" t="str">
            <v>9210216</v>
          </cell>
          <cell r="F105">
            <v>1908</v>
          </cell>
        </row>
        <row r="106">
          <cell r="C106" t="str">
            <v>9210217</v>
          </cell>
          <cell r="F106">
            <v>50</v>
          </cell>
        </row>
        <row r="107">
          <cell r="C107" t="str">
            <v>9210215</v>
          </cell>
          <cell r="F107">
            <v>910</v>
          </cell>
        </row>
        <row r="108">
          <cell r="C108" t="str">
            <v>9210235</v>
          </cell>
          <cell r="F108">
            <v>640</v>
          </cell>
        </row>
        <row r="109">
          <cell r="C109" t="str">
            <v>9210289</v>
          </cell>
          <cell r="F109">
            <v>44</v>
          </cell>
        </row>
        <row r="110">
          <cell r="C110" t="str">
            <v>9202625</v>
          </cell>
          <cell r="F110">
            <v>36</v>
          </cell>
        </row>
        <row r="111">
          <cell r="C111" t="str">
            <v>9210470</v>
          </cell>
          <cell r="F111">
            <v>30</v>
          </cell>
        </row>
        <row r="112">
          <cell r="C112" t="str">
            <v>9210470</v>
          </cell>
          <cell r="F112">
            <v>20</v>
          </cell>
        </row>
        <row r="113">
          <cell r="C113" t="str">
            <v>9210470</v>
          </cell>
          <cell r="F113">
            <v>4</v>
          </cell>
        </row>
        <row r="114">
          <cell r="C114" t="str">
            <v>9210618</v>
          </cell>
          <cell r="F114">
            <v>80</v>
          </cell>
        </row>
        <row r="115">
          <cell r="C115" t="str">
            <v>9210618</v>
          </cell>
          <cell r="F115">
            <v>20</v>
          </cell>
        </row>
        <row r="116">
          <cell r="C116" t="str">
            <v>9201736</v>
          </cell>
          <cell r="F116">
            <v>3000</v>
          </cell>
        </row>
        <row r="117">
          <cell r="C117" t="str">
            <v>9201737</v>
          </cell>
          <cell r="F117">
            <v>3000</v>
          </cell>
        </row>
        <row r="118">
          <cell r="C118" t="str">
            <v>9201738</v>
          </cell>
          <cell r="F118">
            <v>3000</v>
          </cell>
        </row>
        <row r="119">
          <cell r="C119" t="str">
            <v>9209028</v>
          </cell>
          <cell r="F119">
            <v>1200</v>
          </cell>
        </row>
        <row r="120">
          <cell r="C120" t="str">
            <v>9209028</v>
          </cell>
          <cell r="F120">
            <v>960</v>
          </cell>
        </row>
        <row r="121">
          <cell r="C121" t="str">
            <v>9209028</v>
          </cell>
          <cell r="F121">
            <v>800</v>
          </cell>
        </row>
        <row r="122">
          <cell r="C122" t="str">
            <v>9210619</v>
          </cell>
          <cell r="F122">
            <v>9</v>
          </cell>
        </row>
        <row r="123">
          <cell r="C123" t="str">
            <v>9210197</v>
          </cell>
          <cell r="F123">
            <v>8000</v>
          </cell>
        </row>
        <row r="124">
          <cell r="C124" t="str">
            <v>9203020</v>
          </cell>
          <cell r="F124">
            <v>20</v>
          </cell>
        </row>
        <row r="125">
          <cell r="C125" t="str">
            <v>9210119</v>
          </cell>
          <cell r="F125">
            <v>300</v>
          </cell>
        </row>
        <row r="126">
          <cell r="C126" t="str">
            <v>9210120</v>
          </cell>
          <cell r="F126">
            <v>118</v>
          </cell>
        </row>
        <row r="127">
          <cell r="C127" t="str">
            <v>9209049</v>
          </cell>
          <cell r="F127">
            <v>25</v>
          </cell>
        </row>
        <row r="128">
          <cell r="C128" t="str">
            <v>9210468</v>
          </cell>
          <cell r="F128">
            <v>100</v>
          </cell>
        </row>
        <row r="129">
          <cell r="C129" t="str">
            <v>9210462</v>
          </cell>
          <cell r="F129">
            <v>290</v>
          </cell>
        </row>
        <row r="130">
          <cell r="C130" t="str">
            <v>9209046</v>
          </cell>
          <cell r="F130">
            <v>500</v>
          </cell>
        </row>
        <row r="131">
          <cell r="C131" t="str">
            <v>9209046</v>
          </cell>
          <cell r="F131">
            <v>500</v>
          </cell>
        </row>
        <row r="132">
          <cell r="C132" t="str">
            <v>9209046</v>
          </cell>
          <cell r="F132">
            <v>1000</v>
          </cell>
        </row>
        <row r="133">
          <cell r="C133" t="str">
            <v>9205013</v>
          </cell>
          <cell r="F133">
            <v>10000</v>
          </cell>
        </row>
        <row r="134">
          <cell r="C134" t="str">
            <v>9205015</v>
          </cell>
          <cell r="F134">
            <v>10000</v>
          </cell>
        </row>
        <row r="135">
          <cell r="C135" t="str">
            <v>9205017</v>
          </cell>
          <cell r="F135">
            <v>10000</v>
          </cell>
        </row>
        <row r="136">
          <cell r="C136" t="str">
            <v>9205026</v>
          </cell>
          <cell r="F136">
            <v>10000</v>
          </cell>
        </row>
        <row r="137">
          <cell r="C137" t="str">
            <v>9210620</v>
          </cell>
          <cell r="F137">
            <v>3</v>
          </cell>
        </row>
        <row r="138">
          <cell r="C138" t="str">
            <v>9210243</v>
          </cell>
          <cell r="F138">
            <v>1</v>
          </cell>
        </row>
        <row r="139">
          <cell r="C139" t="str">
            <v>9210621</v>
          </cell>
          <cell r="F139">
            <v>24</v>
          </cell>
        </row>
        <row r="140">
          <cell r="C140" t="str">
            <v>9210618</v>
          </cell>
          <cell r="F140">
            <v>100</v>
          </cell>
        </row>
        <row r="141">
          <cell r="C141" t="str">
            <v>9202625</v>
          </cell>
          <cell r="F141">
            <v>41</v>
          </cell>
        </row>
        <row r="142">
          <cell r="C142" t="str">
            <v>9310552</v>
          </cell>
          <cell r="F142">
            <v>400</v>
          </cell>
        </row>
        <row r="143">
          <cell r="C143" t="str">
            <v>9208008</v>
          </cell>
          <cell r="F143">
            <v>5000</v>
          </cell>
        </row>
        <row r="144">
          <cell r="C144" t="str">
            <v>9210618</v>
          </cell>
          <cell r="F144">
            <v>95</v>
          </cell>
        </row>
        <row r="145">
          <cell r="C145" t="str">
            <v>9210470</v>
          </cell>
          <cell r="F145">
            <v>428</v>
          </cell>
        </row>
        <row r="146">
          <cell r="C146" t="str">
            <v>9210618</v>
          </cell>
          <cell r="F146">
            <v>75</v>
          </cell>
        </row>
        <row r="147">
          <cell r="C147" t="str">
            <v>9210470</v>
          </cell>
          <cell r="F147">
            <v>53</v>
          </cell>
        </row>
        <row r="148">
          <cell r="C148" t="str">
            <v>9202625</v>
          </cell>
          <cell r="F148">
            <v>10</v>
          </cell>
        </row>
        <row r="149">
          <cell r="C149" t="str">
            <v>9210198</v>
          </cell>
          <cell r="F149">
            <v>300</v>
          </cell>
        </row>
        <row r="150">
          <cell r="C150" t="str">
            <v>9210198</v>
          </cell>
          <cell r="F150">
            <v>643</v>
          </cell>
        </row>
        <row r="151">
          <cell r="C151" t="str">
            <v>9208026</v>
          </cell>
          <cell r="F151">
            <v>300000</v>
          </cell>
        </row>
        <row r="152">
          <cell r="C152" t="str">
            <v>9208034</v>
          </cell>
          <cell r="F152">
            <v>100000</v>
          </cell>
        </row>
        <row r="153">
          <cell r="C153" t="str">
            <v>9206113</v>
          </cell>
          <cell r="F153">
            <v>6000</v>
          </cell>
        </row>
        <row r="154">
          <cell r="C154" t="str">
            <v>9205033</v>
          </cell>
          <cell r="F154">
            <v>20000</v>
          </cell>
        </row>
        <row r="155">
          <cell r="C155" t="str">
            <v>9210197</v>
          </cell>
          <cell r="F155">
            <v>80000</v>
          </cell>
        </row>
        <row r="156">
          <cell r="C156" t="str">
            <v>9207020</v>
          </cell>
          <cell r="F156">
            <v>20000</v>
          </cell>
        </row>
        <row r="157">
          <cell r="C157" t="str">
            <v>9207021</v>
          </cell>
          <cell r="F157">
            <v>10000</v>
          </cell>
        </row>
        <row r="158">
          <cell r="C158" t="str">
            <v>9205027</v>
          </cell>
          <cell r="F158">
            <v>5000</v>
          </cell>
        </row>
        <row r="159">
          <cell r="C159" t="str">
            <v>9210214</v>
          </cell>
          <cell r="F159">
            <v>130</v>
          </cell>
        </row>
        <row r="160">
          <cell r="C160" t="str">
            <v>93102113</v>
          </cell>
          <cell r="F160">
            <v>12</v>
          </cell>
        </row>
        <row r="161">
          <cell r="C161" t="str">
            <v>9210231</v>
          </cell>
          <cell r="F161">
            <v>260</v>
          </cell>
        </row>
        <row r="162">
          <cell r="C162" t="str">
            <v>9210615</v>
          </cell>
          <cell r="F162">
            <v>300</v>
          </cell>
        </row>
        <row r="163">
          <cell r="C163" t="str">
            <v>9210163</v>
          </cell>
          <cell r="F163">
            <v>6</v>
          </cell>
        </row>
        <row r="164">
          <cell r="C164" t="str">
            <v>9210497</v>
          </cell>
          <cell r="F164">
            <v>600</v>
          </cell>
        </row>
        <row r="165">
          <cell r="C165" t="str">
            <v>9310555</v>
          </cell>
          <cell r="F165">
            <v>12</v>
          </cell>
        </row>
        <row r="166">
          <cell r="C166" t="str">
            <v>9210162</v>
          </cell>
          <cell r="F166">
            <v>9</v>
          </cell>
        </row>
        <row r="167">
          <cell r="C167" t="str">
            <v>9209052</v>
          </cell>
          <cell r="F167">
            <v>1.5</v>
          </cell>
        </row>
        <row r="168">
          <cell r="C168" t="str">
            <v>9209055</v>
          </cell>
          <cell r="F168">
            <v>1</v>
          </cell>
        </row>
        <row r="169">
          <cell r="C169" t="str">
            <v>9310556</v>
          </cell>
          <cell r="F169">
            <v>41.8</v>
          </cell>
        </row>
        <row r="170">
          <cell r="C170" t="str">
            <v>9210072</v>
          </cell>
          <cell r="F170">
            <v>271</v>
          </cell>
        </row>
        <row r="171">
          <cell r="C171" t="str">
            <v>9210462</v>
          </cell>
          <cell r="F171">
            <v>900</v>
          </cell>
        </row>
        <row r="172">
          <cell r="C172" t="str">
            <v>9210284</v>
          </cell>
          <cell r="F172">
            <v>1264</v>
          </cell>
        </row>
        <row r="173">
          <cell r="C173" t="str">
            <v>9310557</v>
          </cell>
          <cell r="F173">
            <v>476</v>
          </cell>
        </row>
        <row r="174">
          <cell r="C174" t="str">
            <v>9205013</v>
          </cell>
          <cell r="F174">
            <v>10000</v>
          </cell>
        </row>
        <row r="175">
          <cell r="C175" t="str">
            <v>9205015</v>
          </cell>
          <cell r="F175">
            <v>20000</v>
          </cell>
        </row>
        <row r="176">
          <cell r="C176" t="str">
            <v>9205026</v>
          </cell>
          <cell r="F176">
            <v>120</v>
          </cell>
        </row>
        <row r="177">
          <cell r="C177" t="str">
            <v>9205015</v>
          </cell>
          <cell r="F177">
            <v>20000</v>
          </cell>
        </row>
        <row r="178">
          <cell r="C178" t="str">
            <v>9207013</v>
          </cell>
          <cell r="F178">
            <v>100</v>
          </cell>
        </row>
        <row r="179">
          <cell r="C179" t="str">
            <v>9201736</v>
          </cell>
          <cell r="F179">
            <v>17500</v>
          </cell>
        </row>
        <row r="180">
          <cell r="C180" t="str">
            <v>9201737</v>
          </cell>
          <cell r="F180">
            <v>12960</v>
          </cell>
        </row>
        <row r="181">
          <cell r="C181" t="str">
            <v>9201738</v>
          </cell>
          <cell r="F181">
            <v>5760</v>
          </cell>
        </row>
        <row r="182">
          <cell r="C182" t="str">
            <v>9203028</v>
          </cell>
          <cell r="F182">
            <v>1000</v>
          </cell>
        </row>
        <row r="183">
          <cell r="C183" t="str">
            <v>9210113</v>
          </cell>
          <cell r="F183">
            <v>30</v>
          </cell>
        </row>
        <row r="184">
          <cell r="C184" t="str">
            <v>9210164</v>
          </cell>
          <cell r="F184">
            <v>2496</v>
          </cell>
        </row>
        <row r="185">
          <cell r="C185" t="str">
            <v>9210207</v>
          </cell>
          <cell r="F185">
            <v>1012</v>
          </cell>
        </row>
        <row r="186">
          <cell r="C186" t="str">
            <v>9210182</v>
          </cell>
          <cell r="F186">
            <v>1012</v>
          </cell>
        </row>
        <row r="187">
          <cell r="C187" t="str">
            <v>9207020</v>
          </cell>
          <cell r="F187">
            <v>4000</v>
          </cell>
        </row>
        <row r="188">
          <cell r="C188" t="str">
            <v>9210470</v>
          </cell>
          <cell r="F188">
            <v>480</v>
          </cell>
        </row>
        <row r="189">
          <cell r="C189" t="str">
            <v>9210198</v>
          </cell>
          <cell r="F189">
            <v>2000</v>
          </cell>
        </row>
        <row r="190">
          <cell r="C190" t="str">
            <v>9210343</v>
          </cell>
          <cell r="F190">
            <v>500</v>
          </cell>
        </row>
        <row r="191">
          <cell r="C191" t="str">
            <v>9210470</v>
          </cell>
          <cell r="F191">
            <v>270</v>
          </cell>
        </row>
        <row r="192">
          <cell r="C192" t="str">
            <v>9210618</v>
          </cell>
          <cell r="F192">
            <v>192</v>
          </cell>
        </row>
        <row r="193">
          <cell r="C193" t="str">
            <v>9210618</v>
          </cell>
          <cell r="F193">
            <v>120</v>
          </cell>
        </row>
        <row r="194">
          <cell r="C194" t="str">
            <v>9210470</v>
          </cell>
          <cell r="F194">
            <v>551</v>
          </cell>
        </row>
        <row r="195">
          <cell r="C195" t="str">
            <v>9210618</v>
          </cell>
          <cell r="F195">
            <v>140</v>
          </cell>
        </row>
        <row r="196">
          <cell r="C196" t="str">
            <v>9210198</v>
          </cell>
          <cell r="F196">
            <v>2000</v>
          </cell>
        </row>
        <row r="197">
          <cell r="C197" t="str">
            <v>9202625</v>
          </cell>
          <cell r="F197">
            <v>20</v>
          </cell>
        </row>
        <row r="198">
          <cell r="C198" t="str">
            <v>9207023</v>
          </cell>
          <cell r="F198">
            <v>10000</v>
          </cell>
        </row>
        <row r="199">
          <cell r="C199" t="str">
            <v>9207020</v>
          </cell>
          <cell r="F199">
            <v>10000</v>
          </cell>
        </row>
        <row r="200">
          <cell r="C200" t="str">
            <v>9203034</v>
          </cell>
          <cell r="F200">
            <v>50000</v>
          </cell>
        </row>
        <row r="201">
          <cell r="C201" t="str">
            <v>9210396</v>
          </cell>
          <cell r="F201">
            <v>5000</v>
          </cell>
        </row>
        <row r="202">
          <cell r="C202" t="str">
            <v>9207013</v>
          </cell>
          <cell r="F202">
            <v>1000</v>
          </cell>
        </row>
        <row r="203">
          <cell r="C203" t="str">
            <v>9210627</v>
          </cell>
          <cell r="F203">
            <v>11</v>
          </cell>
        </row>
        <row r="204">
          <cell r="C204" t="str">
            <v>9210628</v>
          </cell>
          <cell r="F204">
            <v>50</v>
          </cell>
        </row>
        <row r="205">
          <cell r="C205" t="str">
            <v>9210629</v>
          </cell>
          <cell r="F205">
            <v>30</v>
          </cell>
        </row>
        <row r="206">
          <cell r="C206" t="str">
            <v>9210162</v>
          </cell>
          <cell r="F206">
            <v>49</v>
          </cell>
        </row>
        <row r="207">
          <cell r="C207" t="str">
            <v>93102113</v>
          </cell>
          <cell r="F207">
            <v>30</v>
          </cell>
        </row>
        <row r="208">
          <cell r="C208" t="str">
            <v>9209052</v>
          </cell>
          <cell r="F208">
            <v>5</v>
          </cell>
        </row>
        <row r="209">
          <cell r="C209" t="str">
            <v>9210231</v>
          </cell>
          <cell r="F209">
            <v>25</v>
          </cell>
        </row>
        <row r="210">
          <cell r="C210" t="str">
            <v>9209055</v>
          </cell>
          <cell r="F210">
            <v>18.5</v>
          </cell>
        </row>
        <row r="211">
          <cell r="C211" t="str">
            <v>9210407</v>
          </cell>
          <cell r="F211">
            <v>16</v>
          </cell>
        </row>
        <row r="212">
          <cell r="C212" t="str">
            <v>9210146</v>
          </cell>
          <cell r="F212">
            <v>4</v>
          </cell>
        </row>
        <row r="213">
          <cell r="C213" t="str">
            <v>9210212</v>
          </cell>
          <cell r="F213">
            <v>15</v>
          </cell>
        </row>
        <row r="214">
          <cell r="C214" t="str">
            <v>9210442</v>
          </cell>
          <cell r="F214">
            <v>16</v>
          </cell>
        </row>
        <row r="215">
          <cell r="C215" t="str">
            <v>9210556</v>
          </cell>
          <cell r="F215">
            <v>100</v>
          </cell>
        </row>
        <row r="216">
          <cell r="C216" t="str">
            <v>9210615</v>
          </cell>
          <cell r="F216">
            <v>15</v>
          </cell>
        </row>
        <row r="217">
          <cell r="C217" t="str">
            <v>93102115</v>
          </cell>
          <cell r="F217">
            <v>3.5</v>
          </cell>
        </row>
        <row r="218">
          <cell r="C218" t="str">
            <v>9210623</v>
          </cell>
          <cell r="F218">
            <v>1</v>
          </cell>
        </row>
        <row r="219">
          <cell r="C219" t="str">
            <v>9210494</v>
          </cell>
          <cell r="F219">
            <v>600</v>
          </cell>
        </row>
        <row r="220">
          <cell r="C220" t="str">
            <v>9210166</v>
          </cell>
          <cell r="F220">
            <v>200</v>
          </cell>
        </row>
        <row r="221">
          <cell r="C221" t="str">
            <v>9210213</v>
          </cell>
          <cell r="F221">
            <v>200</v>
          </cell>
        </row>
        <row r="222">
          <cell r="C222" t="str">
            <v>9310555</v>
          </cell>
          <cell r="F222">
            <v>66.400000000000006</v>
          </cell>
        </row>
        <row r="223">
          <cell r="C223" t="str">
            <v>9210520</v>
          </cell>
          <cell r="F223">
            <v>2185.4</v>
          </cell>
        </row>
        <row r="224">
          <cell r="C224" t="str">
            <v>9210522</v>
          </cell>
          <cell r="F224">
            <v>2654.8</v>
          </cell>
        </row>
        <row r="225">
          <cell r="C225" t="str">
            <v>9210523</v>
          </cell>
          <cell r="F225">
            <v>3350.7</v>
          </cell>
        </row>
        <row r="226">
          <cell r="C226" t="str">
            <v>9210480</v>
          </cell>
          <cell r="F226">
            <v>1441</v>
          </cell>
        </row>
        <row r="227">
          <cell r="C227" t="str">
            <v>9210481</v>
          </cell>
          <cell r="F227">
            <v>1963</v>
          </cell>
        </row>
        <row r="228">
          <cell r="C228" t="str">
            <v>9210624</v>
          </cell>
          <cell r="F228">
            <v>2</v>
          </cell>
        </row>
        <row r="229">
          <cell r="C229" t="str">
            <v>9210624</v>
          </cell>
          <cell r="F229">
            <v>2</v>
          </cell>
        </row>
        <row r="230">
          <cell r="C230" t="str">
            <v>9210625</v>
          </cell>
          <cell r="F230">
            <v>1126</v>
          </cell>
        </row>
        <row r="231">
          <cell r="C231" t="str">
            <v>9210626</v>
          </cell>
          <cell r="F231">
            <v>1083</v>
          </cell>
        </row>
        <row r="232">
          <cell r="C232" t="str">
            <v>9205003</v>
          </cell>
          <cell r="F232">
            <v>10000</v>
          </cell>
        </row>
        <row r="233">
          <cell r="C233" t="str">
            <v>9210091</v>
          </cell>
          <cell r="F233">
            <v>318.2</v>
          </cell>
        </row>
        <row r="234">
          <cell r="C234" t="str">
            <v>9202624</v>
          </cell>
          <cell r="F234">
            <v>7503</v>
          </cell>
        </row>
        <row r="235">
          <cell r="C235" t="str">
            <v>9210209</v>
          </cell>
          <cell r="F235">
            <v>2300</v>
          </cell>
        </row>
        <row r="236">
          <cell r="C236" t="str">
            <v>9210182</v>
          </cell>
          <cell r="F236">
            <v>2300</v>
          </cell>
        </row>
        <row r="237">
          <cell r="C237" t="str">
            <v>9210622</v>
          </cell>
          <cell r="F237">
            <v>2300</v>
          </cell>
        </row>
        <row r="238">
          <cell r="C238" t="str">
            <v>9210404</v>
          </cell>
          <cell r="F238">
            <v>2300</v>
          </cell>
        </row>
        <row r="239">
          <cell r="C239" t="str">
            <v>9210207</v>
          </cell>
          <cell r="F239">
            <v>1050</v>
          </cell>
        </row>
        <row r="240">
          <cell r="C240" t="str">
            <v>9210210</v>
          </cell>
          <cell r="F240">
            <v>600</v>
          </cell>
        </row>
        <row r="241">
          <cell r="C241" t="str">
            <v>9202729</v>
          </cell>
          <cell r="F241">
            <v>17</v>
          </cell>
        </row>
        <row r="242">
          <cell r="C242" t="str">
            <v>9203030</v>
          </cell>
          <cell r="F242">
            <v>60</v>
          </cell>
        </row>
        <row r="243">
          <cell r="C243" t="str">
            <v>9203045</v>
          </cell>
          <cell r="F243">
            <v>400</v>
          </cell>
        </row>
        <row r="244">
          <cell r="C244" t="str">
            <v>9210210</v>
          </cell>
          <cell r="F244">
            <v>600</v>
          </cell>
        </row>
        <row r="245">
          <cell r="C245" t="str">
            <v>9210470</v>
          </cell>
          <cell r="F245">
            <v>385</v>
          </cell>
        </row>
        <row r="246">
          <cell r="C246" t="str">
            <v>9210618</v>
          </cell>
          <cell r="F246">
            <v>150</v>
          </cell>
        </row>
        <row r="247">
          <cell r="C247" t="str">
            <v>9210198</v>
          </cell>
          <cell r="F247">
            <v>5000</v>
          </cell>
        </row>
        <row r="248">
          <cell r="C248" t="str">
            <v>9202625</v>
          </cell>
          <cell r="F248">
            <v>40</v>
          </cell>
        </row>
        <row r="249">
          <cell r="C249" t="str">
            <v>9210181</v>
          </cell>
          <cell r="F249">
            <v>10000</v>
          </cell>
        </row>
        <row r="250">
          <cell r="C250" t="str">
            <v>9207023</v>
          </cell>
          <cell r="F250">
            <v>100000</v>
          </cell>
        </row>
        <row r="251">
          <cell r="C251" t="str">
            <v>9207020</v>
          </cell>
          <cell r="F251">
            <v>100000</v>
          </cell>
        </row>
        <row r="252">
          <cell r="C252" t="str">
            <v>9207015</v>
          </cell>
          <cell r="F252">
            <v>72</v>
          </cell>
        </row>
        <row r="253">
          <cell r="C253" t="str">
            <v>9201736</v>
          </cell>
          <cell r="F253">
            <v>20000</v>
          </cell>
        </row>
        <row r="254">
          <cell r="C254" t="str">
            <v>9201737</v>
          </cell>
          <cell r="F254">
            <v>20000</v>
          </cell>
        </row>
        <row r="255">
          <cell r="C255" t="str">
            <v>9201738</v>
          </cell>
          <cell r="F255">
            <v>20000</v>
          </cell>
        </row>
        <row r="256">
          <cell r="C256" t="str">
            <v>9201701</v>
          </cell>
          <cell r="F256">
            <v>20000</v>
          </cell>
        </row>
        <row r="257">
          <cell r="C257" t="str">
            <v>9210293</v>
          </cell>
          <cell r="F257">
            <v>2000</v>
          </cell>
        </row>
        <row r="258">
          <cell r="C258" t="str">
            <v>9208020</v>
          </cell>
          <cell r="F258">
            <v>10000</v>
          </cell>
        </row>
        <row r="259">
          <cell r="C259" t="str">
            <v>9205027</v>
          </cell>
          <cell r="F259">
            <v>10000</v>
          </cell>
        </row>
        <row r="260">
          <cell r="C260" t="str">
            <v>9209103</v>
          </cell>
          <cell r="F260">
            <v>100</v>
          </cell>
        </row>
        <row r="261">
          <cell r="C261" t="str">
            <v>9210628</v>
          </cell>
          <cell r="F261">
            <v>28</v>
          </cell>
        </row>
        <row r="262">
          <cell r="C262" t="str">
            <v>9210113</v>
          </cell>
          <cell r="F262">
            <v>70</v>
          </cell>
        </row>
        <row r="263">
          <cell r="C263" t="str">
            <v>9209055</v>
          </cell>
          <cell r="F263">
            <v>7.5</v>
          </cell>
        </row>
        <row r="264">
          <cell r="C264" t="str">
            <v>9209054</v>
          </cell>
          <cell r="F264">
            <v>36.5</v>
          </cell>
        </row>
        <row r="265">
          <cell r="C265" t="str">
            <v>9210634</v>
          </cell>
          <cell r="F265">
            <v>15</v>
          </cell>
        </row>
        <row r="266">
          <cell r="C266" t="str">
            <v>9210432</v>
          </cell>
          <cell r="F266">
            <v>10</v>
          </cell>
        </row>
        <row r="267">
          <cell r="C267" t="str">
            <v>9210444</v>
          </cell>
          <cell r="F267">
            <v>1</v>
          </cell>
        </row>
        <row r="268">
          <cell r="C268" t="str">
            <v>9210635</v>
          </cell>
          <cell r="F268">
            <v>7</v>
          </cell>
        </row>
        <row r="269">
          <cell r="C269" t="str">
            <v>9210417</v>
          </cell>
          <cell r="F269">
            <v>60</v>
          </cell>
        </row>
        <row r="270">
          <cell r="C270" t="str">
            <v>9205013</v>
          </cell>
          <cell r="F270">
            <v>1000</v>
          </cell>
        </row>
        <row r="271">
          <cell r="C271" t="str">
            <v>9205015</v>
          </cell>
          <cell r="F271">
            <v>20000</v>
          </cell>
        </row>
        <row r="272">
          <cell r="C272" t="str">
            <v>9208023</v>
          </cell>
          <cell r="F272">
            <v>4.2</v>
          </cell>
        </row>
        <row r="273">
          <cell r="C273" t="str">
            <v>9207014</v>
          </cell>
          <cell r="F273">
            <v>2000</v>
          </cell>
        </row>
        <row r="274">
          <cell r="C274" t="str">
            <v>9210210</v>
          </cell>
          <cell r="F274">
            <v>3300</v>
          </cell>
        </row>
        <row r="275">
          <cell r="C275" t="str">
            <v>9210179</v>
          </cell>
          <cell r="F275">
            <v>3000</v>
          </cell>
        </row>
        <row r="276">
          <cell r="C276" t="str">
            <v>9210208</v>
          </cell>
          <cell r="F276">
            <v>3000</v>
          </cell>
        </row>
        <row r="277">
          <cell r="C277" t="str">
            <v>9210182</v>
          </cell>
          <cell r="F277">
            <v>100</v>
          </cell>
        </row>
        <row r="278">
          <cell r="C278" t="str">
            <v>9210179</v>
          </cell>
          <cell r="F278">
            <v>100</v>
          </cell>
        </row>
        <row r="279">
          <cell r="C279" t="str">
            <v>9210235</v>
          </cell>
          <cell r="F279">
            <v>370</v>
          </cell>
        </row>
        <row r="280">
          <cell r="C280" t="str">
            <v>9210235</v>
          </cell>
          <cell r="F280">
            <v>370</v>
          </cell>
        </row>
        <row r="281">
          <cell r="C281" t="str">
            <v>9210438</v>
          </cell>
          <cell r="F281">
            <v>50</v>
          </cell>
        </row>
        <row r="282">
          <cell r="C282" t="str">
            <v>9210179</v>
          </cell>
          <cell r="F282">
            <v>2500</v>
          </cell>
        </row>
        <row r="283">
          <cell r="C283" t="str">
            <v>9210208</v>
          </cell>
          <cell r="F283">
            <v>4000</v>
          </cell>
        </row>
        <row r="284">
          <cell r="C284" t="str">
            <v>9210208</v>
          </cell>
          <cell r="F284">
            <v>4000</v>
          </cell>
        </row>
        <row r="285">
          <cell r="C285" t="str">
            <v>9210210</v>
          </cell>
          <cell r="F285">
            <v>1000</v>
          </cell>
        </row>
        <row r="286">
          <cell r="C286" t="str">
            <v>9210136</v>
          </cell>
          <cell r="F286">
            <v>330</v>
          </cell>
        </row>
        <row r="287">
          <cell r="C287" t="str">
            <v>9210179</v>
          </cell>
          <cell r="F287">
            <v>1000</v>
          </cell>
        </row>
        <row r="288">
          <cell r="C288" t="str">
            <v>9210208</v>
          </cell>
          <cell r="F288">
            <v>1000</v>
          </cell>
        </row>
        <row r="289">
          <cell r="C289" t="str">
            <v>9210179</v>
          </cell>
          <cell r="F289">
            <v>1500</v>
          </cell>
        </row>
        <row r="290">
          <cell r="C290" t="str">
            <v>9210201</v>
          </cell>
          <cell r="F290">
            <v>3370</v>
          </cell>
        </row>
        <row r="291">
          <cell r="C291" t="str">
            <v>9210210</v>
          </cell>
          <cell r="F291">
            <v>4000</v>
          </cell>
        </row>
        <row r="292">
          <cell r="C292" t="str">
            <v>9205030</v>
          </cell>
          <cell r="F292">
            <v>1200</v>
          </cell>
        </row>
        <row r="293">
          <cell r="C293" t="str">
            <v>9210241</v>
          </cell>
          <cell r="F293">
            <v>5000</v>
          </cell>
        </row>
        <row r="294">
          <cell r="C294" t="str">
            <v>9210630</v>
          </cell>
          <cell r="F294">
            <v>1.7</v>
          </cell>
        </row>
        <row r="295">
          <cell r="C295" t="str">
            <v>9210438</v>
          </cell>
          <cell r="F295">
            <v>26</v>
          </cell>
        </row>
        <row r="296">
          <cell r="C296" t="str">
            <v>9210235</v>
          </cell>
          <cell r="F296">
            <v>3000</v>
          </cell>
        </row>
        <row r="297">
          <cell r="C297" t="str">
            <v>9210235</v>
          </cell>
          <cell r="F297">
            <v>740</v>
          </cell>
        </row>
        <row r="298">
          <cell r="C298" t="str">
            <v>9210182</v>
          </cell>
          <cell r="F298">
            <v>15000</v>
          </cell>
        </row>
        <row r="299">
          <cell r="C299" t="str">
            <v>9210613</v>
          </cell>
          <cell r="F299">
            <v>12</v>
          </cell>
        </row>
        <row r="300">
          <cell r="C300" t="str">
            <v>9210136</v>
          </cell>
          <cell r="F300">
            <v>1</v>
          </cell>
        </row>
        <row r="301">
          <cell r="C301" t="str">
            <v>9310552</v>
          </cell>
          <cell r="F301">
            <v>3</v>
          </cell>
        </row>
        <row r="302">
          <cell r="C302" t="str">
            <v>9310551</v>
          </cell>
          <cell r="F302">
            <v>2</v>
          </cell>
        </row>
        <row r="303">
          <cell r="C303" t="str">
            <v>9310551</v>
          </cell>
          <cell r="F303">
            <v>2</v>
          </cell>
        </row>
        <row r="304">
          <cell r="C304" t="str">
            <v>9210632</v>
          </cell>
          <cell r="F304">
            <v>6.25</v>
          </cell>
        </row>
        <row r="305">
          <cell r="C305" t="str">
            <v>9210633</v>
          </cell>
          <cell r="F305">
            <v>30</v>
          </cell>
        </row>
        <row r="306">
          <cell r="C306" t="str">
            <v>9210454</v>
          </cell>
          <cell r="F306">
            <v>2</v>
          </cell>
        </row>
        <row r="307">
          <cell r="C307" t="str">
            <v>9210454</v>
          </cell>
          <cell r="F307">
            <v>1</v>
          </cell>
        </row>
        <row r="308">
          <cell r="C308" t="str">
            <v>9210445</v>
          </cell>
          <cell r="F308">
            <v>4</v>
          </cell>
        </row>
        <row r="309">
          <cell r="C309" t="str">
            <v>9202729</v>
          </cell>
          <cell r="F309">
            <v>25.6</v>
          </cell>
        </row>
        <row r="310">
          <cell r="C310" t="str">
            <v>9202738</v>
          </cell>
          <cell r="F310">
            <v>19.5</v>
          </cell>
        </row>
        <row r="311">
          <cell r="C311" t="str">
            <v>9210470</v>
          </cell>
          <cell r="F311">
            <v>90</v>
          </cell>
        </row>
        <row r="312">
          <cell r="C312" t="str">
            <v>9210470</v>
          </cell>
          <cell r="F312">
            <v>35</v>
          </cell>
        </row>
        <row r="313">
          <cell r="C313" t="str">
            <v>9202625</v>
          </cell>
          <cell r="F313">
            <v>47</v>
          </cell>
        </row>
        <row r="314">
          <cell r="C314" t="str">
            <v>9210198</v>
          </cell>
          <cell r="F314">
            <v>1000</v>
          </cell>
        </row>
        <row r="315">
          <cell r="C315" t="str">
            <v>9210339</v>
          </cell>
          <cell r="F315">
            <v>1000</v>
          </cell>
        </row>
        <row r="316">
          <cell r="C316" t="str">
            <v>9208016</v>
          </cell>
          <cell r="F316">
            <v>99720</v>
          </cell>
        </row>
        <row r="317">
          <cell r="C317" t="str">
            <v>9203053</v>
          </cell>
          <cell r="F317">
            <v>6000</v>
          </cell>
        </row>
        <row r="318">
          <cell r="C318" t="str">
            <v>9210523</v>
          </cell>
          <cell r="F318">
            <v>410</v>
          </cell>
        </row>
        <row r="319">
          <cell r="C319" t="str">
            <v>9210522</v>
          </cell>
          <cell r="F319">
            <v>250</v>
          </cell>
        </row>
        <row r="320">
          <cell r="C320" t="str">
            <v>9310528</v>
          </cell>
          <cell r="F320">
            <v>400</v>
          </cell>
        </row>
        <row r="321">
          <cell r="C321" t="str">
            <v>9210284</v>
          </cell>
          <cell r="F321">
            <v>600</v>
          </cell>
        </row>
        <row r="322">
          <cell r="C322" t="str">
            <v>93102114</v>
          </cell>
          <cell r="F322">
            <v>560</v>
          </cell>
        </row>
        <row r="323">
          <cell r="C323" t="str">
            <v>9206117</v>
          </cell>
          <cell r="F323">
            <v>15000</v>
          </cell>
        </row>
        <row r="324">
          <cell r="C324" t="str">
            <v>9208010</v>
          </cell>
          <cell r="F324">
            <v>20100</v>
          </cell>
        </row>
        <row r="325">
          <cell r="C325" t="str">
            <v>9203062</v>
          </cell>
          <cell r="F325">
            <v>27</v>
          </cell>
        </row>
        <row r="326">
          <cell r="C326" t="str">
            <v>9210136</v>
          </cell>
          <cell r="F326">
            <v>372</v>
          </cell>
        </row>
        <row r="327">
          <cell r="C327" t="str">
            <v>9210208</v>
          </cell>
          <cell r="F327">
            <v>3100</v>
          </cell>
        </row>
        <row r="328">
          <cell r="C328" t="str">
            <v>9210241</v>
          </cell>
          <cell r="F328">
            <v>450</v>
          </cell>
        </row>
        <row r="329">
          <cell r="C329" t="str">
            <v>9201736</v>
          </cell>
          <cell r="F329">
            <v>50000</v>
          </cell>
        </row>
        <row r="330">
          <cell r="C330" t="str">
            <v>9201737</v>
          </cell>
          <cell r="F330">
            <v>50000</v>
          </cell>
        </row>
        <row r="331">
          <cell r="C331" t="str">
            <v>9203044</v>
          </cell>
          <cell r="F331">
            <v>25000</v>
          </cell>
        </row>
        <row r="332">
          <cell r="C332" t="str">
            <v>9203028</v>
          </cell>
          <cell r="F332">
            <v>900</v>
          </cell>
        </row>
        <row r="333">
          <cell r="C333" t="str">
            <v>9210225</v>
          </cell>
          <cell r="F333">
            <v>410</v>
          </cell>
        </row>
        <row r="334">
          <cell r="C334" t="str">
            <v>9210326</v>
          </cell>
          <cell r="F334">
            <v>130</v>
          </cell>
        </row>
        <row r="335">
          <cell r="C335" t="str">
            <v>9203030</v>
          </cell>
          <cell r="F335">
            <v>100</v>
          </cell>
        </row>
        <row r="336">
          <cell r="C336" t="str">
            <v>9210470</v>
          </cell>
          <cell r="F336">
            <v>170</v>
          </cell>
        </row>
        <row r="337">
          <cell r="C337" t="str">
            <v>9202625</v>
          </cell>
          <cell r="F337">
            <v>73</v>
          </cell>
        </row>
        <row r="338">
          <cell r="C338" t="str">
            <v>9210470</v>
          </cell>
          <cell r="F338">
            <v>86</v>
          </cell>
        </row>
        <row r="339">
          <cell r="C339" t="str">
            <v>9210198</v>
          </cell>
          <cell r="F339">
            <v>380</v>
          </cell>
        </row>
        <row r="340">
          <cell r="C340" t="str">
            <v>9210637</v>
          </cell>
          <cell r="F340">
            <v>12</v>
          </cell>
        </row>
        <row r="341">
          <cell r="C341" t="str">
            <v>9205005</v>
          </cell>
          <cell r="F341">
            <v>160000</v>
          </cell>
        </row>
        <row r="342">
          <cell r="C342" t="str">
            <v>9210179</v>
          </cell>
          <cell r="F342">
            <v>1000</v>
          </cell>
        </row>
        <row r="343">
          <cell r="C343" t="str">
            <v>9210208</v>
          </cell>
          <cell r="F343">
            <v>1000</v>
          </cell>
        </row>
        <row r="344">
          <cell r="C344" t="str">
            <v>9210179</v>
          </cell>
          <cell r="F344">
            <v>14800</v>
          </cell>
        </row>
        <row r="345">
          <cell r="C345" t="str">
            <v>9210209</v>
          </cell>
          <cell r="F345">
            <v>14800</v>
          </cell>
        </row>
        <row r="346">
          <cell r="C346" t="str">
            <v>9210182</v>
          </cell>
          <cell r="F346">
            <v>20000</v>
          </cell>
        </row>
        <row r="347">
          <cell r="C347" t="str">
            <v>9210225</v>
          </cell>
          <cell r="F347">
            <v>14800</v>
          </cell>
        </row>
        <row r="348">
          <cell r="C348" t="str">
            <v>9210201</v>
          </cell>
          <cell r="F348">
            <v>14532</v>
          </cell>
        </row>
        <row r="349">
          <cell r="C349" t="str">
            <v>9210636</v>
          </cell>
          <cell r="F349">
            <v>14532</v>
          </cell>
        </row>
        <row r="350">
          <cell r="C350" t="str">
            <v>9210622</v>
          </cell>
          <cell r="F350">
            <v>50000</v>
          </cell>
        </row>
        <row r="351">
          <cell r="C351" t="str">
            <v>9205010</v>
          </cell>
          <cell r="F351">
            <v>10000</v>
          </cell>
        </row>
        <row r="352">
          <cell r="C352" t="str">
            <v>9210641</v>
          </cell>
          <cell r="F352">
            <v>720</v>
          </cell>
        </row>
        <row r="353">
          <cell r="C353" t="str">
            <v>9210642</v>
          </cell>
          <cell r="F353">
            <v>720</v>
          </cell>
        </row>
        <row r="354">
          <cell r="C354" t="str">
            <v>9210643</v>
          </cell>
          <cell r="F354">
            <v>720</v>
          </cell>
        </row>
        <row r="355">
          <cell r="C355" t="str">
            <v>9210638</v>
          </cell>
          <cell r="F355">
            <v>1000</v>
          </cell>
        </row>
        <row r="356">
          <cell r="C356" t="str">
            <v>9210639</v>
          </cell>
          <cell r="F356">
            <v>1500</v>
          </cell>
        </row>
        <row r="357">
          <cell r="C357" t="str">
            <v>9210640</v>
          </cell>
          <cell r="F357">
            <v>10</v>
          </cell>
        </row>
        <row r="358">
          <cell r="C358" t="str">
            <v>9210494</v>
          </cell>
          <cell r="F358">
            <v>200</v>
          </cell>
        </row>
        <row r="359">
          <cell r="C359" t="str">
            <v>9210634</v>
          </cell>
          <cell r="F359">
            <v>1000</v>
          </cell>
        </row>
        <row r="360">
          <cell r="C360" t="str">
            <v>9210229</v>
          </cell>
          <cell r="F360">
            <v>800</v>
          </cell>
        </row>
        <row r="361">
          <cell r="C361" t="str">
            <v>9210079</v>
          </cell>
          <cell r="F361">
            <v>120</v>
          </cell>
        </row>
        <row r="362">
          <cell r="C362" t="str">
            <v>9210520</v>
          </cell>
          <cell r="F362">
            <v>836</v>
          </cell>
        </row>
        <row r="363">
          <cell r="C363" t="str">
            <v>9210522</v>
          </cell>
          <cell r="F363">
            <v>4110.8999999999996</v>
          </cell>
        </row>
        <row r="364">
          <cell r="C364" t="str">
            <v>9210523</v>
          </cell>
          <cell r="F364">
            <v>3181.2</v>
          </cell>
        </row>
        <row r="365">
          <cell r="C365" t="str">
            <v>9210507</v>
          </cell>
          <cell r="F365">
            <v>2200</v>
          </cell>
        </row>
        <row r="366">
          <cell r="C366" t="str">
            <v>9210428</v>
          </cell>
          <cell r="F366">
            <v>1500</v>
          </cell>
        </row>
        <row r="367">
          <cell r="C367" t="str">
            <v>9210380</v>
          </cell>
          <cell r="F367">
            <v>3100</v>
          </cell>
        </row>
        <row r="368">
          <cell r="C368" t="str">
            <v>9210432</v>
          </cell>
          <cell r="F368">
            <v>400</v>
          </cell>
        </row>
        <row r="369">
          <cell r="C369" t="str">
            <v>9210432</v>
          </cell>
          <cell r="F369">
            <v>40</v>
          </cell>
        </row>
        <row r="370">
          <cell r="C370" t="str">
            <v>9210625</v>
          </cell>
          <cell r="F370">
            <v>1732</v>
          </cell>
        </row>
        <row r="371">
          <cell r="C371" t="str">
            <v>9210626</v>
          </cell>
          <cell r="F371">
            <v>2016.5</v>
          </cell>
        </row>
        <row r="372">
          <cell r="C372" t="str">
            <v>9210522</v>
          </cell>
          <cell r="F372">
            <v>18.899999999999999</v>
          </cell>
        </row>
        <row r="373">
          <cell r="C373" t="str">
            <v>93102114</v>
          </cell>
          <cell r="F373">
            <v>440</v>
          </cell>
        </row>
        <row r="374">
          <cell r="C374" t="str">
            <v>9210290</v>
          </cell>
          <cell r="F374">
            <v>1000</v>
          </cell>
        </row>
        <row r="375">
          <cell r="C375" t="str">
            <v>9208022</v>
          </cell>
          <cell r="F375">
            <v>2500</v>
          </cell>
        </row>
        <row r="376">
          <cell r="C376" t="str">
            <v>9208018</v>
          </cell>
          <cell r="F376">
            <v>11250</v>
          </cell>
        </row>
        <row r="377">
          <cell r="C377" t="str">
            <v>9208019</v>
          </cell>
          <cell r="F377">
            <v>11200</v>
          </cell>
        </row>
        <row r="378">
          <cell r="C378" t="str">
            <v>9206118</v>
          </cell>
          <cell r="F378">
            <v>15000</v>
          </cell>
        </row>
        <row r="379">
          <cell r="C379" t="str">
            <v>9210136</v>
          </cell>
          <cell r="F379">
            <v>140</v>
          </cell>
        </row>
        <row r="380">
          <cell r="C380" t="str">
            <v>9210208</v>
          </cell>
          <cell r="F380">
            <v>9600</v>
          </cell>
        </row>
        <row r="381">
          <cell r="C381" t="str">
            <v>9202111</v>
          </cell>
          <cell r="F381">
            <v>32</v>
          </cell>
        </row>
        <row r="382">
          <cell r="C382" t="str">
            <v>9202111</v>
          </cell>
          <cell r="F382">
            <v>21</v>
          </cell>
        </row>
        <row r="383">
          <cell r="C383" t="str">
            <v>9202111</v>
          </cell>
          <cell r="F383">
            <v>15</v>
          </cell>
        </row>
        <row r="384">
          <cell r="C384" t="str">
            <v>9210442</v>
          </cell>
          <cell r="F384">
            <v>120</v>
          </cell>
        </row>
        <row r="385">
          <cell r="C385" t="str">
            <v>9210442</v>
          </cell>
          <cell r="F385">
            <v>40</v>
          </cell>
        </row>
        <row r="386">
          <cell r="C386" t="str">
            <v>9210451</v>
          </cell>
          <cell r="F386">
            <v>121</v>
          </cell>
        </row>
        <row r="387">
          <cell r="C387" t="str">
            <v>93102113</v>
          </cell>
          <cell r="F387">
            <v>62</v>
          </cell>
        </row>
        <row r="388">
          <cell r="C388" t="str">
            <v>9210339</v>
          </cell>
          <cell r="F388">
            <v>750</v>
          </cell>
        </row>
        <row r="389">
          <cell r="C389" t="str">
            <v>9210451</v>
          </cell>
          <cell r="F389">
            <v>84</v>
          </cell>
        </row>
        <row r="390">
          <cell r="C390" t="str">
            <v>9210442</v>
          </cell>
          <cell r="F390">
            <v>1</v>
          </cell>
        </row>
        <row r="391">
          <cell r="C391" t="str">
            <v>9210451</v>
          </cell>
          <cell r="F391">
            <v>1000</v>
          </cell>
        </row>
        <row r="392">
          <cell r="C392" t="str">
            <v>9205015</v>
          </cell>
          <cell r="F392">
            <v>20000</v>
          </cell>
        </row>
        <row r="393">
          <cell r="C393" t="str">
            <v>9205013</v>
          </cell>
          <cell r="F393">
            <v>20000</v>
          </cell>
        </row>
        <row r="394">
          <cell r="C394" t="str">
            <v>9207019</v>
          </cell>
          <cell r="F394">
            <v>20000</v>
          </cell>
        </row>
        <row r="395">
          <cell r="C395" t="str">
            <v>9207021</v>
          </cell>
          <cell r="F395">
            <v>20000</v>
          </cell>
        </row>
        <row r="396">
          <cell r="C396" t="str">
            <v>9208031</v>
          </cell>
          <cell r="F396">
            <v>3000</v>
          </cell>
        </row>
        <row r="397">
          <cell r="C397" t="str">
            <v>9208030</v>
          </cell>
          <cell r="F397">
            <v>3000</v>
          </cell>
        </row>
        <row r="398">
          <cell r="C398" t="str">
            <v>9208011</v>
          </cell>
          <cell r="F398">
            <v>1000</v>
          </cell>
        </row>
        <row r="399">
          <cell r="C399" t="str">
            <v>9210644</v>
          </cell>
          <cell r="F399">
            <v>1000</v>
          </cell>
        </row>
        <row r="400">
          <cell r="C400" t="str">
            <v>9210645</v>
          </cell>
          <cell r="F400">
            <v>3000</v>
          </cell>
        </row>
        <row r="401">
          <cell r="C401" t="str">
            <v>9210651</v>
          </cell>
          <cell r="F401">
            <v>5000</v>
          </cell>
        </row>
        <row r="402">
          <cell r="C402" t="str">
            <v>9210651</v>
          </cell>
          <cell r="F402">
            <v>5000</v>
          </cell>
        </row>
        <row r="403">
          <cell r="C403" t="str">
            <v>9210657</v>
          </cell>
          <cell r="F403">
            <v>60</v>
          </cell>
        </row>
        <row r="404">
          <cell r="C404" t="str">
            <v>9210647</v>
          </cell>
          <cell r="F404">
            <v>480</v>
          </cell>
        </row>
        <row r="405">
          <cell r="C405" t="str">
            <v>9210647</v>
          </cell>
          <cell r="F405">
            <v>720</v>
          </cell>
        </row>
        <row r="406">
          <cell r="C406" t="str">
            <v>9210207</v>
          </cell>
          <cell r="F406">
            <v>3024</v>
          </cell>
        </row>
        <row r="407">
          <cell r="C407" t="str">
            <v>9210209</v>
          </cell>
          <cell r="F407">
            <v>3024</v>
          </cell>
        </row>
        <row r="408">
          <cell r="C408" t="str">
            <v>9210195</v>
          </cell>
          <cell r="F408">
            <v>3024</v>
          </cell>
        </row>
        <row r="409">
          <cell r="C409" t="str">
            <v>9210207</v>
          </cell>
          <cell r="F409">
            <v>3108</v>
          </cell>
        </row>
        <row r="410">
          <cell r="C410" t="str">
            <v>9210641</v>
          </cell>
          <cell r="F410">
            <v>1200</v>
          </cell>
        </row>
        <row r="411">
          <cell r="C411" t="str">
            <v>9210641</v>
          </cell>
          <cell r="F411">
            <v>1200</v>
          </cell>
        </row>
        <row r="412">
          <cell r="C412" t="str">
            <v>9210641</v>
          </cell>
          <cell r="F412">
            <v>1200</v>
          </cell>
        </row>
        <row r="413">
          <cell r="C413" t="str">
            <v>9210225</v>
          </cell>
          <cell r="F413">
            <v>3074</v>
          </cell>
        </row>
        <row r="414">
          <cell r="C414" t="str">
            <v>9210641</v>
          </cell>
          <cell r="F414">
            <v>1920</v>
          </cell>
        </row>
        <row r="415">
          <cell r="C415" t="str">
            <v>9210641</v>
          </cell>
          <cell r="F415">
            <v>1608</v>
          </cell>
        </row>
        <row r="416">
          <cell r="C416" t="str">
            <v>9210656</v>
          </cell>
          <cell r="F416">
            <v>756</v>
          </cell>
        </row>
        <row r="417">
          <cell r="C417" t="str">
            <v>9210658</v>
          </cell>
          <cell r="F417">
            <v>41</v>
          </cell>
        </row>
        <row r="418">
          <cell r="C418" t="str">
            <v>9210659</v>
          </cell>
          <cell r="F418">
            <v>465</v>
          </cell>
        </row>
        <row r="419">
          <cell r="C419" t="str">
            <v>9210660</v>
          </cell>
          <cell r="F419">
            <v>48</v>
          </cell>
        </row>
        <row r="420">
          <cell r="C420" t="str">
            <v>9210661</v>
          </cell>
          <cell r="F420">
            <v>330</v>
          </cell>
        </row>
        <row r="421">
          <cell r="C421" t="str">
            <v>9210662</v>
          </cell>
          <cell r="F421">
            <v>60</v>
          </cell>
        </row>
        <row r="422">
          <cell r="C422" t="str">
            <v>9210663</v>
          </cell>
          <cell r="F422">
            <v>50</v>
          </cell>
        </row>
        <row r="423">
          <cell r="C423" t="str">
            <v>9210664</v>
          </cell>
          <cell r="F423">
            <v>432</v>
          </cell>
        </row>
        <row r="424">
          <cell r="C424" t="str">
            <v>9210665</v>
          </cell>
          <cell r="F424">
            <v>0.5</v>
          </cell>
        </row>
        <row r="425">
          <cell r="C425" t="str">
            <v>9210666</v>
          </cell>
          <cell r="F425">
            <v>462.5</v>
          </cell>
        </row>
        <row r="426">
          <cell r="C426" t="str">
            <v>9210667</v>
          </cell>
          <cell r="F426">
            <v>638</v>
          </cell>
        </row>
        <row r="427">
          <cell r="C427" t="str">
            <v>9210668</v>
          </cell>
          <cell r="F427">
            <v>750</v>
          </cell>
        </row>
        <row r="428">
          <cell r="C428" t="str">
            <v>9210669</v>
          </cell>
          <cell r="F428">
            <v>750</v>
          </cell>
        </row>
        <row r="429">
          <cell r="C429" t="str">
            <v>9210670</v>
          </cell>
          <cell r="F429">
            <v>400</v>
          </cell>
        </row>
        <row r="430">
          <cell r="C430" t="str">
            <v>9210671</v>
          </cell>
          <cell r="F430">
            <v>500</v>
          </cell>
        </row>
        <row r="431">
          <cell r="C431" t="str">
            <v>9202111</v>
          </cell>
          <cell r="F431">
            <v>25</v>
          </cell>
        </row>
        <row r="432">
          <cell r="C432" t="str">
            <v>9205002</v>
          </cell>
          <cell r="F432">
            <v>39150</v>
          </cell>
        </row>
        <row r="433">
          <cell r="C433" t="str">
            <v>9203028</v>
          </cell>
          <cell r="F433">
            <v>1000</v>
          </cell>
        </row>
        <row r="434">
          <cell r="C434" t="str">
            <v>9210451</v>
          </cell>
          <cell r="F434">
            <v>90</v>
          </cell>
        </row>
        <row r="435">
          <cell r="C435" t="str">
            <v>9210379</v>
          </cell>
          <cell r="F435">
            <v>1</v>
          </cell>
        </row>
        <row r="436">
          <cell r="C436" t="str">
            <v>9202624</v>
          </cell>
          <cell r="F436">
            <v>38</v>
          </cell>
        </row>
        <row r="437">
          <cell r="C437" t="str">
            <v>9201721</v>
          </cell>
          <cell r="F437">
            <v>10000</v>
          </cell>
        </row>
        <row r="438">
          <cell r="C438" t="str">
            <v>9202111</v>
          </cell>
          <cell r="F438">
            <v>32</v>
          </cell>
        </row>
        <row r="439">
          <cell r="C439" t="str">
            <v>93102113</v>
          </cell>
          <cell r="F439">
            <v>180</v>
          </cell>
        </row>
        <row r="440">
          <cell r="C440" t="str">
            <v>9210451</v>
          </cell>
          <cell r="F440">
            <v>185</v>
          </cell>
        </row>
        <row r="441">
          <cell r="C441" t="str">
            <v>9208008</v>
          </cell>
          <cell r="F441">
            <v>50000</v>
          </cell>
        </row>
        <row r="442">
          <cell r="C442" t="str">
            <v>93102113</v>
          </cell>
          <cell r="F442">
            <v>7</v>
          </cell>
        </row>
        <row r="443">
          <cell r="C443" t="str">
            <v>9210451</v>
          </cell>
          <cell r="F443">
            <v>1</v>
          </cell>
        </row>
        <row r="444">
          <cell r="C444" t="str">
            <v>9210656</v>
          </cell>
          <cell r="F444">
            <v>14500</v>
          </cell>
        </row>
        <row r="445">
          <cell r="C445" t="str">
            <v>9210641</v>
          </cell>
          <cell r="F445">
            <v>5000</v>
          </cell>
        </row>
        <row r="446">
          <cell r="C446" t="str">
            <v>9210641</v>
          </cell>
          <cell r="F446">
            <v>4755</v>
          </cell>
        </row>
        <row r="447">
          <cell r="C447" t="str">
            <v>9210656</v>
          </cell>
          <cell r="F447">
            <v>4520</v>
          </cell>
        </row>
        <row r="448">
          <cell r="C448" t="str">
            <v>9210641</v>
          </cell>
          <cell r="F448">
            <v>10000</v>
          </cell>
        </row>
        <row r="449">
          <cell r="C449" t="str">
            <v>9210647</v>
          </cell>
          <cell r="F449">
            <v>10000</v>
          </cell>
        </row>
        <row r="450">
          <cell r="C450" t="str">
            <v>9210209</v>
          </cell>
          <cell r="F450">
            <v>14800</v>
          </cell>
        </row>
        <row r="451">
          <cell r="C451" t="str">
            <v>9207012</v>
          </cell>
          <cell r="F451">
            <v>2000</v>
          </cell>
        </row>
        <row r="452">
          <cell r="C452" t="str">
            <v>9210661</v>
          </cell>
          <cell r="F452">
            <v>980</v>
          </cell>
        </row>
        <row r="453">
          <cell r="C453" t="str">
            <v>9210417</v>
          </cell>
          <cell r="F453">
            <v>10</v>
          </cell>
        </row>
        <row r="454">
          <cell r="C454" t="str">
            <v>9202111</v>
          </cell>
          <cell r="F454">
            <v>65</v>
          </cell>
        </row>
        <row r="455">
          <cell r="C455" t="str">
            <v>9210338</v>
          </cell>
          <cell r="F455">
            <v>110</v>
          </cell>
        </row>
        <row r="456">
          <cell r="C456" t="str">
            <v>9210667</v>
          </cell>
          <cell r="F456">
            <v>417</v>
          </cell>
        </row>
        <row r="457">
          <cell r="C457" t="str">
            <v>9210492</v>
          </cell>
          <cell r="F457">
            <v>19.100000000000001</v>
          </cell>
        </row>
        <row r="458">
          <cell r="C458" t="str">
            <v>9210472</v>
          </cell>
          <cell r="F458">
            <v>260</v>
          </cell>
        </row>
        <row r="459">
          <cell r="C459" t="str">
            <v>9210677</v>
          </cell>
          <cell r="F459">
            <v>91</v>
          </cell>
        </row>
        <row r="460">
          <cell r="C460" t="str">
            <v>9210287</v>
          </cell>
          <cell r="F460">
            <v>221</v>
          </cell>
        </row>
        <row r="461">
          <cell r="C461" t="str">
            <v>9210233</v>
          </cell>
          <cell r="F461">
            <v>40</v>
          </cell>
        </row>
        <row r="462">
          <cell r="C462" t="str">
            <v>9205028</v>
          </cell>
          <cell r="F462">
            <v>4000</v>
          </cell>
        </row>
        <row r="463">
          <cell r="C463" t="str">
            <v>9208019</v>
          </cell>
          <cell r="F463">
            <v>30850</v>
          </cell>
        </row>
        <row r="464">
          <cell r="C464" t="str">
            <v>9208020</v>
          </cell>
          <cell r="F464">
            <v>9500</v>
          </cell>
        </row>
        <row r="465">
          <cell r="C465" t="str">
            <v>9208018</v>
          </cell>
          <cell r="F465">
            <v>1470</v>
          </cell>
        </row>
        <row r="466">
          <cell r="C466" t="str">
            <v>9203044</v>
          </cell>
          <cell r="F466">
            <v>30000</v>
          </cell>
        </row>
        <row r="467">
          <cell r="C467" t="str">
            <v>9203028</v>
          </cell>
          <cell r="F467">
            <v>1000</v>
          </cell>
        </row>
        <row r="468">
          <cell r="C468" t="str">
            <v>9203062</v>
          </cell>
          <cell r="F468">
            <v>4000</v>
          </cell>
        </row>
        <row r="469">
          <cell r="C469" t="str">
            <v>9205002</v>
          </cell>
          <cell r="F469">
            <v>50000</v>
          </cell>
        </row>
        <row r="470">
          <cell r="C470" t="str">
            <v>9210497</v>
          </cell>
          <cell r="F470">
            <v>5000</v>
          </cell>
        </row>
        <row r="471">
          <cell r="C471" t="str">
            <v>9210675</v>
          </cell>
          <cell r="F471">
            <v>4050</v>
          </cell>
        </row>
        <row r="472">
          <cell r="C472" t="str">
            <v>9210485</v>
          </cell>
          <cell r="F472">
            <v>9600</v>
          </cell>
        </row>
        <row r="473">
          <cell r="C473" t="str">
            <v>9210468</v>
          </cell>
          <cell r="F473">
            <v>2480</v>
          </cell>
        </row>
        <row r="474">
          <cell r="C474" t="str">
            <v>9210212</v>
          </cell>
          <cell r="F474">
            <v>2975</v>
          </cell>
        </row>
        <row r="475">
          <cell r="C475" t="str">
            <v>9209103</v>
          </cell>
          <cell r="F475">
            <v>200</v>
          </cell>
        </row>
        <row r="476">
          <cell r="C476" t="str">
            <v>9201736</v>
          </cell>
          <cell r="F476">
            <v>25000</v>
          </cell>
        </row>
        <row r="477">
          <cell r="C477" t="str">
            <v>9201737</v>
          </cell>
          <cell r="F477">
            <v>5000</v>
          </cell>
        </row>
        <row r="478">
          <cell r="C478" t="str">
            <v>9210442</v>
          </cell>
          <cell r="F478">
            <v>300</v>
          </cell>
        </row>
        <row r="479">
          <cell r="C479" t="str">
            <v>9207011</v>
          </cell>
          <cell r="F479">
            <v>1000</v>
          </cell>
        </row>
        <row r="480">
          <cell r="C480" t="str">
            <v>93102113</v>
          </cell>
          <cell r="F480">
            <v>55</v>
          </cell>
        </row>
        <row r="481">
          <cell r="C481" t="str">
            <v>9210418</v>
          </cell>
          <cell r="F481">
            <v>250</v>
          </cell>
        </row>
        <row r="482">
          <cell r="C482" t="str">
            <v>9210451</v>
          </cell>
          <cell r="F482">
            <v>85</v>
          </cell>
        </row>
        <row r="483">
          <cell r="C483" t="str">
            <v>9210442</v>
          </cell>
          <cell r="F483">
            <v>2</v>
          </cell>
        </row>
        <row r="484">
          <cell r="C484" t="str">
            <v>9210615</v>
          </cell>
          <cell r="F484">
            <v>250</v>
          </cell>
        </row>
        <row r="485">
          <cell r="C485" t="str">
            <v>9210676</v>
          </cell>
          <cell r="F485">
            <v>100</v>
          </cell>
        </row>
        <row r="486">
          <cell r="C486" t="str">
            <v>9210180</v>
          </cell>
          <cell r="F486">
            <v>2000</v>
          </cell>
        </row>
        <row r="487">
          <cell r="C487" t="str">
            <v>9210181</v>
          </cell>
          <cell r="F487">
            <v>2000</v>
          </cell>
        </row>
        <row r="488">
          <cell r="C488" t="str">
            <v>9210672</v>
          </cell>
          <cell r="F488">
            <v>20000</v>
          </cell>
        </row>
        <row r="489">
          <cell r="C489" t="str">
            <v>9210673</v>
          </cell>
          <cell r="F489">
            <v>43000</v>
          </cell>
        </row>
        <row r="490">
          <cell r="C490" t="str">
            <v>9210207</v>
          </cell>
          <cell r="F490">
            <v>4500</v>
          </cell>
        </row>
        <row r="491">
          <cell r="C491" t="str">
            <v>9210208</v>
          </cell>
          <cell r="F491">
            <v>9000</v>
          </cell>
        </row>
        <row r="492">
          <cell r="C492" t="str">
            <v>9210345</v>
          </cell>
          <cell r="F492">
            <v>4500</v>
          </cell>
        </row>
        <row r="493">
          <cell r="C493" t="str">
            <v>9210208</v>
          </cell>
          <cell r="F493">
            <v>3200</v>
          </cell>
        </row>
        <row r="494">
          <cell r="C494" t="str">
            <v>9210208</v>
          </cell>
          <cell r="F494">
            <v>7200</v>
          </cell>
        </row>
        <row r="495">
          <cell r="C495" t="str">
            <v>9208011</v>
          </cell>
          <cell r="F495">
            <v>800</v>
          </cell>
        </row>
        <row r="496">
          <cell r="C496" t="str">
            <v>9210310</v>
          </cell>
          <cell r="F496">
            <v>1130</v>
          </cell>
        </row>
        <row r="497">
          <cell r="C497" t="str">
            <v>9210674</v>
          </cell>
          <cell r="F497">
            <v>400</v>
          </cell>
        </row>
        <row r="498">
          <cell r="C498" t="str">
            <v>9208020</v>
          </cell>
          <cell r="F498">
            <v>8000</v>
          </cell>
        </row>
        <row r="499">
          <cell r="C499" t="str">
            <v>9208022</v>
          </cell>
          <cell r="F499">
            <v>1000</v>
          </cell>
        </row>
        <row r="500">
          <cell r="C500" t="str">
            <v>9210287</v>
          </cell>
          <cell r="F500">
            <v>250</v>
          </cell>
        </row>
        <row r="501">
          <cell r="C501" t="str">
            <v>9210472</v>
          </cell>
          <cell r="F501">
            <v>21</v>
          </cell>
        </row>
        <row r="502">
          <cell r="C502" t="str">
            <v>9210077</v>
          </cell>
          <cell r="F502">
            <v>28</v>
          </cell>
        </row>
        <row r="503">
          <cell r="C503" t="str">
            <v>9210228</v>
          </cell>
          <cell r="F503">
            <v>2.5</v>
          </cell>
        </row>
        <row r="504">
          <cell r="C504" t="str">
            <v>9210113</v>
          </cell>
          <cell r="F504">
            <v>15</v>
          </cell>
        </row>
        <row r="505">
          <cell r="C505" t="str">
            <v>9210164</v>
          </cell>
          <cell r="F505">
            <v>8</v>
          </cell>
        </row>
        <row r="506">
          <cell r="C506" t="str">
            <v>9210146</v>
          </cell>
          <cell r="F506">
            <v>241</v>
          </cell>
        </row>
        <row r="507">
          <cell r="C507" t="str">
            <v>9210194</v>
          </cell>
          <cell r="F507">
            <v>30</v>
          </cell>
        </row>
        <row r="508">
          <cell r="C508" t="str">
            <v>9210190</v>
          </cell>
          <cell r="F508">
            <v>50</v>
          </cell>
        </row>
        <row r="509">
          <cell r="C509" t="str">
            <v>9210318</v>
          </cell>
          <cell r="F509">
            <v>20</v>
          </cell>
        </row>
        <row r="510">
          <cell r="C510" t="str">
            <v>9210678</v>
          </cell>
          <cell r="F510">
            <v>10</v>
          </cell>
        </row>
        <row r="511">
          <cell r="C511" t="str">
            <v>9210679</v>
          </cell>
          <cell r="F511">
            <v>4</v>
          </cell>
        </row>
        <row r="512">
          <cell r="C512" t="str">
            <v>9210680</v>
          </cell>
          <cell r="F512">
            <v>4</v>
          </cell>
        </row>
        <row r="513">
          <cell r="C513" t="str">
            <v>9210681</v>
          </cell>
          <cell r="F513">
            <v>8</v>
          </cell>
        </row>
        <row r="514">
          <cell r="C514" t="str">
            <v>9210682</v>
          </cell>
          <cell r="F514">
            <v>5</v>
          </cell>
        </row>
        <row r="515">
          <cell r="C515" t="str">
            <v>9210683</v>
          </cell>
          <cell r="F515">
            <v>5</v>
          </cell>
        </row>
        <row r="516">
          <cell r="C516" t="str">
            <v>9210113</v>
          </cell>
          <cell r="F516">
            <v>25</v>
          </cell>
        </row>
        <row r="517">
          <cell r="C517" t="str">
            <v>9210027</v>
          </cell>
          <cell r="F517">
            <v>10</v>
          </cell>
        </row>
        <row r="518">
          <cell r="C518" t="str">
            <v>9210118</v>
          </cell>
          <cell r="F518">
            <v>70</v>
          </cell>
        </row>
        <row r="519">
          <cell r="C519" t="str">
            <v>9210198</v>
          </cell>
          <cell r="F519">
            <v>120</v>
          </cell>
        </row>
        <row r="520">
          <cell r="C520" t="str">
            <v>9210343</v>
          </cell>
          <cell r="F520">
            <v>13</v>
          </cell>
        </row>
        <row r="521">
          <cell r="C521" t="str">
            <v>9210325</v>
          </cell>
          <cell r="F521">
            <v>13</v>
          </cell>
        </row>
        <row r="522">
          <cell r="C522" t="str">
            <v>9210684</v>
          </cell>
          <cell r="F522">
            <v>3.25</v>
          </cell>
        </row>
        <row r="523">
          <cell r="C523" t="str">
            <v>9210685</v>
          </cell>
          <cell r="F523">
            <v>8</v>
          </cell>
        </row>
        <row r="524">
          <cell r="C524" t="str">
            <v>9210686</v>
          </cell>
          <cell r="F524">
            <v>5</v>
          </cell>
        </row>
        <row r="525">
          <cell r="C525" t="str">
            <v>9210165</v>
          </cell>
          <cell r="F525">
            <v>1</v>
          </cell>
        </row>
        <row r="526">
          <cell r="C526" t="str">
            <v>9210166</v>
          </cell>
          <cell r="F526">
            <v>10</v>
          </cell>
        </row>
        <row r="527">
          <cell r="C527" t="str">
            <v>9210030</v>
          </cell>
          <cell r="F527">
            <v>60</v>
          </cell>
        </row>
        <row r="528">
          <cell r="C528" t="str">
            <v>9210327</v>
          </cell>
          <cell r="F528">
            <v>42.8</v>
          </cell>
        </row>
        <row r="529">
          <cell r="C529" t="str">
            <v>9310544</v>
          </cell>
          <cell r="F529">
            <v>10</v>
          </cell>
        </row>
        <row r="530">
          <cell r="C530" t="str">
            <v>9210687</v>
          </cell>
          <cell r="F530">
            <v>480</v>
          </cell>
        </row>
        <row r="531">
          <cell r="C531" t="str">
            <v>9210688</v>
          </cell>
          <cell r="F531">
            <v>7</v>
          </cell>
        </row>
        <row r="532">
          <cell r="C532" t="str">
            <v>9210689</v>
          </cell>
          <cell r="F532">
            <v>20</v>
          </cell>
        </row>
        <row r="533">
          <cell r="C533" t="str">
            <v>9210690</v>
          </cell>
          <cell r="F533">
            <v>20</v>
          </cell>
        </row>
        <row r="534">
          <cell r="C534" t="str">
            <v>9210691</v>
          </cell>
          <cell r="F534">
            <v>15</v>
          </cell>
        </row>
        <row r="535">
          <cell r="C535" t="str">
            <v>9210692</v>
          </cell>
          <cell r="F535">
            <v>10</v>
          </cell>
        </row>
        <row r="536">
          <cell r="C536" t="str">
            <v>9210693</v>
          </cell>
          <cell r="F536">
            <v>10</v>
          </cell>
        </row>
        <row r="537">
          <cell r="C537" t="str">
            <v>9210694</v>
          </cell>
          <cell r="F537">
            <v>10</v>
          </cell>
        </row>
        <row r="538">
          <cell r="C538" t="str">
            <v>9210695</v>
          </cell>
          <cell r="F538">
            <v>1</v>
          </cell>
        </row>
        <row r="539">
          <cell r="C539" t="str">
            <v>9210696</v>
          </cell>
          <cell r="F539">
            <v>250</v>
          </cell>
        </row>
        <row r="540">
          <cell r="C540" t="str">
            <v>9210697</v>
          </cell>
          <cell r="F540">
            <v>3</v>
          </cell>
        </row>
        <row r="541">
          <cell r="C541" t="str">
            <v>9210698</v>
          </cell>
          <cell r="F541">
            <v>6</v>
          </cell>
        </row>
        <row r="542">
          <cell r="C542" t="str">
            <v>9210310</v>
          </cell>
          <cell r="F542">
            <v>97</v>
          </cell>
        </row>
        <row r="543">
          <cell r="C543" t="str">
            <v>9210415</v>
          </cell>
          <cell r="F543">
            <v>10</v>
          </cell>
        </row>
        <row r="544">
          <cell r="C544" t="str">
            <v>9310552</v>
          </cell>
          <cell r="F544">
            <v>2</v>
          </cell>
        </row>
        <row r="545">
          <cell r="C545" t="str">
            <v>9210699</v>
          </cell>
          <cell r="F545">
            <v>66</v>
          </cell>
        </row>
        <row r="546">
          <cell r="C546" t="str">
            <v>9210700</v>
          </cell>
          <cell r="F546">
            <v>15</v>
          </cell>
        </row>
        <row r="547">
          <cell r="C547" t="str">
            <v>9210701</v>
          </cell>
          <cell r="F547">
            <v>15</v>
          </cell>
        </row>
        <row r="548">
          <cell r="C548" t="str">
            <v>9210442</v>
          </cell>
          <cell r="F548">
            <v>76</v>
          </cell>
        </row>
        <row r="549">
          <cell r="C549" t="str">
            <v>9201736</v>
          </cell>
          <cell r="F549">
            <v>20000</v>
          </cell>
        </row>
        <row r="550">
          <cell r="C550" t="str">
            <v>9202739</v>
          </cell>
          <cell r="F550">
            <v>85</v>
          </cell>
        </row>
        <row r="551">
          <cell r="C551" t="str">
            <v>9210637</v>
          </cell>
          <cell r="F551">
            <v>60</v>
          </cell>
        </row>
        <row r="552">
          <cell r="C552" t="str">
            <v>9210660</v>
          </cell>
          <cell r="F552">
            <v>10</v>
          </cell>
        </row>
        <row r="553">
          <cell r="C553" t="str">
            <v>9310546</v>
          </cell>
          <cell r="F553">
            <v>89</v>
          </cell>
        </row>
        <row r="554">
          <cell r="C554" t="str">
            <v>9205026</v>
          </cell>
          <cell r="F554">
            <v>300000</v>
          </cell>
        </row>
        <row r="555">
          <cell r="C555" t="str">
            <v>9205029</v>
          </cell>
          <cell r="F555">
            <v>300000</v>
          </cell>
        </row>
      </sheetData>
      <sheetData sheetId="11">
        <row r="2">
          <cell r="C2" t="str">
            <v>9210234</v>
          </cell>
          <cell r="F2">
            <v>649</v>
          </cell>
        </row>
        <row r="3">
          <cell r="C3" t="str">
            <v>9210236</v>
          </cell>
          <cell r="F3">
            <v>274</v>
          </cell>
        </row>
        <row r="4">
          <cell r="C4" t="str">
            <v>9210238</v>
          </cell>
          <cell r="F4">
            <v>600</v>
          </cell>
        </row>
        <row r="5">
          <cell r="C5" t="str">
            <v>9210310</v>
          </cell>
          <cell r="F5">
            <v>330</v>
          </cell>
        </row>
        <row r="6">
          <cell r="C6" t="str">
            <v>9210283</v>
          </cell>
          <cell r="F6">
            <v>96</v>
          </cell>
        </row>
        <row r="7">
          <cell r="C7" t="str">
            <v>9210303</v>
          </cell>
          <cell r="F7">
            <v>21</v>
          </cell>
        </row>
        <row r="8">
          <cell r="C8" t="str">
            <v>9210299</v>
          </cell>
          <cell r="F8">
            <v>460</v>
          </cell>
        </row>
        <row r="9">
          <cell r="C9" t="str">
            <v>9210233</v>
          </cell>
          <cell r="F9">
            <v>630</v>
          </cell>
        </row>
        <row r="10">
          <cell r="C10" t="str">
            <v>9210369</v>
          </cell>
          <cell r="F10">
            <v>535</v>
          </cell>
        </row>
        <row r="11">
          <cell r="C11" t="str">
            <v>9210068</v>
          </cell>
          <cell r="F11">
            <v>480</v>
          </cell>
        </row>
        <row r="12">
          <cell r="C12" t="str">
            <v>9210162</v>
          </cell>
          <cell r="F12">
            <v>60</v>
          </cell>
        </row>
        <row r="13">
          <cell r="C13" t="str">
            <v>9210165</v>
          </cell>
          <cell r="F13">
            <v>10</v>
          </cell>
        </row>
        <row r="14">
          <cell r="C14" t="str">
            <v>9210228</v>
          </cell>
          <cell r="F14">
            <v>10</v>
          </cell>
        </row>
        <row r="15">
          <cell r="C15" t="str">
            <v>9210300</v>
          </cell>
          <cell r="F15">
            <v>30</v>
          </cell>
        </row>
        <row r="16">
          <cell r="C16" t="str">
            <v>9210165</v>
          </cell>
          <cell r="F16">
            <v>10</v>
          </cell>
        </row>
        <row r="17">
          <cell r="C17" t="str">
            <v>9203062</v>
          </cell>
          <cell r="F17">
            <v>9</v>
          </cell>
        </row>
        <row r="18">
          <cell r="C18" t="str">
            <v>9210426</v>
          </cell>
          <cell r="F18">
            <v>1</v>
          </cell>
        </row>
        <row r="19">
          <cell r="C19" t="str">
            <v>9210427</v>
          </cell>
          <cell r="F19">
            <v>3</v>
          </cell>
        </row>
        <row r="20">
          <cell r="C20" t="str">
            <v>9203062</v>
          </cell>
          <cell r="F20">
            <v>500</v>
          </cell>
        </row>
        <row r="21">
          <cell r="C21" t="str">
            <v>9203064</v>
          </cell>
          <cell r="F21">
            <v>9</v>
          </cell>
        </row>
        <row r="22">
          <cell r="C22" t="str">
            <v>9203062</v>
          </cell>
          <cell r="F22">
            <v>196</v>
          </cell>
        </row>
        <row r="23">
          <cell r="C23" t="str">
            <v>9203061</v>
          </cell>
          <cell r="F23">
            <v>50</v>
          </cell>
        </row>
        <row r="24">
          <cell r="C24" t="str">
            <v>9203059</v>
          </cell>
          <cell r="F24">
            <v>20</v>
          </cell>
        </row>
        <row r="25">
          <cell r="C25" t="str">
            <v>9202111</v>
          </cell>
          <cell r="F25">
            <v>32</v>
          </cell>
        </row>
        <row r="26">
          <cell r="C26" t="str">
            <v>9209028</v>
          </cell>
          <cell r="F26">
            <v>100</v>
          </cell>
        </row>
        <row r="27">
          <cell r="C27" t="str">
            <v>9201728</v>
          </cell>
          <cell r="F27">
            <v>2000</v>
          </cell>
        </row>
        <row r="28">
          <cell r="C28" t="str">
            <v>9208019</v>
          </cell>
          <cell r="F28">
            <v>1700</v>
          </cell>
        </row>
        <row r="29">
          <cell r="C29" t="str">
            <v>9203061</v>
          </cell>
          <cell r="F29">
            <v>590</v>
          </cell>
        </row>
        <row r="30">
          <cell r="C30" t="str">
            <v>9201718</v>
          </cell>
          <cell r="F30">
            <v>9000</v>
          </cell>
        </row>
        <row r="31">
          <cell r="C31" t="str">
            <v>9201719</v>
          </cell>
          <cell r="F31">
            <v>2000</v>
          </cell>
        </row>
        <row r="32">
          <cell r="C32" t="str">
            <v>9210165</v>
          </cell>
          <cell r="F32">
            <v>270</v>
          </cell>
        </row>
        <row r="33">
          <cell r="C33" t="str">
            <v>9210228</v>
          </cell>
          <cell r="F33">
            <v>4.5</v>
          </cell>
        </row>
        <row r="34">
          <cell r="C34" t="str">
            <v>9210310</v>
          </cell>
          <cell r="F34">
            <v>15</v>
          </cell>
        </row>
        <row r="35">
          <cell r="C35" t="str">
            <v>9210434</v>
          </cell>
          <cell r="F35">
            <v>20</v>
          </cell>
        </row>
        <row r="36">
          <cell r="C36" t="str">
            <v>9210309</v>
          </cell>
          <cell r="F36">
            <v>83.5</v>
          </cell>
        </row>
        <row r="37">
          <cell r="C37" t="str">
            <v>9210166</v>
          </cell>
          <cell r="F37">
            <v>50</v>
          </cell>
        </row>
        <row r="38">
          <cell r="C38" t="str">
            <v>9210380</v>
          </cell>
          <cell r="F38">
            <v>400</v>
          </cell>
        </row>
        <row r="39">
          <cell r="C39" t="str">
            <v>9210212</v>
          </cell>
          <cell r="F39">
            <v>70</v>
          </cell>
        </row>
        <row r="40">
          <cell r="C40" t="str">
            <v>9210231</v>
          </cell>
          <cell r="F40">
            <v>50</v>
          </cell>
        </row>
        <row r="41">
          <cell r="C41" t="str">
            <v>9210213</v>
          </cell>
          <cell r="F41">
            <v>25</v>
          </cell>
        </row>
        <row r="42">
          <cell r="C42" t="str">
            <v>9210214</v>
          </cell>
          <cell r="F42">
            <v>25</v>
          </cell>
        </row>
        <row r="43">
          <cell r="C43" t="str">
            <v>9210407</v>
          </cell>
          <cell r="F43">
            <v>86</v>
          </cell>
        </row>
        <row r="44">
          <cell r="C44" t="str">
            <v>9210229</v>
          </cell>
          <cell r="F44">
            <v>112</v>
          </cell>
        </row>
        <row r="45">
          <cell r="C45" t="str">
            <v>9210339</v>
          </cell>
          <cell r="F45">
            <v>250</v>
          </cell>
        </row>
        <row r="46">
          <cell r="C46" t="str">
            <v>9210162</v>
          </cell>
          <cell r="F46">
            <v>25</v>
          </cell>
        </row>
        <row r="47">
          <cell r="C47" t="str">
            <v>9210406</v>
          </cell>
          <cell r="F47">
            <v>11.5</v>
          </cell>
        </row>
        <row r="48">
          <cell r="C48" t="str">
            <v>9210300</v>
          </cell>
          <cell r="F48">
            <v>75</v>
          </cell>
        </row>
        <row r="49">
          <cell r="C49" t="str">
            <v>9210198</v>
          </cell>
          <cell r="F49">
            <v>60</v>
          </cell>
        </row>
        <row r="50">
          <cell r="C50" t="str">
            <v>9210147</v>
          </cell>
          <cell r="F50">
            <v>9</v>
          </cell>
        </row>
        <row r="51">
          <cell r="C51" t="str">
            <v>9210138</v>
          </cell>
          <cell r="F51">
            <v>35</v>
          </cell>
        </row>
        <row r="52">
          <cell r="C52" t="str">
            <v>9210233</v>
          </cell>
          <cell r="F52">
            <v>1</v>
          </cell>
        </row>
        <row r="53">
          <cell r="C53" t="str">
            <v>9210284</v>
          </cell>
          <cell r="F53">
            <v>3</v>
          </cell>
        </row>
        <row r="54">
          <cell r="C54" t="str">
            <v>93102114</v>
          </cell>
          <cell r="F54">
            <v>20</v>
          </cell>
        </row>
        <row r="55">
          <cell r="C55" t="str">
            <v>9201302</v>
          </cell>
          <cell r="F55">
            <v>7495</v>
          </cell>
        </row>
        <row r="56">
          <cell r="C56" t="str">
            <v>9201303</v>
          </cell>
          <cell r="F56">
            <v>9675</v>
          </cell>
        </row>
        <row r="57">
          <cell r="C57" t="str">
            <v>9208026</v>
          </cell>
          <cell r="F57">
            <v>100000</v>
          </cell>
        </row>
        <row r="58">
          <cell r="C58" t="str">
            <v>9210287</v>
          </cell>
          <cell r="F58">
            <v>649</v>
          </cell>
        </row>
        <row r="59">
          <cell r="C59" t="str">
            <v>9210462</v>
          </cell>
          <cell r="F59">
            <v>334</v>
          </cell>
        </row>
        <row r="60">
          <cell r="C60" t="str">
            <v>9210284</v>
          </cell>
          <cell r="F60">
            <v>600</v>
          </cell>
        </row>
        <row r="61">
          <cell r="C61" t="str">
            <v>9210285</v>
          </cell>
          <cell r="F61">
            <v>480</v>
          </cell>
        </row>
        <row r="62">
          <cell r="C62" t="str">
            <v>9209029</v>
          </cell>
          <cell r="F62">
            <v>96</v>
          </cell>
        </row>
        <row r="63">
          <cell r="C63" t="str">
            <v>9209028</v>
          </cell>
          <cell r="F63">
            <v>271</v>
          </cell>
        </row>
        <row r="64">
          <cell r="C64" t="str">
            <v>9210090</v>
          </cell>
          <cell r="F64">
            <v>630</v>
          </cell>
        </row>
        <row r="65">
          <cell r="C65" t="str">
            <v>9210147</v>
          </cell>
          <cell r="F65">
            <v>230</v>
          </cell>
        </row>
        <row r="66">
          <cell r="C66" t="str">
            <v>9210369</v>
          </cell>
          <cell r="F66">
            <v>465</v>
          </cell>
        </row>
        <row r="67">
          <cell r="C67" t="str">
            <v>9210186</v>
          </cell>
          <cell r="F67">
            <v>1500</v>
          </cell>
        </row>
        <row r="68">
          <cell r="C68" t="str">
            <v>9210280</v>
          </cell>
          <cell r="F68">
            <v>200</v>
          </cell>
        </row>
        <row r="69">
          <cell r="C69" t="str">
            <v>9208019</v>
          </cell>
          <cell r="F69">
            <v>21100</v>
          </cell>
        </row>
        <row r="70">
          <cell r="C70" t="str">
            <v>9208021</v>
          </cell>
          <cell r="F70">
            <v>20800</v>
          </cell>
        </row>
        <row r="71">
          <cell r="C71" t="str">
            <v>9210027</v>
          </cell>
          <cell r="F71">
            <v>40</v>
          </cell>
        </row>
        <row r="72">
          <cell r="C72" t="str">
            <v>9210229</v>
          </cell>
          <cell r="F72">
            <v>180</v>
          </cell>
        </row>
        <row r="73">
          <cell r="C73" t="str">
            <v>9210077</v>
          </cell>
          <cell r="F73">
            <v>20</v>
          </cell>
        </row>
        <row r="74">
          <cell r="C74" t="str">
            <v>9210119</v>
          </cell>
          <cell r="F74">
            <v>25</v>
          </cell>
        </row>
        <row r="75">
          <cell r="C75" t="str">
            <v>9210120</v>
          </cell>
          <cell r="F75">
            <v>80</v>
          </cell>
        </row>
        <row r="76">
          <cell r="C76" t="str">
            <v>9210176</v>
          </cell>
          <cell r="F76">
            <v>80</v>
          </cell>
        </row>
        <row r="77">
          <cell r="C77" t="str">
            <v>9210178</v>
          </cell>
          <cell r="F77">
            <v>160</v>
          </cell>
        </row>
        <row r="78">
          <cell r="C78" t="str">
            <v>9210445</v>
          </cell>
          <cell r="F78">
            <v>125</v>
          </cell>
        </row>
        <row r="79">
          <cell r="C79" t="str">
            <v>9210330</v>
          </cell>
          <cell r="F79">
            <v>2.2999999999999998</v>
          </cell>
        </row>
        <row r="80">
          <cell r="C80" t="str">
            <v>9210146</v>
          </cell>
          <cell r="F80">
            <v>1</v>
          </cell>
        </row>
        <row r="81">
          <cell r="C81" t="str">
            <v>9210234</v>
          </cell>
          <cell r="F81">
            <v>524</v>
          </cell>
        </row>
        <row r="82">
          <cell r="C82" t="str">
            <v>9210234</v>
          </cell>
          <cell r="F82">
            <v>434</v>
          </cell>
        </row>
        <row r="83">
          <cell r="C83" t="str">
            <v>9210462</v>
          </cell>
          <cell r="F83">
            <v>496</v>
          </cell>
        </row>
        <row r="84">
          <cell r="C84" t="str">
            <v>9210284</v>
          </cell>
          <cell r="F84">
            <v>900</v>
          </cell>
        </row>
        <row r="85">
          <cell r="C85" t="str">
            <v>9210285</v>
          </cell>
          <cell r="F85">
            <v>720</v>
          </cell>
        </row>
        <row r="86">
          <cell r="C86" t="str">
            <v>9210283</v>
          </cell>
          <cell r="F86">
            <v>144</v>
          </cell>
        </row>
        <row r="87">
          <cell r="C87" t="str">
            <v>9209028</v>
          </cell>
          <cell r="F87">
            <v>46</v>
          </cell>
        </row>
        <row r="88">
          <cell r="C88" t="str">
            <v>9210233</v>
          </cell>
          <cell r="F88">
            <v>420</v>
          </cell>
        </row>
        <row r="89">
          <cell r="C89" t="str">
            <v>9210369</v>
          </cell>
          <cell r="F89">
            <v>342</v>
          </cell>
        </row>
        <row r="90">
          <cell r="C90" t="str">
            <v>9201736</v>
          </cell>
          <cell r="F90">
            <v>60989</v>
          </cell>
        </row>
        <row r="91">
          <cell r="C91" t="str">
            <v>9201737</v>
          </cell>
          <cell r="F91">
            <v>44640</v>
          </cell>
        </row>
        <row r="92">
          <cell r="C92" t="str">
            <v>9201738</v>
          </cell>
          <cell r="F92">
            <v>10800</v>
          </cell>
        </row>
        <row r="93">
          <cell r="C93" t="str">
            <v>9203061</v>
          </cell>
          <cell r="F93">
            <v>3000</v>
          </cell>
        </row>
        <row r="94">
          <cell r="C94" t="str">
            <v>9203062</v>
          </cell>
          <cell r="F94">
            <v>5000</v>
          </cell>
        </row>
        <row r="95">
          <cell r="C95" t="str">
            <v>9203059</v>
          </cell>
          <cell r="F95">
            <v>2000</v>
          </cell>
        </row>
        <row r="96">
          <cell r="C96" t="str">
            <v>9210147</v>
          </cell>
          <cell r="F96">
            <v>4</v>
          </cell>
        </row>
        <row r="97">
          <cell r="C97" t="str">
            <v>9209029</v>
          </cell>
          <cell r="F97">
            <v>1500</v>
          </cell>
        </row>
        <row r="98">
          <cell r="C98" t="str">
            <v>9205002</v>
          </cell>
          <cell r="F98">
            <v>6000</v>
          </cell>
        </row>
        <row r="99">
          <cell r="C99" t="str">
            <v>9203078</v>
          </cell>
          <cell r="F99">
            <v>72</v>
          </cell>
        </row>
        <row r="100">
          <cell r="C100" t="str">
            <v>9203044</v>
          </cell>
          <cell r="F100">
            <v>4</v>
          </cell>
        </row>
        <row r="101">
          <cell r="C101" t="str">
            <v>9210427</v>
          </cell>
          <cell r="F101">
            <v>5</v>
          </cell>
        </row>
        <row r="102">
          <cell r="C102" t="str">
            <v>9210207</v>
          </cell>
          <cell r="F102">
            <v>18967</v>
          </cell>
        </row>
        <row r="103">
          <cell r="C103" t="str">
            <v>9210209</v>
          </cell>
          <cell r="F103">
            <v>6400</v>
          </cell>
        </row>
        <row r="104">
          <cell r="C104" t="str">
            <v>9210208</v>
          </cell>
          <cell r="F104">
            <v>22360</v>
          </cell>
        </row>
        <row r="105">
          <cell r="C105" t="str">
            <v>9210210</v>
          </cell>
          <cell r="F105">
            <v>4700</v>
          </cell>
        </row>
        <row r="106">
          <cell r="C106" t="str">
            <v>9210211</v>
          </cell>
          <cell r="F106">
            <v>4859</v>
          </cell>
        </row>
        <row r="107">
          <cell r="C107" t="str">
            <v>9210207</v>
          </cell>
          <cell r="F107">
            <v>28653</v>
          </cell>
        </row>
        <row r="108">
          <cell r="C108" t="str">
            <v>9210209</v>
          </cell>
          <cell r="F108">
            <v>3348</v>
          </cell>
        </row>
        <row r="109">
          <cell r="C109" t="str">
            <v>9210208</v>
          </cell>
          <cell r="F109">
            <v>3650</v>
          </cell>
        </row>
        <row r="110">
          <cell r="C110" t="str">
            <v>9210210</v>
          </cell>
          <cell r="F110">
            <v>32</v>
          </cell>
        </row>
        <row r="111">
          <cell r="C111" t="str">
            <v>9210235</v>
          </cell>
          <cell r="F111">
            <v>3837</v>
          </cell>
        </row>
        <row r="112">
          <cell r="C112" t="str">
            <v>9210208</v>
          </cell>
          <cell r="F112">
            <v>40</v>
          </cell>
        </row>
        <row r="113">
          <cell r="C113" t="str">
            <v>9210209</v>
          </cell>
          <cell r="F113">
            <v>40</v>
          </cell>
        </row>
        <row r="114">
          <cell r="C114" t="str">
            <v>9210182</v>
          </cell>
          <cell r="F114">
            <v>5000</v>
          </cell>
        </row>
        <row r="115">
          <cell r="C115" t="str">
            <v>9210197</v>
          </cell>
          <cell r="F115">
            <v>1300</v>
          </cell>
        </row>
        <row r="116">
          <cell r="C116" t="str">
            <v>9210463</v>
          </cell>
          <cell r="F116">
            <v>1300</v>
          </cell>
        </row>
        <row r="117">
          <cell r="C117" t="str">
            <v>9202111</v>
          </cell>
          <cell r="F117">
            <v>54</v>
          </cell>
        </row>
        <row r="118">
          <cell r="C118" t="str">
            <v>9201728</v>
          </cell>
          <cell r="F118">
            <v>12000</v>
          </cell>
        </row>
        <row r="119">
          <cell r="C119" t="str">
            <v>9210207</v>
          </cell>
          <cell r="F119">
            <v>13245</v>
          </cell>
        </row>
        <row r="120">
          <cell r="C120" t="str">
            <v>9210209</v>
          </cell>
          <cell r="F120">
            <v>71940</v>
          </cell>
        </row>
        <row r="121">
          <cell r="C121" t="str">
            <v>9210208</v>
          </cell>
          <cell r="F121">
            <v>6570</v>
          </cell>
        </row>
        <row r="122">
          <cell r="C122" t="str">
            <v>9210210</v>
          </cell>
          <cell r="F122">
            <v>1090</v>
          </cell>
        </row>
        <row r="123">
          <cell r="C123" t="str">
            <v>9210235</v>
          </cell>
          <cell r="F123">
            <v>2750</v>
          </cell>
        </row>
        <row r="124">
          <cell r="C124" t="str">
            <v>9210219</v>
          </cell>
          <cell r="F124">
            <v>705</v>
          </cell>
        </row>
        <row r="125">
          <cell r="C125" t="str">
            <v>9210464</v>
          </cell>
          <cell r="F125">
            <v>1230</v>
          </cell>
        </row>
        <row r="126">
          <cell r="C126" t="str">
            <v>9210398</v>
          </cell>
          <cell r="F126">
            <v>1180</v>
          </cell>
        </row>
        <row r="127">
          <cell r="C127" t="str">
            <v>9205030</v>
          </cell>
          <cell r="F127">
            <v>39</v>
          </cell>
        </row>
        <row r="128">
          <cell r="C128" t="str">
            <v>9205031</v>
          </cell>
          <cell r="F128">
            <v>6280</v>
          </cell>
        </row>
        <row r="129">
          <cell r="C129" t="str">
            <v>9205032</v>
          </cell>
          <cell r="F129">
            <v>2200</v>
          </cell>
        </row>
        <row r="130">
          <cell r="C130" t="str">
            <v>9202735</v>
          </cell>
          <cell r="F130">
            <v>59</v>
          </cell>
        </row>
        <row r="131">
          <cell r="C131" t="str">
            <v>9208012</v>
          </cell>
          <cell r="F131">
            <v>1000</v>
          </cell>
        </row>
        <row r="132">
          <cell r="C132" t="str">
            <v>9205004</v>
          </cell>
          <cell r="F132">
            <v>840</v>
          </cell>
        </row>
        <row r="133">
          <cell r="C133" t="str">
            <v>9210077</v>
          </cell>
          <cell r="F133">
            <v>130</v>
          </cell>
        </row>
        <row r="134">
          <cell r="C134" t="str">
            <v>9210068</v>
          </cell>
          <cell r="F134">
            <v>25</v>
          </cell>
        </row>
        <row r="135">
          <cell r="C135" t="str">
            <v>9210120</v>
          </cell>
          <cell r="F135">
            <v>120</v>
          </cell>
        </row>
        <row r="136">
          <cell r="C136" t="str">
            <v>9210113</v>
          </cell>
          <cell r="F136">
            <v>20</v>
          </cell>
        </row>
        <row r="137">
          <cell r="C137" t="str">
            <v>9210467</v>
          </cell>
          <cell r="F137">
            <v>210</v>
          </cell>
        </row>
        <row r="138">
          <cell r="C138" t="str">
            <v>9210146</v>
          </cell>
          <cell r="F138">
            <v>4</v>
          </cell>
        </row>
        <row r="139">
          <cell r="C139" t="str">
            <v>9210309</v>
          </cell>
          <cell r="F139">
            <v>100</v>
          </cell>
        </row>
        <row r="140">
          <cell r="C140" t="str">
            <v>9210165</v>
          </cell>
          <cell r="F140">
            <v>100</v>
          </cell>
        </row>
        <row r="141">
          <cell r="C141" t="str">
            <v>9210449</v>
          </cell>
          <cell r="F141">
            <v>147</v>
          </cell>
        </row>
        <row r="142">
          <cell r="C142" t="str">
            <v>9210436</v>
          </cell>
          <cell r="F142">
            <v>1</v>
          </cell>
        </row>
        <row r="143">
          <cell r="C143" t="str">
            <v>9210346</v>
          </cell>
          <cell r="F143">
            <v>4.5</v>
          </cell>
        </row>
        <row r="144">
          <cell r="C144" t="str">
            <v>9210231</v>
          </cell>
          <cell r="F144">
            <v>50</v>
          </cell>
        </row>
        <row r="145">
          <cell r="C145" t="str">
            <v>9210387</v>
          </cell>
          <cell r="F145">
            <v>400</v>
          </cell>
        </row>
        <row r="146">
          <cell r="C146" t="str">
            <v>9210073</v>
          </cell>
          <cell r="F146">
            <v>527</v>
          </cell>
        </row>
        <row r="147">
          <cell r="C147" t="str">
            <v>9210234</v>
          </cell>
          <cell r="F147">
            <v>637</v>
          </cell>
        </row>
        <row r="148">
          <cell r="C148" t="str">
            <v>9210462</v>
          </cell>
          <cell r="F148">
            <v>604</v>
          </cell>
        </row>
        <row r="149">
          <cell r="C149" t="str">
            <v>9210397</v>
          </cell>
          <cell r="F149">
            <v>880</v>
          </cell>
        </row>
        <row r="150">
          <cell r="C150" t="str">
            <v>9210303</v>
          </cell>
          <cell r="F150">
            <v>216</v>
          </cell>
        </row>
        <row r="151">
          <cell r="C151" t="str">
            <v>9210284</v>
          </cell>
          <cell r="F151">
            <v>1100</v>
          </cell>
        </row>
        <row r="152">
          <cell r="C152" t="str">
            <v>9210387</v>
          </cell>
          <cell r="F152">
            <v>230</v>
          </cell>
        </row>
        <row r="153">
          <cell r="C153" t="str">
            <v>9210067</v>
          </cell>
          <cell r="F153">
            <v>210</v>
          </cell>
        </row>
        <row r="154">
          <cell r="C154" t="str">
            <v>9210091</v>
          </cell>
          <cell r="F154">
            <v>420</v>
          </cell>
        </row>
        <row r="155">
          <cell r="C155" t="str">
            <v>9210369</v>
          </cell>
          <cell r="F155">
            <v>400</v>
          </cell>
        </row>
        <row r="156">
          <cell r="C156" t="str">
            <v>9210468</v>
          </cell>
          <cell r="F156">
            <v>176</v>
          </cell>
        </row>
        <row r="157">
          <cell r="C157" t="str">
            <v>9210465</v>
          </cell>
          <cell r="F157">
            <v>1000</v>
          </cell>
        </row>
        <row r="158">
          <cell r="C158" t="str">
            <v>9210466</v>
          </cell>
          <cell r="F158">
            <v>210</v>
          </cell>
        </row>
        <row r="159">
          <cell r="C159" t="str">
            <v>9210207</v>
          </cell>
          <cell r="F159">
            <v>7967</v>
          </cell>
        </row>
        <row r="160">
          <cell r="C160" t="str">
            <v>9210209</v>
          </cell>
          <cell r="F160">
            <v>4450</v>
          </cell>
        </row>
        <row r="161">
          <cell r="C161" t="str">
            <v>9210208</v>
          </cell>
          <cell r="F161">
            <v>1247</v>
          </cell>
        </row>
        <row r="162">
          <cell r="C162" t="str">
            <v>9210210</v>
          </cell>
          <cell r="F162">
            <v>1010</v>
          </cell>
        </row>
        <row r="163">
          <cell r="C163" t="str">
            <v>9210219</v>
          </cell>
          <cell r="F163">
            <v>670</v>
          </cell>
        </row>
        <row r="164">
          <cell r="C164" t="str">
            <v>9210182</v>
          </cell>
          <cell r="F164">
            <v>31376</v>
          </cell>
        </row>
        <row r="165">
          <cell r="C165" t="str">
            <v>9210398</v>
          </cell>
          <cell r="F165">
            <v>27069</v>
          </cell>
        </row>
        <row r="166">
          <cell r="C166" t="str">
            <v>9210207</v>
          </cell>
          <cell r="F166">
            <v>1336</v>
          </cell>
        </row>
        <row r="167">
          <cell r="C167" t="str">
            <v>9210197</v>
          </cell>
          <cell r="F167">
            <v>4490</v>
          </cell>
        </row>
        <row r="168">
          <cell r="C168" t="str">
            <v>9210208</v>
          </cell>
          <cell r="F168">
            <v>8970</v>
          </cell>
        </row>
        <row r="169">
          <cell r="C169" t="str">
            <v>9210210</v>
          </cell>
          <cell r="F169">
            <v>4400</v>
          </cell>
        </row>
        <row r="170">
          <cell r="C170" t="str">
            <v>9210182</v>
          </cell>
          <cell r="F170">
            <v>2736</v>
          </cell>
        </row>
        <row r="171">
          <cell r="C171" t="str">
            <v>9210207</v>
          </cell>
          <cell r="F171">
            <v>1500</v>
          </cell>
        </row>
        <row r="172">
          <cell r="C172" t="str">
            <v>9210209</v>
          </cell>
          <cell r="F172">
            <v>1800</v>
          </cell>
        </row>
        <row r="173">
          <cell r="C173" t="str">
            <v>9210208</v>
          </cell>
          <cell r="F173">
            <v>5315</v>
          </cell>
        </row>
        <row r="174">
          <cell r="C174" t="str">
            <v>9202111</v>
          </cell>
          <cell r="F174">
            <v>251</v>
          </cell>
        </row>
        <row r="175">
          <cell r="C175" t="str">
            <v>9210207</v>
          </cell>
          <cell r="F175">
            <v>23470</v>
          </cell>
        </row>
        <row r="176">
          <cell r="C176" t="str">
            <v>9210208</v>
          </cell>
          <cell r="F176">
            <v>1709</v>
          </cell>
        </row>
        <row r="177">
          <cell r="C177" t="str">
            <v>9210209</v>
          </cell>
          <cell r="F177">
            <v>8510</v>
          </cell>
        </row>
        <row r="178">
          <cell r="C178" t="str">
            <v>9210182</v>
          </cell>
          <cell r="F178">
            <v>23444</v>
          </cell>
        </row>
        <row r="179">
          <cell r="C179" t="str">
            <v>9210207</v>
          </cell>
          <cell r="F179">
            <v>1176</v>
          </cell>
        </row>
        <row r="180">
          <cell r="C180" t="str">
            <v>9210208</v>
          </cell>
          <cell r="F180">
            <v>8952</v>
          </cell>
        </row>
        <row r="181">
          <cell r="C181" t="str">
            <v>9210207</v>
          </cell>
          <cell r="F181">
            <v>14100</v>
          </cell>
        </row>
        <row r="182">
          <cell r="C182" t="str">
            <v>9210398</v>
          </cell>
          <cell r="F182">
            <v>537</v>
          </cell>
        </row>
        <row r="183">
          <cell r="C183" t="str">
            <v>9210208</v>
          </cell>
          <cell r="F183">
            <v>4300</v>
          </cell>
        </row>
        <row r="184">
          <cell r="C184" t="str">
            <v>9210208</v>
          </cell>
          <cell r="F184">
            <v>9030</v>
          </cell>
        </row>
        <row r="185">
          <cell r="C185" t="str">
            <v>9210182</v>
          </cell>
          <cell r="F185">
            <v>24951</v>
          </cell>
        </row>
        <row r="186">
          <cell r="C186" t="str">
            <v>9210219</v>
          </cell>
          <cell r="F186">
            <v>3700</v>
          </cell>
        </row>
        <row r="187">
          <cell r="C187" t="str">
            <v>9210472</v>
          </cell>
          <cell r="F187">
            <v>18.8</v>
          </cell>
        </row>
        <row r="188">
          <cell r="C188" t="str">
            <v>9210228</v>
          </cell>
          <cell r="F188">
            <v>1</v>
          </cell>
        </row>
        <row r="189">
          <cell r="C189" t="str">
            <v>9210152</v>
          </cell>
          <cell r="F189">
            <v>83.5</v>
          </cell>
        </row>
        <row r="190">
          <cell r="C190" t="str">
            <v>9210070</v>
          </cell>
          <cell r="F190">
            <v>25</v>
          </cell>
        </row>
        <row r="191">
          <cell r="C191" t="str">
            <v>9210136</v>
          </cell>
          <cell r="F191">
            <v>25</v>
          </cell>
        </row>
        <row r="192">
          <cell r="C192" t="str">
            <v>9210176</v>
          </cell>
          <cell r="F192">
            <v>50</v>
          </cell>
        </row>
        <row r="193">
          <cell r="C193" t="str">
            <v>9210178</v>
          </cell>
          <cell r="F193">
            <v>80</v>
          </cell>
        </row>
        <row r="194">
          <cell r="C194" t="str">
            <v>9210234</v>
          </cell>
          <cell r="F194">
            <v>414</v>
          </cell>
        </row>
        <row r="195">
          <cell r="C195" t="str">
            <v>9210234</v>
          </cell>
          <cell r="F195">
            <v>195.4</v>
          </cell>
        </row>
        <row r="196">
          <cell r="C196" t="str">
            <v>9210462</v>
          </cell>
          <cell r="F196">
            <v>970</v>
          </cell>
        </row>
        <row r="197">
          <cell r="C197" t="str">
            <v>9210369</v>
          </cell>
          <cell r="F197">
            <v>374.1</v>
          </cell>
        </row>
        <row r="198">
          <cell r="C198" t="str">
            <v>9210090</v>
          </cell>
          <cell r="F198">
            <v>75.599999999999994</v>
          </cell>
        </row>
        <row r="199">
          <cell r="C199" t="str">
            <v>9210284</v>
          </cell>
          <cell r="F199">
            <v>1750</v>
          </cell>
        </row>
        <row r="200">
          <cell r="C200" t="str">
            <v>9210285</v>
          </cell>
          <cell r="F200">
            <v>1400</v>
          </cell>
        </row>
        <row r="201">
          <cell r="C201" t="str">
            <v>9210283</v>
          </cell>
          <cell r="F201">
            <v>280</v>
          </cell>
        </row>
        <row r="202">
          <cell r="C202" t="str">
            <v>9209028</v>
          </cell>
          <cell r="F202">
            <v>250</v>
          </cell>
        </row>
        <row r="203">
          <cell r="C203" t="str">
            <v>9210480</v>
          </cell>
          <cell r="F203">
            <v>1990.4</v>
          </cell>
        </row>
        <row r="204">
          <cell r="C204" t="str">
            <v>9210481</v>
          </cell>
          <cell r="F204">
            <v>701.8</v>
          </cell>
        </row>
        <row r="205">
          <cell r="C205" t="str">
            <v>9210482</v>
          </cell>
          <cell r="F205">
            <v>1753.4</v>
          </cell>
        </row>
        <row r="206">
          <cell r="C206" t="str">
            <v>9210483</v>
          </cell>
          <cell r="F206">
            <v>1120.3</v>
          </cell>
        </row>
        <row r="207">
          <cell r="C207" t="str">
            <v>9210484</v>
          </cell>
          <cell r="F207">
            <v>1312.2</v>
          </cell>
        </row>
        <row r="208">
          <cell r="C208" t="str">
            <v>9208035</v>
          </cell>
          <cell r="F208">
            <v>100000</v>
          </cell>
        </row>
        <row r="209">
          <cell r="C209" t="str">
            <v>9208036</v>
          </cell>
          <cell r="F209">
            <v>100000</v>
          </cell>
        </row>
        <row r="210">
          <cell r="C210" t="str">
            <v>9210235</v>
          </cell>
          <cell r="F210">
            <v>17856</v>
          </cell>
        </row>
        <row r="211">
          <cell r="C211" t="str">
            <v>9210207</v>
          </cell>
          <cell r="F211">
            <v>8700</v>
          </cell>
        </row>
        <row r="212">
          <cell r="C212" t="str">
            <v>9210208</v>
          </cell>
          <cell r="F212">
            <v>8400</v>
          </cell>
        </row>
        <row r="213">
          <cell r="C213" t="str">
            <v>9210207</v>
          </cell>
          <cell r="F213">
            <v>170</v>
          </cell>
        </row>
        <row r="214">
          <cell r="C214" t="str">
            <v>9210235</v>
          </cell>
          <cell r="F214">
            <v>132</v>
          </cell>
        </row>
        <row r="215">
          <cell r="C215" t="str">
            <v>9210398</v>
          </cell>
          <cell r="F215">
            <v>11800</v>
          </cell>
        </row>
        <row r="216">
          <cell r="C216" t="str">
            <v>9210182</v>
          </cell>
          <cell r="F216">
            <v>24407</v>
          </cell>
        </row>
        <row r="217">
          <cell r="C217" t="str">
            <v>9210209</v>
          </cell>
          <cell r="F217">
            <v>1882</v>
          </cell>
        </row>
        <row r="218">
          <cell r="C218" t="str">
            <v>9210398</v>
          </cell>
          <cell r="F218">
            <v>8070</v>
          </cell>
        </row>
        <row r="219">
          <cell r="C219" t="str">
            <v>9210207</v>
          </cell>
          <cell r="F219">
            <v>659</v>
          </cell>
        </row>
        <row r="220">
          <cell r="C220" t="str">
            <v>9210235</v>
          </cell>
          <cell r="F220">
            <v>200</v>
          </cell>
        </row>
        <row r="221">
          <cell r="C221" t="str">
            <v>9210208</v>
          </cell>
          <cell r="F221">
            <v>102</v>
          </cell>
        </row>
        <row r="222">
          <cell r="C222" t="str">
            <v>9210209</v>
          </cell>
          <cell r="F222">
            <v>103</v>
          </cell>
        </row>
        <row r="223">
          <cell r="C223" t="str">
            <v>9210182</v>
          </cell>
          <cell r="F223">
            <v>7064</v>
          </cell>
        </row>
        <row r="224">
          <cell r="C224" t="str">
            <v>9210470</v>
          </cell>
          <cell r="F224">
            <v>3343</v>
          </cell>
        </row>
        <row r="225">
          <cell r="C225" t="str">
            <v>9210235</v>
          </cell>
          <cell r="F225">
            <v>22900</v>
          </cell>
        </row>
        <row r="226">
          <cell r="C226" t="str">
            <v>9210015</v>
          </cell>
          <cell r="F226">
            <v>2160</v>
          </cell>
        </row>
        <row r="227">
          <cell r="C227" t="str">
            <v>9208020</v>
          </cell>
          <cell r="F227">
            <v>5000</v>
          </cell>
        </row>
        <row r="228">
          <cell r="C228" t="str">
            <v>9203037</v>
          </cell>
          <cell r="F228">
            <v>60000</v>
          </cell>
        </row>
        <row r="229">
          <cell r="C229" t="str">
            <v>9210197</v>
          </cell>
          <cell r="F229">
            <v>19000</v>
          </cell>
        </row>
        <row r="230">
          <cell r="C230" t="str">
            <v>9210208</v>
          </cell>
          <cell r="F230">
            <v>1050</v>
          </cell>
        </row>
        <row r="231">
          <cell r="C231" t="str">
            <v>9210470</v>
          </cell>
          <cell r="F231">
            <v>2360</v>
          </cell>
        </row>
        <row r="232">
          <cell r="C232" t="str">
            <v>9210235</v>
          </cell>
          <cell r="F232">
            <v>8856</v>
          </cell>
        </row>
        <row r="233">
          <cell r="C233" t="str">
            <v>9210207</v>
          </cell>
          <cell r="F233">
            <v>2658</v>
          </cell>
        </row>
        <row r="234">
          <cell r="C234" t="str">
            <v>9210207</v>
          </cell>
          <cell r="F234">
            <v>2100</v>
          </cell>
        </row>
        <row r="235">
          <cell r="C235" t="str">
            <v>9210210</v>
          </cell>
          <cell r="F235">
            <v>2086</v>
          </cell>
        </row>
        <row r="236">
          <cell r="C236" t="str">
            <v>9210208</v>
          </cell>
          <cell r="F236">
            <v>2500</v>
          </cell>
        </row>
        <row r="237">
          <cell r="C237" t="str">
            <v>9210209</v>
          </cell>
          <cell r="F237">
            <v>13204</v>
          </cell>
        </row>
        <row r="238">
          <cell r="C238" t="str">
            <v>9210471</v>
          </cell>
          <cell r="F238">
            <v>200</v>
          </cell>
        </row>
        <row r="239">
          <cell r="C239" t="str">
            <v>9208010</v>
          </cell>
          <cell r="F239">
            <v>300</v>
          </cell>
        </row>
        <row r="240">
          <cell r="C240" t="str">
            <v>9210485</v>
          </cell>
          <cell r="F240">
            <v>63</v>
          </cell>
        </row>
        <row r="241">
          <cell r="C241" t="str">
            <v>9202734</v>
          </cell>
          <cell r="F241">
            <v>20</v>
          </cell>
        </row>
        <row r="242">
          <cell r="C242" t="str">
            <v>9202733</v>
          </cell>
          <cell r="F242">
            <v>20</v>
          </cell>
        </row>
        <row r="243">
          <cell r="C243" t="str">
            <v>9208030</v>
          </cell>
          <cell r="F243">
            <v>1500</v>
          </cell>
        </row>
        <row r="244">
          <cell r="C244" t="str">
            <v>9208031</v>
          </cell>
          <cell r="F244">
            <v>1500</v>
          </cell>
        </row>
        <row r="245">
          <cell r="C245" t="str">
            <v>9202736</v>
          </cell>
          <cell r="F245">
            <v>99</v>
          </cell>
        </row>
        <row r="246">
          <cell r="C246" t="str">
            <v>9202111</v>
          </cell>
          <cell r="F246">
            <v>50</v>
          </cell>
        </row>
        <row r="247">
          <cell r="C247" t="str">
            <v>9208023</v>
          </cell>
          <cell r="F247">
            <v>300</v>
          </cell>
        </row>
        <row r="248">
          <cell r="C248" t="str">
            <v>9208025</v>
          </cell>
          <cell r="F248">
            <v>500</v>
          </cell>
        </row>
        <row r="249">
          <cell r="C249" t="str">
            <v>9210077</v>
          </cell>
          <cell r="F249">
            <v>25</v>
          </cell>
        </row>
        <row r="250">
          <cell r="C250" t="str">
            <v>9210309</v>
          </cell>
          <cell r="F250">
            <v>20</v>
          </cell>
        </row>
        <row r="251">
          <cell r="C251" t="str">
            <v>9210228</v>
          </cell>
          <cell r="F251">
            <v>6</v>
          </cell>
        </row>
        <row r="252">
          <cell r="C252" t="str">
            <v>9210214</v>
          </cell>
          <cell r="F252">
            <v>97</v>
          </cell>
        </row>
        <row r="253">
          <cell r="C253" t="str">
            <v>9210432</v>
          </cell>
          <cell r="F253">
            <v>230</v>
          </cell>
        </row>
        <row r="254">
          <cell r="C254" t="str">
            <v>93102113</v>
          </cell>
          <cell r="F254">
            <v>15</v>
          </cell>
        </row>
        <row r="255">
          <cell r="C255" t="str">
            <v>9210027</v>
          </cell>
          <cell r="F255">
            <v>10</v>
          </cell>
        </row>
        <row r="256">
          <cell r="C256" t="str">
            <v>9210105</v>
          </cell>
          <cell r="F256">
            <v>40</v>
          </cell>
        </row>
        <row r="257">
          <cell r="C257" t="str">
            <v>9210273</v>
          </cell>
          <cell r="F257">
            <v>10</v>
          </cell>
        </row>
        <row r="258">
          <cell r="C258" t="str">
            <v>9210346</v>
          </cell>
          <cell r="F258">
            <v>15</v>
          </cell>
        </row>
        <row r="259">
          <cell r="C259" t="str">
            <v>9210436</v>
          </cell>
          <cell r="F259">
            <v>4</v>
          </cell>
        </row>
        <row r="260">
          <cell r="C260" t="str">
            <v>9210434</v>
          </cell>
          <cell r="F260">
            <v>193</v>
          </cell>
        </row>
        <row r="261">
          <cell r="C261" t="str">
            <v>9210213</v>
          </cell>
          <cell r="F261">
            <v>30</v>
          </cell>
        </row>
        <row r="262">
          <cell r="C262" t="str">
            <v>9210486</v>
          </cell>
          <cell r="F262">
            <v>10</v>
          </cell>
        </row>
        <row r="263">
          <cell r="C263" t="str">
            <v>93102113</v>
          </cell>
          <cell r="F263">
            <v>20</v>
          </cell>
        </row>
        <row r="264">
          <cell r="C264" t="str">
            <v>9210487</v>
          </cell>
          <cell r="F264">
            <v>16</v>
          </cell>
        </row>
        <row r="265">
          <cell r="C265" t="str">
            <v>9210449</v>
          </cell>
          <cell r="F265">
            <v>200</v>
          </cell>
        </row>
        <row r="266">
          <cell r="C266" t="str">
            <v>9210450</v>
          </cell>
          <cell r="F266">
            <v>1600</v>
          </cell>
        </row>
        <row r="267">
          <cell r="C267" t="str">
            <v>9210434</v>
          </cell>
          <cell r="F267">
            <v>130</v>
          </cell>
        </row>
        <row r="268">
          <cell r="C268" t="str">
            <v>9210488</v>
          </cell>
          <cell r="F268">
            <v>65</v>
          </cell>
        </row>
        <row r="269">
          <cell r="C269" t="str">
            <v>9210489</v>
          </cell>
          <cell r="F269">
            <v>98</v>
          </cell>
        </row>
        <row r="270">
          <cell r="C270" t="str">
            <v>9210490</v>
          </cell>
          <cell r="F270">
            <v>107.5</v>
          </cell>
        </row>
        <row r="271">
          <cell r="C271" t="str">
            <v>9210491</v>
          </cell>
          <cell r="F271">
            <v>10</v>
          </cell>
        </row>
        <row r="272">
          <cell r="C272" t="str">
            <v>9210492</v>
          </cell>
          <cell r="F272">
            <v>88</v>
          </cell>
        </row>
        <row r="273">
          <cell r="C273" t="str">
            <v>9210493</v>
          </cell>
          <cell r="F273">
            <v>50</v>
          </cell>
        </row>
        <row r="274">
          <cell r="C274" t="str">
            <v>9210152</v>
          </cell>
          <cell r="F274">
            <v>200</v>
          </cell>
        </row>
        <row r="275">
          <cell r="C275" t="str">
            <v>9210494</v>
          </cell>
          <cell r="F275">
            <v>250</v>
          </cell>
        </row>
        <row r="276">
          <cell r="C276" t="str">
            <v>9210166</v>
          </cell>
          <cell r="F276">
            <v>600</v>
          </cell>
        </row>
        <row r="277">
          <cell r="C277" t="str">
            <v>9210495</v>
          </cell>
          <cell r="F277">
            <v>10</v>
          </cell>
        </row>
        <row r="278">
          <cell r="C278" t="str">
            <v>9210496</v>
          </cell>
          <cell r="F278">
            <v>65</v>
          </cell>
        </row>
        <row r="279">
          <cell r="C279" t="str">
            <v>9203028</v>
          </cell>
          <cell r="F279">
            <v>2000</v>
          </cell>
        </row>
        <row r="280">
          <cell r="C280" t="str">
            <v>9208010</v>
          </cell>
          <cell r="F280">
            <v>9650</v>
          </cell>
        </row>
        <row r="281">
          <cell r="C281" t="str">
            <v>9208021</v>
          </cell>
          <cell r="F281">
            <v>19500</v>
          </cell>
        </row>
        <row r="282">
          <cell r="C282" t="str">
            <v>9205015</v>
          </cell>
          <cell r="F282">
            <v>10000</v>
          </cell>
        </row>
        <row r="283">
          <cell r="C283" t="str">
            <v>9207020</v>
          </cell>
          <cell r="F283">
            <v>10000</v>
          </cell>
        </row>
        <row r="284">
          <cell r="C284" t="str">
            <v>9202624</v>
          </cell>
          <cell r="F284">
            <v>2000</v>
          </cell>
        </row>
        <row r="285">
          <cell r="C285" t="str">
            <v>9210207</v>
          </cell>
          <cell r="F285">
            <v>3144</v>
          </cell>
        </row>
        <row r="286">
          <cell r="C286" t="str">
            <v>9210208</v>
          </cell>
          <cell r="F286">
            <v>1966</v>
          </cell>
        </row>
        <row r="287">
          <cell r="C287" t="str">
            <v>9202111</v>
          </cell>
          <cell r="F287">
            <v>18</v>
          </cell>
        </row>
        <row r="288">
          <cell r="C288" t="str">
            <v>9210197</v>
          </cell>
          <cell r="F288">
            <v>2000</v>
          </cell>
        </row>
        <row r="289">
          <cell r="C289" t="str">
            <v>9210197</v>
          </cell>
          <cell r="F289">
            <v>1000</v>
          </cell>
        </row>
        <row r="290">
          <cell r="C290" t="str">
            <v>9210318</v>
          </cell>
          <cell r="F290">
            <v>15</v>
          </cell>
        </row>
        <row r="291">
          <cell r="C291" t="str">
            <v>9210113</v>
          </cell>
          <cell r="F291">
            <v>1</v>
          </cell>
        </row>
        <row r="292">
          <cell r="C292" t="str">
            <v>9209051</v>
          </cell>
          <cell r="F292">
            <v>4</v>
          </cell>
        </row>
        <row r="293">
          <cell r="C293" t="str">
            <v>9210245</v>
          </cell>
          <cell r="F293">
            <v>8.5</v>
          </cell>
        </row>
        <row r="294">
          <cell r="C294" t="str">
            <v>9210309</v>
          </cell>
          <cell r="F294">
            <v>140</v>
          </cell>
        </row>
        <row r="295">
          <cell r="C295" t="str">
            <v>9210231</v>
          </cell>
          <cell r="F295">
            <v>65</v>
          </cell>
        </row>
        <row r="296">
          <cell r="C296" t="str">
            <v>9210407</v>
          </cell>
          <cell r="F296">
            <v>30</v>
          </cell>
        </row>
        <row r="297">
          <cell r="C297" t="str">
            <v>9210415</v>
          </cell>
          <cell r="F297">
            <v>60</v>
          </cell>
        </row>
        <row r="298">
          <cell r="C298" t="str">
            <v>9210416</v>
          </cell>
          <cell r="F298">
            <v>11</v>
          </cell>
        </row>
        <row r="299">
          <cell r="C299" t="str">
            <v>9210113</v>
          </cell>
          <cell r="F299">
            <v>15</v>
          </cell>
        </row>
        <row r="300">
          <cell r="C300" t="str">
            <v>9210146</v>
          </cell>
          <cell r="F300">
            <v>7</v>
          </cell>
        </row>
        <row r="301">
          <cell r="C301" t="str">
            <v>9210164</v>
          </cell>
          <cell r="F301">
            <v>220</v>
          </cell>
        </row>
        <row r="302">
          <cell r="C302" t="str">
            <v>9210482</v>
          </cell>
          <cell r="F302">
            <v>600</v>
          </cell>
        </row>
        <row r="303">
          <cell r="C303" t="str">
            <v>9210484</v>
          </cell>
          <cell r="F303">
            <v>226</v>
          </cell>
        </row>
        <row r="304">
          <cell r="C304" t="str">
            <v>9210481</v>
          </cell>
          <cell r="F304">
            <v>302.5</v>
          </cell>
        </row>
        <row r="305">
          <cell r="C305" t="str">
            <v>93102114</v>
          </cell>
          <cell r="F305">
            <v>350</v>
          </cell>
        </row>
        <row r="306">
          <cell r="C306" t="str">
            <v>9210445</v>
          </cell>
          <cell r="F306">
            <v>420</v>
          </cell>
        </row>
        <row r="307">
          <cell r="C307" t="str">
            <v>9210466</v>
          </cell>
          <cell r="F307">
            <v>340</v>
          </cell>
        </row>
        <row r="308">
          <cell r="C308" t="str">
            <v>9210497</v>
          </cell>
          <cell r="F308">
            <v>240</v>
          </cell>
        </row>
        <row r="309">
          <cell r="C309" t="str">
            <v>9210207</v>
          </cell>
          <cell r="F309">
            <v>44</v>
          </cell>
        </row>
        <row r="310">
          <cell r="C310" t="str">
            <v>9210182</v>
          </cell>
          <cell r="F310">
            <v>44</v>
          </cell>
        </row>
        <row r="311">
          <cell r="C311" t="str">
            <v>9210208</v>
          </cell>
          <cell r="F311">
            <v>44</v>
          </cell>
        </row>
        <row r="312">
          <cell r="C312" t="str">
            <v>9210210</v>
          </cell>
          <cell r="F312">
            <v>44</v>
          </cell>
        </row>
        <row r="313">
          <cell r="C313" t="str">
            <v>9210398</v>
          </cell>
          <cell r="F313">
            <v>44</v>
          </cell>
        </row>
        <row r="314">
          <cell r="C314" t="str">
            <v>9210219</v>
          </cell>
          <cell r="F314">
            <v>44</v>
          </cell>
        </row>
        <row r="315">
          <cell r="C315" t="str">
            <v>9210197</v>
          </cell>
          <cell r="F315">
            <v>44</v>
          </cell>
        </row>
        <row r="316">
          <cell r="C316" t="str">
            <v>9210207</v>
          </cell>
          <cell r="F316">
            <v>2100</v>
          </cell>
        </row>
        <row r="317">
          <cell r="C317" t="str">
            <v>9210209</v>
          </cell>
          <cell r="F317">
            <v>10750</v>
          </cell>
        </row>
        <row r="318">
          <cell r="C318" t="str">
            <v>9202111</v>
          </cell>
          <cell r="F318">
            <v>10</v>
          </cell>
        </row>
        <row r="319">
          <cell r="C319" t="str">
            <v>9210197</v>
          </cell>
          <cell r="F319">
            <v>50000</v>
          </cell>
        </row>
        <row r="320">
          <cell r="C320" t="str">
            <v>9210356</v>
          </cell>
          <cell r="F320">
            <v>57</v>
          </cell>
        </row>
        <row r="321">
          <cell r="C321" t="str">
            <v>9207013</v>
          </cell>
          <cell r="F321">
            <v>2500</v>
          </cell>
        </row>
        <row r="322">
          <cell r="C322" t="str">
            <v>9203052</v>
          </cell>
          <cell r="F322">
            <v>5000</v>
          </cell>
        </row>
        <row r="323">
          <cell r="C323" t="str">
            <v>9203064</v>
          </cell>
          <cell r="F323">
            <v>341</v>
          </cell>
        </row>
        <row r="324">
          <cell r="C324" t="str">
            <v>9203061</v>
          </cell>
          <cell r="F324">
            <v>8</v>
          </cell>
        </row>
        <row r="325">
          <cell r="C325" t="str">
            <v>9203064</v>
          </cell>
          <cell r="F325">
            <v>12</v>
          </cell>
        </row>
        <row r="326">
          <cell r="C326" t="str">
            <v>9203059</v>
          </cell>
          <cell r="F326">
            <v>3</v>
          </cell>
        </row>
        <row r="327">
          <cell r="C327" t="str">
            <v>9210500</v>
          </cell>
          <cell r="F327">
            <v>500</v>
          </cell>
        </row>
        <row r="328">
          <cell r="C328" t="str">
            <v>9210501</v>
          </cell>
          <cell r="F328">
            <v>700</v>
          </cell>
        </row>
        <row r="329">
          <cell r="C329" t="str">
            <v>9210493</v>
          </cell>
          <cell r="F329">
            <v>50</v>
          </cell>
        </row>
        <row r="330">
          <cell r="C330" t="str">
            <v>9210449</v>
          </cell>
          <cell r="F330">
            <v>2780</v>
          </cell>
        </row>
        <row r="331">
          <cell r="C331" t="str">
            <v>9210450</v>
          </cell>
          <cell r="F331">
            <v>13800</v>
          </cell>
        </row>
        <row r="332">
          <cell r="C332" t="str">
            <v>9210502</v>
          </cell>
          <cell r="F332">
            <v>70</v>
          </cell>
        </row>
        <row r="333">
          <cell r="C333" t="str">
            <v>9210503</v>
          </cell>
          <cell r="F333">
            <v>8</v>
          </cell>
        </row>
        <row r="334">
          <cell r="C334" t="str">
            <v>9210504</v>
          </cell>
          <cell r="F334">
            <v>4224.3</v>
          </cell>
        </row>
        <row r="335">
          <cell r="C335" t="str">
            <v>9210434</v>
          </cell>
          <cell r="F335">
            <v>3338.4</v>
          </cell>
        </row>
        <row r="336">
          <cell r="C336" t="str">
            <v>9210494</v>
          </cell>
          <cell r="F336">
            <v>1500</v>
          </cell>
        </row>
        <row r="337">
          <cell r="C337" t="str">
            <v>93102114</v>
          </cell>
          <cell r="F337">
            <v>1700</v>
          </cell>
        </row>
        <row r="338">
          <cell r="C338" t="str">
            <v>9210166</v>
          </cell>
          <cell r="F338">
            <v>600</v>
          </cell>
        </row>
        <row r="339">
          <cell r="C339" t="str">
            <v>9210487</v>
          </cell>
          <cell r="F339">
            <v>50</v>
          </cell>
        </row>
        <row r="340">
          <cell r="C340" t="str">
            <v>9210482</v>
          </cell>
          <cell r="F340">
            <v>993.4</v>
          </cell>
        </row>
        <row r="341">
          <cell r="C341" t="str">
            <v>9210483</v>
          </cell>
          <cell r="F341">
            <v>998.8</v>
          </cell>
        </row>
        <row r="342">
          <cell r="C342" t="str">
            <v>9210484</v>
          </cell>
          <cell r="F342">
            <v>745.4</v>
          </cell>
        </row>
        <row r="343">
          <cell r="C343" t="str">
            <v>9210481</v>
          </cell>
          <cell r="F343">
            <v>387.4</v>
          </cell>
        </row>
        <row r="344">
          <cell r="C344" t="str">
            <v>9210445</v>
          </cell>
          <cell r="F344">
            <v>1500</v>
          </cell>
        </row>
        <row r="345">
          <cell r="C345" t="str">
            <v>9210505</v>
          </cell>
          <cell r="F345">
            <v>500</v>
          </cell>
        </row>
        <row r="346">
          <cell r="C346" t="str">
            <v>9210506</v>
          </cell>
          <cell r="F346">
            <v>1713.9</v>
          </cell>
        </row>
        <row r="347">
          <cell r="C347" t="str">
            <v>9210207</v>
          </cell>
          <cell r="F347">
            <v>3300</v>
          </cell>
        </row>
        <row r="348">
          <cell r="C348" t="str">
            <v>9210209</v>
          </cell>
          <cell r="F348">
            <v>8655</v>
          </cell>
        </row>
        <row r="349">
          <cell r="C349" t="str">
            <v>9210182</v>
          </cell>
          <cell r="F349">
            <v>2909</v>
          </cell>
        </row>
        <row r="350">
          <cell r="C350" t="str">
            <v>9210207</v>
          </cell>
          <cell r="F350">
            <v>760</v>
          </cell>
        </row>
        <row r="351">
          <cell r="C351" t="str">
            <v>9210209</v>
          </cell>
          <cell r="F351">
            <v>3100</v>
          </cell>
        </row>
        <row r="352">
          <cell r="C352" t="str">
            <v>9210208</v>
          </cell>
          <cell r="F352">
            <v>320</v>
          </cell>
        </row>
        <row r="353">
          <cell r="C353" t="str">
            <v>9210182</v>
          </cell>
          <cell r="F353">
            <v>3136</v>
          </cell>
        </row>
        <row r="354">
          <cell r="C354" t="str">
            <v>9210207</v>
          </cell>
          <cell r="F354">
            <v>1250</v>
          </cell>
        </row>
        <row r="355">
          <cell r="C355" t="str">
            <v>9210209</v>
          </cell>
          <cell r="F355">
            <v>30480</v>
          </cell>
        </row>
        <row r="356">
          <cell r="C356" t="str">
            <v>9210208</v>
          </cell>
          <cell r="F356">
            <v>2600</v>
          </cell>
        </row>
        <row r="357">
          <cell r="C357" t="str">
            <v>9210182</v>
          </cell>
          <cell r="F357">
            <v>1925</v>
          </cell>
        </row>
        <row r="358">
          <cell r="C358" t="str">
            <v>9206116</v>
          </cell>
          <cell r="F358">
            <v>3000</v>
          </cell>
        </row>
        <row r="359">
          <cell r="C359" t="str">
            <v>9206115</v>
          </cell>
          <cell r="F359">
            <v>3000</v>
          </cell>
        </row>
        <row r="360">
          <cell r="C360" t="str">
            <v>9206114</v>
          </cell>
          <cell r="F360">
            <v>3000</v>
          </cell>
        </row>
        <row r="361">
          <cell r="C361" t="str">
            <v>9207012</v>
          </cell>
          <cell r="F361">
            <v>1000</v>
          </cell>
        </row>
        <row r="362">
          <cell r="C362" t="str">
            <v>9207020</v>
          </cell>
          <cell r="F362">
            <v>26710</v>
          </cell>
        </row>
        <row r="363">
          <cell r="C363" t="str">
            <v>9205033</v>
          </cell>
          <cell r="F363">
            <v>60000</v>
          </cell>
        </row>
        <row r="364">
          <cell r="C364" t="str">
            <v>9205033</v>
          </cell>
          <cell r="F364">
            <v>85000</v>
          </cell>
        </row>
        <row r="365">
          <cell r="C365" t="str">
            <v>9210197</v>
          </cell>
          <cell r="F365">
            <v>40000</v>
          </cell>
        </row>
        <row r="366">
          <cell r="C366" t="str">
            <v>9209103</v>
          </cell>
          <cell r="F366">
            <v>33</v>
          </cell>
        </row>
        <row r="367">
          <cell r="C367" t="str">
            <v>9209102</v>
          </cell>
          <cell r="F367">
            <v>30</v>
          </cell>
        </row>
        <row r="368">
          <cell r="C368" t="str">
            <v>9210179</v>
          </cell>
          <cell r="F368">
            <v>1600</v>
          </cell>
        </row>
        <row r="369">
          <cell r="C369" t="str">
            <v>9210216</v>
          </cell>
          <cell r="F369">
            <v>1970</v>
          </cell>
        </row>
        <row r="370">
          <cell r="C370" t="str">
            <v>9210217</v>
          </cell>
          <cell r="F370">
            <v>7800</v>
          </cell>
        </row>
        <row r="371">
          <cell r="C371" t="str">
            <v>9210289</v>
          </cell>
          <cell r="F371">
            <v>728</v>
          </cell>
        </row>
        <row r="372">
          <cell r="C372" t="str">
            <v>9210077</v>
          </cell>
          <cell r="F372">
            <v>12</v>
          </cell>
        </row>
        <row r="373">
          <cell r="C373" t="str">
            <v>9210162</v>
          </cell>
          <cell r="F373">
            <v>4.5</v>
          </cell>
        </row>
        <row r="374">
          <cell r="C374" t="str">
            <v>9210229</v>
          </cell>
          <cell r="F374">
            <v>17</v>
          </cell>
        </row>
        <row r="375">
          <cell r="C375" t="str">
            <v>93102113</v>
          </cell>
          <cell r="F375">
            <v>35</v>
          </cell>
        </row>
        <row r="376">
          <cell r="C376" t="str">
            <v>9210497</v>
          </cell>
          <cell r="F376">
            <v>300</v>
          </cell>
        </row>
        <row r="377">
          <cell r="C377" t="str">
            <v>9210231</v>
          </cell>
          <cell r="F377">
            <v>125</v>
          </cell>
        </row>
        <row r="378">
          <cell r="C378" t="str">
            <v>9210468</v>
          </cell>
          <cell r="F378">
            <v>90</v>
          </cell>
        </row>
        <row r="379">
          <cell r="C379" t="str">
            <v>9210507</v>
          </cell>
          <cell r="F379">
            <v>1200</v>
          </cell>
        </row>
        <row r="380">
          <cell r="C380" t="str">
            <v>9210508</v>
          </cell>
          <cell r="F380">
            <v>1145</v>
          </cell>
        </row>
        <row r="381">
          <cell r="C381" t="str">
            <v>9210509</v>
          </cell>
          <cell r="F381">
            <v>2200</v>
          </cell>
        </row>
        <row r="382">
          <cell r="C382" t="str">
            <v>9210504</v>
          </cell>
          <cell r="F382">
            <v>1501.2</v>
          </cell>
        </row>
        <row r="383">
          <cell r="C383" t="str">
            <v>9210504</v>
          </cell>
          <cell r="F383">
            <v>817.4</v>
          </cell>
        </row>
        <row r="384">
          <cell r="C384" t="str">
            <v>9210504</v>
          </cell>
          <cell r="F384">
            <v>500</v>
          </cell>
        </row>
        <row r="385">
          <cell r="C385" t="str">
            <v>9210510</v>
          </cell>
          <cell r="F385">
            <v>475.3</v>
          </cell>
        </row>
        <row r="386">
          <cell r="C386" t="str">
            <v>9210511</v>
          </cell>
          <cell r="F386">
            <v>86</v>
          </cell>
        </row>
        <row r="387">
          <cell r="C387" t="str">
            <v>9210512</v>
          </cell>
          <cell r="F387">
            <v>2792.3</v>
          </cell>
        </row>
        <row r="388">
          <cell r="C388" t="str">
            <v>9210494</v>
          </cell>
          <cell r="F388">
            <v>2000</v>
          </cell>
        </row>
        <row r="389">
          <cell r="C389" t="str">
            <v>9210449</v>
          </cell>
          <cell r="F389">
            <v>5000</v>
          </cell>
        </row>
        <row r="390">
          <cell r="C390" t="str">
            <v>9210450</v>
          </cell>
          <cell r="F390">
            <v>9200</v>
          </cell>
        </row>
        <row r="391">
          <cell r="C391" t="str">
            <v>9210442</v>
          </cell>
          <cell r="F391">
            <v>1800</v>
          </cell>
        </row>
        <row r="392">
          <cell r="C392" t="str">
            <v>9210166</v>
          </cell>
          <cell r="F392">
            <v>800</v>
          </cell>
        </row>
        <row r="393">
          <cell r="C393" t="str">
            <v>9210513</v>
          </cell>
          <cell r="F393">
            <v>210</v>
          </cell>
        </row>
        <row r="394">
          <cell r="C394" t="str">
            <v>9210514</v>
          </cell>
          <cell r="F394">
            <v>100</v>
          </cell>
        </row>
        <row r="395">
          <cell r="C395" t="str">
            <v>9210515</v>
          </cell>
          <cell r="F395">
            <v>90</v>
          </cell>
        </row>
        <row r="396">
          <cell r="C396" t="str">
            <v>9210516</v>
          </cell>
          <cell r="F396">
            <v>200</v>
          </cell>
        </row>
        <row r="397">
          <cell r="C397" t="str">
            <v>9210517</v>
          </cell>
          <cell r="F397">
            <v>100</v>
          </cell>
        </row>
        <row r="398">
          <cell r="C398" t="str">
            <v>9210521</v>
          </cell>
          <cell r="F398">
            <v>120</v>
          </cell>
        </row>
        <row r="399">
          <cell r="C399" t="str">
            <v>9210497</v>
          </cell>
          <cell r="F399">
            <v>100</v>
          </cell>
        </row>
        <row r="400">
          <cell r="C400" t="str">
            <v>9210518</v>
          </cell>
          <cell r="F400">
            <v>20</v>
          </cell>
        </row>
        <row r="401">
          <cell r="C401" t="str">
            <v>9210519</v>
          </cell>
          <cell r="F401">
            <v>739</v>
          </cell>
        </row>
        <row r="402">
          <cell r="C402" t="str">
            <v>9210520</v>
          </cell>
          <cell r="F402">
            <v>1830</v>
          </cell>
        </row>
        <row r="403">
          <cell r="C403" t="str">
            <v>9210481</v>
          </cell>
          <cell r="F403">
            <v>350</v>
          </cell>
        </row>
        <row r="404">
          <cell r="C404" t="str">
            <v>9210522</v>
          </cell>
          <cell r="F404">
            <v>1541.8</v>
          </cell>
        </row>
        <row r="405">
          <cell r="C405" t="str">
            <v>9210523</v>
          </cell>
          <cell r="F405">
            <v>1709.48</v>
          </cell>
        </row>
        <row r="406">
          <cell r="C406" t="str">
            <v>9210524</v>
          </cell>
          <cell r="F406">
            <v>130</v>
          </cell>
        </row>
        <row r="407">
          <cell r="C407" t="str">
            <v>9210487</v>
          </cell>
          <cell r="F407">
            <v>200</v>
          </cell>
        </row>
        <row r="408">
          <cell r="C408" t="str">
            <v>9210486</v>
          </cell>
          <cell r="F408">
            <v>10</v>
          </cell>
        </row>
        <row r="409">
          <cell r="C409" t="str">
            <v>9310513</v>
          </cell>
          <cell r="F409">
            <v>148.5</v>
          </cell>
        </row>
        <row r="410">
          <cell r="C410" t="str">
            <v>9210466</v>
          </cell>
          <cell r="F410">
            <v>800</v>
          </cell>
        </row>
        <row r="411">
          <cell r="C411" t="str">
            <v>9210462</v>
          </cell>
          <cell r="F411">
            <v>180</v>
          </cell>
        </row>
        <row r="412">
          <cell r="C412" t="str">
            <v>9203022</v>
          </cell>
          <cell r="F412">
            <v>1000</v>
          </cell>
        </row>
        <row r="413">
          <cell r="C413" t="str">
            <v>9205015</v>
          </cell>
          <cell r="F413">
            <v>1647</v>
          </cell>
        </row>
        <row r="414">
          <cell r="C414" t="str">
            <v>9210196</v>
          </cell>
          <cell r="F414">
            <v>2400</v>
          </cell>
        </row>
        <row r="415">
          <cell r="C415" t="str">
            <v>9205003</v>
          </cell>
          <cell r="F415">
            <v>1290</v>
          </cell>
        </row>
        <row r="416">
          <cell r="C416" t="str">
            <v>9210525</v>
          </cell>
          <cell r="F416">
            <v>487</v>
          </cell>
        </row>
        <row r="417">
          <cell r="C417" t="str">
            <v>9205016</v>
          </cell>
          <cell r="F417">
            <v>6800</v>
          </cell>
        </row>
        <row r="418">
          <cell r="C418" t="str">
            <v>9210470</v>
          </cell>
          <cell r="F418">
            <v>1233</v>
          </cell>
        </row>
        <row r="419">
          <cell r="C419" t="str">
            <v>9210235</v>
          </cell>
          <cell r="F419">
            <v>9</v>
          </cell>
        </row>
        <row r="420">
          <cell r="C420" t="str">
            <v>9210207</v>
          </cell>
          <cell r="F420">
            <v>6795</v>
          </cell>
        </row>
        <row r="421">
          <cell r="C421" t="str">
            <v>9210209</v>
          </cell>
          <cell r="F421">
            <v>672</v>
          </cell>
        </row>
        <row r="422">
          <cell r="C422" t="str">
            <v>9210205</v>
          </cell>
          <cell r="F422">
            <v>652</v>
          </cell>
        </row>
        <row r="423">
          <cell r="C423" t="str">
            <v>9210182</v>
          </cell>
          <cell r="F423">
            <v>1042</v>
          </cell>
        </row>
        <row r="424">
          <cell r="C424" t="str">
            <v>9210398</v>
          </cell>
          <cell r="F424">
            <v>3409</v>
          </cell>
        </row>
        <row r="425">
          <cell r="C425" t="str">
            <v>9210197</v>
          </cell>
          <cell r="F425">
            <v>126</v>
          </cell>
        </row>
        <row r="426">
          <cell r="C426" t="str">
            <v>9210470</v>
          </cell>
          <cell r="F426">
            <v>20</v>
          </cell>
        </row>
        <row r="427">
          <cell r="C427" t="str">
            <v>9210210</v>
          </cell>
          <cell r="F427">
            <v>500</v>
          </cell>
        </row>
        <row r="428">
          <cell r="C428" t="str">
            <v>9210463</v>
          </cell>
          <cell r="F428">
            <v>1796</v>
          </cell>
        </row>
        <row r="429">
          <cell r="C429" t="str">
            <v>9210207</v>
          </cell>
          <cell r="F429">
            <v>500</v>
          </cell>
        </row>
        <row r="430">
          <cell r="C430" t="str">
            <v>9210235</v>
          </cell>
          <cell r="F430">
            <v>360</v>
          </cell>
        </row>
        <row r="431">
          <cell r="C431" t="str">
            <v>9210225</v>
          </cell>
          <cell r="F431">
            <v>281</v>
          </cell>
        </row>
        <row r="432">
          <cell r="C432" t="str">
            <v>9210235</v>
          </cell>
          <cell r="F432">
            <v>8784</v>
          </cell>
        </row>
        <row r="433">
          <cell r="C433" t="str">
            <v>9210241</v>
          </cell>
          <cell r="F433">
            <v>7000</v>
          </cell>
        </row>
        <row r="434">
          <cell r="C434" t="str">
            <v>9208036</v>
          </cell>
          <cell r="F434">
            <v>100000</v>
          </cell>
        </row>
        <row r="435">
          <cell r="C435" t="str">
            <v>9208021</v>
          </cell>
          <cell r="F435">
            <v>10000</v>
          </cell>
        </row>
        <row r="436">
          <cell r="C436" t="str">
            <v>9205026</v>
          </cell>
          <cell r="F436">
            <v>20000</v>
          </cell>
        </row>
        <row r="437">
          <cell r="C437" t="str">
            <v>9210205</v>
          </cell>
          <cell r="F437">
            <v>625</v>
          </cell>
        </row>
        <row r="438">
          <cell r="C438" t="str">
            <v>9210207</v>
          </cell>
          <cell r="F438">
            <v>722</v>
          </cell>
        </row>
        <row r="439">
          <cell r="C439" t="str">
            <v>9210209</v>
          </cell>
          <cell r="F439">
            <v>19648</v>
          </cell>
        </row>
        <row r="440">
          <cell r="C440" t="str">
            <v>9210274</v>
          </cell>
          <cell r="F440">
            <v>185</v>
          </cell>
        </row>
        <row r="441">
          <cell r="C441" t="str">
            <v>9210274</v>
          </cell>
          <cell r="F441">
            <v>55</v>
          </cell>
        </row>
        <row r="442">
          <cell r="C442" t="str">
            <v>9210210</v>
          </cell>
          <cell r="F442">
            <v>100</v>
          </cell>
        </row>
        <row r="443">
          <cell r="C443" t="str">
            <v>9207020</v>
          </cell>
          <cell r="F443">
            <v>20000</v>
          </cell>
        </row>
        <row r="444">
          <cell r="C444" t="str">
            <v>9203028</v>
          </cell>
          <cell r="F444">
            <v>2000</v>
          </cell>
        </row>
        <row r="445">
          <cell r="C445" t="str">
            <v>9210186</v>
          </cell>
          <cell r="F445">
            <v>8000</v>
          </cell>
        </row>
        <row r="446">
          <cell r="C446" t="str">
            <v>9203044</v>
          </cell>
          <cell r="F446">
            <v>80000</v>
          </cell>
        </row>
        <row r="447">
          <cell r="C447" t="str">
            <v>9203062</v>
          </cell>
          <cell r="F447">
            <v>572</v>
          </cell>
        </row>
        <row r="448">
          <cell r="C448" t="str">
            <v>9203069</v>
          </cell>
          <cell r="F448">
            <v>642</v>
          </cell>
        </row>
        <row r="449">
          <cell r="C449" t="str">
            <v>9202111</v>
          </cell>
          <cell r="F449">
            <v>28</v>
          </cell>
        </row>
        <row r="450">
          <cell r="C450" t="str">
            <v>9202112</v>
          </cell>
          <cell r="F450">
            <v>40</v>
          </cell>
        </row>
        <row r="451">
          <cell r="C451" t="str">
            <v>9210207</v>
          </cell>
          <cell r="F451">
            <v>175</v>
          </cell>
        </row>
        <row r="452">
          <cell r="C452" t="str">
            <v>9210274</v>
          </cell>
          <cell r="F452">
            <v>105</v>
          </cell>
        </row>
        <row r="453">
          <cell r="C453" t="str">
            <v>9210209</v>
          </cell>
          <cell r="F453">
            <v>525</v>
          </cell>
        </row>
        <row r="454">
          <cell r="C454" t="str">
            <v>9210205</v>
          </cell>
          <cell r="F454">
            <v>80</v>
          </cell>
        </row>
        <row r="455">
          <cell r="C455" t="str">
            <v>9210289</v>
          </cell>
          <cell r="F455">
            <v>85</v>
          </cell>
        </row>
        <row r="456">
          <cell r="C456" t="str">
            <v>9210207</v>
          </cell>
          <cell r="F456">
            <v>332</v>
          </cell>
        </row>
        <row r="457">
          <cell r="C457" t="str">
            <v>9210209</v>
          </cell>
          <cell r="F457">
            <v>10</v>
          </cell>
        </row>
        <row r="458">
          <cell r="C458" t="str">
            <v>9210208</v>
          </cell>
          <cell r="F458">
            <v>410</v>
          </cell>
        </row>
        <row r="459">
          <cell r="C459" t="str">
            <v>9210464</v>
          </cell>
          <cell r="F459">
            <v>406</v>
          </cell>
        </row>
        <row r="460">
          <cell r="C460" t="str">
            <v>9210207</v>
          </cell>
          <cell r="F460">
            <v>2196</v>
          </cell>
        </row>
        <row r="461">
          <cell r="C461" t="str">
            <v>9210210</v>
          </cell>
          <cell r="F461">
            <v>450</v>
          </cell>
        </row>
        <row r="462">
          <cell r="C462" t="str">
            <v>9210236</v>
          </cell>
          <cell r="F462">
            <v>288</v>
          </cell>
        </row>
        <row r="463">
          <cell r="C463" t="str">
            <v>9210235</v>
          </cell>
          <cell r="F463">
            <v>941</v>
          </cell>
        </row>
        <row r="464">
          <cell r="C464" t="str">
            <v>9210365</v>
          </cell>
          <cell r="F464">
            <v>40</v>
          </cell>
        </row>
        <row r="465">
          <cell r="C465" t="str">
            <v>9203022</v>
          </cell>
          <cell r="F465">
            <v>2000</v>
          </cell>
        </row>
        <row r="466">
          <cell r="C466" t="str">
            <v>9310526</v>
          </cell>
          <cell r="F466">
            <v>36430</v>
          </cell>
        </row>
        <row r="467">
          <cell r="C467" t="str">
            <v>9310527</v>
          </cell>
          <cell r="F467">
            <v>3000</v>
          </cell>
        </row>
        <row r="468">
          <cell r="C468" t="str">
            <v>9210494</v>
          </cell>
          <cell r="F468">
            <v>50</v>
          </cell>
        </row>
        <row r="469">
          <cell r="C469" t="str">
            <v>9210428</v>
          </cell>
          <cell r="F469">
            <v>50</v>
          </cell>
        </row>
        <row r="470">
          <cell r="C470" t="str">
            <v>9210428</v>
          </cell>
          <cell r="F470">
            <v>30</v>
          </cell>
        </row>
        <row r="471">
          <cell r="C471" t="str">
            <v>9310528</v>
          </cell>
          <cell r="F471">
            <v>400</v>
          </cell>
        </row>
        <row r="472">
          <cell r="C472" t="str">
            <v>9210462</v>
          </cell>
          <cell r="F472">
            <v>170</v>
          </cell>
        </row>
        <row r="473">
          <cell r="C473" t="str">
            <v>9210435</v>
          </cell>
          <cell r="F473">
            <v>100</v>
          </cell>
        </row>
        <row r="474">
          <cell r="C474" t="str">
            <v>9205017</v>
          </cell>
          <cell r="F474">
            <v>5000</v>
          </cell>
        </row>
        <row r="475">
          <cell r="C475" t="str">
            <v>9205015</v>
          </cell>
          <cell r="F475">
            <v>5000</v>
          </cell>
        </row>
        <row r="476">
          <cell r="C476" t="str">
            <v>9203070</v>
          </cell>
          <cell r="F476">
            <v>120</v>
          </cell>
        </row>
        <row r="477">
          <cell r="C477" t="str">
            <v>9202112</v>
          </cell>
          <cell r="F477">
            <v>40</v>
          </cell>
        </row>
        <row r="478">
          <cell r="C478" t="str">
            <v>9202625</v>
          </cell>
          <cell r="F478">
            <v>2</v>
          </cell>
        </row>
        <row r="479">
          <cell r="C479" t="str">
            <v>9310536</v>
          </cell>
          <cell r="F479">
            <v>1.5</v>
          </cell>
        </row>
        <row r="480">
          <cell r="C480" t="str">
            <v>9310537</v>
          </cell>
          <cell r="F480">
            <v>1.5</v>
          </cell>
        </row>
        <row r="481">
          <cell r="C481" t="str">
            <v>9310538</v>
          </cell>
          <cell r="F481">
            <v>1</v>
          </cell>
        </row>
        <row r="482">
          <cell r="C482" t="str">
            <v>9310539</v>
          </cell>
          <cell r="F482">
            <v>1</v>
          </cell>
        </row>
        <row r="483">
          <cell r="C483" t="str">
            <v>9310540</v>
          </cell>
          <cell r="F483">
            <v>1</v>
          </cell>
        </row>
        <row r="484">
          <cell r="C484" t="str">
            <v>9310541</v>
          </cell>
          <cell r="F484">
            <v>1</v>
          </cell>
        </row>
        <row r="485">
          <cell r="C485" t="str">
            <v>9201717</v>
          </cell>
          <cell r="F485">
            <v>4290</v>
          </cell>
        </row>
        <row r="486">
          <cell r="C486" t="str">
            <v>9210506</v>
          </cell>
          <cell r="F486">
            <v>250</v>
          </cell>
        </row>
        <row r="487">
          <cell r="C487" t="str">
            <v>9310542</v>
          </cell>
          <cell r="F487">
            <v>280</v>
          </cell>
        </row>
        <row r="488">
          <cell r="C488" t="str">
            <v>9210497</v>
          </cell>
          <cell r="F488">
            <v>150</v>
          </cell>
        </row>
        <row r="489">
          <cell r="C489" t="str">
            <v>9209056</v>
          </cell>
          <cell r="F489">
            <v>33</v>
          </cell>
        </row>
        <row r="490">
          <cell r="C490" t="str">
            <v>9210208</v>
          </cell>
          <cell r="F490">
            <v>1030</v>
          </cell>
        </row>
        <row r="491">
          <cell r="C491" t="str">
            <v>9210207</v>
          </cell>
          <cell r="F491">
            <v>324</v>
          </cell>
        </row>
        <row r="492">
          <cell r="C492" t="str">
            <v>9210210</v>
          </cell>
          <cell r="F492">
            <v>60</v>
          </cell>
        </row>
        <row r="493">
          <cell r="C493" t="str">
            <v>9208035</v>
          </cell>
          <cell r="F493">
            <v>100000</v>
          </cell>
        </row>
        <row r="494">
          <cell r="C494" t="str">
            <v>9205016</v>
          </cell>
          <cell r="F494">
            <v>3200</v>
          </cell>
        </row>
        <row r="495">
          <cell r="C495" t="str">
            <v>9205015</v>
          </cell>
          <cell r="F495">
            <v>40000</v>
          </cell>
        </row>
        <row r="496">
          <cell r="C496" t="str">
            <v>9210135</v>
          </cell>
          <cell r="F496">
            <v>2</v>
          </cell>
        </row>
        <row r="497">
          <cell r="C497" t="str">
            <v>9210325</v>
          </cell>
          <cell r="F497">
            <v>10</v>
          </cell>
        </row>
        <row r="498">
          <cell r="C498" t="str">
            <v>9210190</v>
          </cell>
          <cell r="F498">
            <v>10</v>
          </cell>
        </row>
        <row r="499">
          <cell r="C499" t="str">
            <v>9310529</v>
          </cell>
          <cell r="F499">
            <v>2</v>
          </cell>
        </row>
        <row r="500">
          <cell r="C500" t="str">
            <v>9310530</v>
          </cell>
          <cell r="F500">
            <v>1</v>
          </cell>
        </row>
        <row r="501">
          <cell r="C501" t="str">
            <v>9210166</v>
          </cell>
          <cell r="F501">
            <v>2</v>
          </cell>
        </row>
        <row r="502">
          <cell r="C502" t="str">
            <v>9210107</v>
          </cell>
          <cell r="F502">
            <v>2</v>
          </cell>
        </row>
        <row r="503">
          <cell r="C503" t="str">
            <v>9210134</v>
          </cell>
          <cell r="F503">
            <v>0.5</v>
          </cell>
        </row>
        <row r="504">
          <cell r="C504" t="str">
            <v>9210162</v>
          </cell>
          <cell r="F504">
            <v>2</v>
          </cell>
        </row>
        <row r="505">
          <cell r="C505" t="str">
            <v>9210162</v>
          </cell>
          <cell r="F505">
            <v>5.5</v>
          </cell>
        </row>
        <row r="506">
          <cell r="C506" t="str">
            <v>9210229</v>
          </cell>
          <cell r="F506">
            <v>5</v>
          </cell>
        </row>
        <row r="507">
          <cell r="C507" t="str">
            <v>9210229</v>
          </cell>
          <cell r="F507">
            <v>5.5</v>
          </cell>
        </row>
        <row r="508">
          <cell r="C508" t="str">
            <v>9210135</v>
          </cell>
          <cell r="F508">
            <v>2</v>
          </cell>
        </row>
        <row r="509">
          <cell r="C509" t="str">
            <v>9210346</v>
          </cell>
          <cell r="F509">
            <v>2</v>
          </cell>
        </row>
        <row r="510">
          <cell r="C510" t="str">
            <v>9310531</v>
          </cell>
          <cell r="F510">
            <v>6</v>
          </cell>
        </row>
        <row r="511">
          <cell r="C511" t="str">
            <v>9310532</v>
          </cell>
          <cell r="F511">
            <v>3</v>
          </cell>
        </row>
        <row r="512">
          <cell r="C512" t="str">
            <v>9310533</v>
          </cell>
          <cell r="F512">
            <v>1</v>
          </cell>
        </row>
        <row r="513">
          <cell r="C513" t="str">
            <v>9310534</v>
          </cell>
          <cell r="F513">
            <v>1</v>
          </cell>
        </row>
        <row r="514">
          <cell r="C514" t="str">
            <v>9310535</v>
          </cell>
          <cell r="F514">
            <v>0.5</v>
          </cell>
        </row>
        <row r="515">
          <cell r="C515" t="str">
            <v>9310543</v>
          </cell>
          <cell r="F515">
            <v>8</v>
          </cell>
        </row>
        <row r="516">
          <cell r="C516" t="str">
            <v>9310544</v>
          </cell>
          <cell r="F516">
            <v>2</v>
          </cell>
        </row>
        <row r="517">
          <cell r="C517" t="str">
            <v>9310545</v>
          </cell>
          <cell r="F517">
            <v>6</v>
          </cell>
        </row>
        <row r="518">
          <cell r="C518" t="str">
            <v>9310546</v>
          </cell>
          <cell r="F518">
            <v>5</v>
          </cell>
        </row>
        <row r="519">
          <cell r="C519" t="str">
            <v>9310547</v>
          </cell>
          <cell r="F519">
            <v>20</v>
          </cell>
        </row>
        <row r="520">
          <cell r="C520" t="str">
            <v>9310548</v>
          </cell>
          <cell r="F520">
            <v>2</v>
          </cell>
        </row>
        <row r="521">
          <cell r="C521" t="str">
            <v>9310549</v>
          </cell>
          <cell r="F521">
            <v>1.5</v>
          </cell>
        </row>
        <row r="522">
          <cell r="C522" t="str">
            <v>9310550</v>
          </cell>
          <cell r="F522">
            <v>40</v>
          </cell>
        </row>
        <row r="523">
          <cell r="C523" t="str">
            <v>9310551</v>
          </cell>
          <cell r="F523">
            <v>100</v>
          </cell>
        </row>
        <row r="524">
          <cell r="C524" t="str">
            <v>9310552</v>
          </cell>
          <cell r="F524">
            <v>20</v>
          </cell>
        </row>
        <row r="525">
          <cell r="C525" t="str">
            <v>9310553</v>
          </cell>
          <cell r="F525">
            <v>5</v>
          </cell>
        </row>
        <row r="526">
          <cell r="C526" t="str">
            <v>9310554</v>
          </cell>
          <cell r="F526">
            <v>8</v>
          </cell>
        </row>
        <row r="527">
          <cell r="C527" t="str">
            <v>9210323</v>
          </cell>
          <cell r="F527">
            <v>40</v>
          </cell>
        </row>
        <row r="528">
          <cell r="C528" t="str">
            <v>9210323</v>
          </cell>
          <cell r="F528">
            <v>60</v>
          </cell>
        </row>
        <row r="529">
          <cell r="C529" t="str">
            <v>9210342</v>
          </cell>
          <cell r="F529">
            <v>2</v>
          </cell>
        </row>
        <row r="530">
          <cell r="C530" t="str">
            <v>9210342</v>
          </cell>
          <cell r="F530">
            <v>12</v>
          </cell>
        </row>
        <row r="531">
          <cell r="C531" t="str">
            <v>9210192</v>
          </cell>
          <cell r="F531">
            <v>1</v>
          </cell>
        </row>
        <row r="532">
          <cell r="C532" t="str">
            <v>9210555</v>
          </cell>
          <cell r="F532">
            <v>1</v>
          </cell>
        </row>
        <row r="533">
          <cell r="C533" t="str">
            <v>9210556</v>
          </cell>
          <cell r="F533">
            <v>2</v>
          </cell>
        </row>
        <row r="534">
          <cell r="C534" t="str">
            <v>9210557</v>
          </cell>
          <cell r="F534">
            <v>1</v>
          </cell>
        </row>
        <row r="535">
          <cell r="C535" t="str">
            <v>9210558</v>
          </cell>
          <cell r="F535">
            <v>4</v>
          </cell>
        </row>
        <row r="536">
          <cell r="C536" t="str">
            <v>9210559</v>
          </cell>
          <cell r="F536">
            <v>14</v>
          </cell>
        </row>
        <row r="537">
          <cell r="C537" t="str">
            <v>9210600</v>
          </cell>
          <cell r="F537">
            <v>330</v>
          </cell>
        </row>
        <row r="538">
          <cell r="C538" t="str">
            <v>9210601</v>
          </cell>
          <cell r="F538">
            <v>74</v>
          </cell>
        </row>
        <row r="539">
          <cell r="C539" t="str">
            <v>9210602</v>
          </cell>
          <cell r="F539">
            <v>15</v>
          </cell>
        </row>
        <row r="540">
          <cell r="C540" t="str">
            <v>9210603</v>
          </cell>
          <cell r="F540">
            <v>1</v>
          </cell>
        </row>
        <row r="541">
          <cell r="C541" t="str">
            <v>9210604</v>
          </cell>
          <cell r="F541">
            <v>12</v>
          </cell>
        </row>
        <row r="542">
          <cell r="C542" t="str">
            <v>9210605</v>
          </cell>
          <cell r="F542">
            <v>20</v>
          </cell>
        </row>
        <row r="543">
          <cell r="C543" t="str">
            <v>9210606</v>
          </cell>
          <cell r="F543">
            <v>6</v>
          </cell>
        </row>
        <row r="544">
          <cell r="C544" t="str">
            <v>9210606</v>
          </cell>
          <cell r="F544">
            <v>6</v>
          </cell>
        </row>
        <row r="545">
          <cell r="C545" t="str">
            <v>9210607</v>
          </cell>
          <cell r="F545">
            <v>4</v>
          </cell>
        </row>
        <row r="546">
          <cell r="C546" t="str">
            <v>9210608</v>
          </cell>
          <cell r="F546">
            <v>1</v>
          </cell>
        </row>
        <row r="547">
          <cell r="C547" t="str">
            <v>9210609</v>
          </cell>
          <cell r="F547">
            <v>8</v>
          </cell>
        </row>
        <row r="548">
          <cell r="C548" t="str">
            <v>9210610</v>
          </cell>
          <cell r="F548">
            <v>8</v>
          </cell>
        </row>
        <row r="549">
          <cell r="C549" t="str">
            <v>9210610</v>
          </cell>
          <cell r="F549">
            <v>8</v>
          </cell>
        </row>
        <row r="550">
          <cell r="C550" t="str">
            <v>9210610</v>
          </cell>
          <cell r="F550">
            <v>8</v>
          </cell>
        </row>
        <row r="551">
          <cell r="C551" t="str">
            <v>9210611</v>
          </cell>
          <cell r="F551">
            <v>4</v>
          </cell>
        </row>
        <row r="552">
          <cell r="C552" t="str">
            <v>9210610</v>
          </cell>
          <cell r="F552">
            <v>2</v>
          </cell>
        </row>
        <row r="553">
          <cell r="C553" t="str">
            <v>9210612</v>
          </cell>
          <cell r="F553">
            <v>5</v>
          </cell>
        </row>
        <row r="554">
          <cell r="C554" t="str">
            <v>9210610</v>
          </cell>
          <cell r="F554">
            <v>8</v>
          </cell>
        </row>
        <row r="555">
          <cell r="C555" t="str">
            <v>9210613</v>
          </cell>
          <cell r="F555">
            <v>120</v>
          </cell>
        </row>
        <row r="556">
          <cell r="C556" t="str">
            <v>9210614</v>
          </cell>
          <cell r="F556">
            <v>15</v>
          </cell>
        </row>
        <row r="557">
          <cell r="C557" t="str">
            <v>9210615</v>
          </cell>
          <cell r="F557">
            <v>40</v>
          </cell>
        </row>
        <row r="558">
          <cell r="C558" t="str">
            <v>9210615</v>
          </cell>
          <cell r="F558">
            <v>40</v>
          </cell>
        </row>
        <row r="559">
          <cell r="C559" t="str">
            <v>9210616</v>
          </cell>
          <cell r="F559">
            <v>1</v>
          </cell>
        </row>
        <row r="560">
          <cell r="C560" t="str">
            <v>9210617</v>
          </cell>
          <cell r="F560">
            <v>20</v>
          </cell>
        </row>
        <row r="561">
          <cell r="C561" t="str">
            <v>9210618</v>
          </cell>
          <cell r="F561">
            <v>64</v>
          </cell>
        </row>
        <row r="562">
          <cell r="C562" t="str">
            <v>9201606</v>
          </cell>
          <cell r="F562">
            <v>60</v>
          </cell>
        </row>
        <row r="563">
          <cell r="C563" t="str">
            <v>9201606</v>
          </cell>
          <cell r="F563">
            <v>5506</v>
          </cell>
        </row>
        <row r="564">
          <cell r="C564" t="str">
            <v>9201540</v>
          </cell>
          <cell r="F564">
            <v>800000</v>
          </cell>
        </row>
        <row r="565">
          <cell r="C565" t="str">
            <v>9210203</v>
          </cell>
          <cell r="F565">
            <v>70</v>
          </cell>
        </row>
        <row r="566">
          <cell r="C566" t="str">
            <v>9201606</v>
          </cell>
          <cell r="F566">
            <v>2000</v>
          </cell>
        </row>
        <row r="567">
          <cell r="C567" t="str">
            <v>9203078</v>
          </cell>
          <cell r="F567">
            <v>10</v>
          </cell>
        </row>
        <row r="568">
          <cell r="C568" t="str">
            <v>9208021</v>
          </cell>
          <cell r="F568">
            <v>20000</v>
          </cell>
        </row>
        <row r="569">
          <cell r="C569" t="str">
            <v>9202111</v>
          </cell>
          <cell r="F569">
            <v>50</v>
          </cell>
        </row>
        <row r="570">
          <cell r="C570" t="str">
            <v>9203062</v>
          </cell>
          <cell r="F570">
            <v>200</v>
          </cell>
        </row>
        <row r="571">
          <cell r="C571" t="str">
            <v>9203069</v>
          </cell>
          <cell r="F571">
            <v>200</v>
          </cell>
        </row>
        <row r="572">
          <cell r="C572" t="str">
            <v>9208020</v>
          </cell>
          <cell r="F572">
            <v>5000</v>
          </cell>
        </row>
        <row r="573">
          <cell r="C573" t="str">
            <v>9202624</v>
          </cell>
          <cell r="F573">
            <v>500</v>
          </cell>
        </row>
      </sheetData>
      <sheetData sheetId="12">
        <row r="2">
          <cell r="C2" t="str">
            <v>9210236</v>
          </cell>
          <cell r="F2">
            <v>197</v>
          </cell>
        </row>
        <row r="3">
          <cell r="C3" t="str">
            <v>9210288</v>
          </cell>
          <cell r="F3">
            <v>400</v>
          </cell>
        </row>
        <row r="4">
          <cell r="C4" t="str">
            <v>9210233</v>
          </cell>
          <cell r="F4">
            <v>129.1</v>
          </cell>
        </row>
        <row r="5">
          <cell r="C5" t="str">
            <v>9210057</v>
          </cell>
          <cell r="F5">
            <v>1660</v>
          </cell>
        </row>
        <row r="6">
          <cell r="C6" t="str">
            <v>9210285</v>
          </cell>
          <cell r="F6">
            <v>740</v>
          </cell>
        </row>
        <row r="7">
          <cell r="C7" t="str">
            <v>9210075</v>
          </cell>
          <cell r="F7">
            <v>152</v>
          </cell>
        </row>
        <row r="8">
          <cell r="C8" t="str">
            <v>9210238</v>
          </cell>
          <cell r="F8">
            <v>925</v>
          </cell>
        </row>
        <row r="9">
          <cell r="C9" t="str">
            <v>9203044</v>
          </cell>
          <cell r="F9">
            <v>300000</v>
          </cell>
        </row>
        <row r="10">
          <cell r="C10" t="str">
            <v>9205968</v>
          </cell>
          <cell r="F10">
            <v>1</v>
          </cell>
        </row>
        <row r="11">
          <cell r="C11" t="str">
            <v>9210021</v>
          </cell>
          <cell r="F11">
            <v>225</v>
          </cell>
        </row>
        <row r="12">
          <cell r="C12" t="str">
            <v>9210164</v>
          </cell>
          <cell r="F12">
            <v>300</v>
          </cell>
        </row>
        <row r="13">
          <cell r="C13" t="str">
            <v>9210025</v>
          </cell>
          <cell r="F13">
            <v>235</v>
          </cell>
        </row>
        <row r="14">
          <cell r="C14" t="str">
            <v>9210165</v>
          </cell>
          <cell r="F14">
            <v>50</v>
          </cell>
        </row>
        <row r="15">
          <cell r="C15" t="str">
            <v>9210228</v>
          </cell>
          <cell r="F15">
            <v>12</v>
          </cell>
        </row>
        <row r="16">
          <cell r="C16" t="str">
            <v>9210152</v>
          </cell>
          <cell r="F16">
            <v>15</v>
          </cell>
        </row>
        <row r="17">
          <cell r="C17" t="str">
            <v>9210230</v>
          </cell>
          <cell r="F17">
            <v>200</v>
          </cell>
        </row>
        <row r="18">
          <cell r="C18" t="str">
            <v>9210236</v>
          </cell>
          <cell r="F18">
            <v>100</v>
          </cell>
        </row>
        <row r="19">
          <cell r="C19" t="str">
            <v>9210113</v>
          </cell>
          <cell r="F19">
            <v>30</v>
          </cell>
        </row>
        <row r="20">
          <cell r="C20" t="str">
            <v>9210176</v>
          </cell>
          <cell r="F20">
            <v>180</v>
          </cell>
        </row>
        <row r="21">
          <cell r="C21" t="str">
            <v>9210356</v>
          </cell>
          <cell r="F21">
            <v>40</v>
          </cell>
        </row>
        <row r="22">
          <cell r="C22" t="str">
            <v>9201101</v>
          </cell>
          <cell r="F22">
            <v>3000</v>
          </cell>
        </row>
        <row r="23">
          <cell r="C23" t="str">
            <v>9201002</v>
          </cell>
          <cell r="F23">
            <v>9206</v>
          </cell>
        </row>
        <row r="24">
          <cell r="C24" t="str">
            <v>9201001</v>
          </cell>
          <cell r="F24">
            <v>2251</v>
          </cell>
        </row>
        <row r="25">
          <cell r="C25" t="str">
            <v>9201013</v>
          </cell>
          <cell r="F25">
            <v>2584</v>
          </cell>
        </row>
        <row r="26">
          <cell r="C26" t="str">
            <v>9206006</v>
          </cell>
          <cell r="F26">
            <v>23</v>
          </cell>
        </row>
        <row r="27">
          <cell r="C27" t="str">
            <v>9206002</v>
          </cell>
          <cell r="F27">
            <v>20</v>
          </cell>
        </row>
        <row r="28">
          <cell r="C28" t="str">
            <v>9206001</v>
          </cell>
          <cell r="F28">
            <v>50</v>
          </cell>
        </row>
        <row r="29">
          <cell r="C29" t="str">
            <v>9205002</v>
          </cell>
          <cell r="F29">
            <v>18000</v>
          </cell>
        </row>
        <row r="30">
          <cell r="C30" t="str">
            <v>9203052</v>
          </cell>
          <cell r="F30">
            <v>10</v>
          </cell>
        </row>
        <row r="31">
          <cell r="C31" t="str">
            <v>9203041</v>
          </cell>
          <cell r="F31">
            <v>100</v>
          </cell>
        </row>
        <row r="32">
          <cell r="C32" t="str">
            <v>9203032</v>
          </cell>
          <cell r="F32">
            <v>532</v>
          </cell>
        </row>
        <row r="33">
          <cell r="C33" t="str">
            <v>9203025</v>
          </cell>
          <cell r="F33">
            <v>28</v>
          </cell>
        </row>
        <row r="34">
          <cell r="C34" t="str">
            <v>9203011</v>
          </cell>
          <cell r="F34">
            <v>16000</v>
          </cell>
        </row>
        <row r="35">
          <cell r="C35" t="str">
            <v>9205005</v>
          </cell>
          <cell r="F35">
            <v>3538</v>
          </cell>
        </row>
        <row r="36">
          <cell r="C36" t="str">
            <v>9201501</v>
          </cell>
          <cell r="F36">
            <v>280</v>
          </cell>
        </row>
        <row r="37">
          <cell r="C37" t="str">
            <v>9201502</v>
          </cell>
          <cell r="F37">
            <v>148</v>
          </cell>
        </row>
        <row r="38">
          <cell r="C38" t="str">
            <v>9201503</v>
          </cell>
          <cell r="F38">
            <v>428</v>
          </cell>
        </row>
        <row r="39">
          <cell r="C39" t="str">
            <v>9201003</v>
          </cell>
          <cell r="F39">
            <v>3600</v>
          </cell>
        </row>
        <row r="40">
          <cell r="C40" t="str">
            <v>9203002</v>
          </cell>
          <cell r="F40">
            <v>2000</v>
          </cell>
        </row>
        <row r="41">
          <cell r="C41" t="str">
            <v>9201702</v>
          </cell>
          <cell r="F41">
            <v>500</v>
          </cell>
        </row>
        <row r="42">
          <cell r="C42" t="str">
            <v>9210360</v>
          </cell>
          <cell r="F42">
            <v>13</v>
          </cell>
        </row>
        <row r="43">
          <cell r="C43" t="str">
            <v>9210357</v>
          </cell>
          <cell r="F43">
            <v>9</v>
          </cell>
        </row>
        <row r="44">
          <cell r="C44" t="str">
            <v>9210358</v>
          </cell>
          <cell r="F44">
            <v>1</v>
          </cell>
        </row>
        <row r="45">
          <cell r="C45" t="str">
            <v>9210359</v>
          </cell>
          <cell r="F45">
            <v>4</v>
          </cell>
        </row>
        <row r="46">
          <cell r="C46" t="str">
            <v>9210359</v>
          </cell>
          <cell r="F46">
            <v>1</v>
          </cell>
        </row>
        <row r="47">
          <cell r="C47" t="str">
            <v>9210146</v>
          </cell>
          <cell r="F47">
            <v>28.1</v>
          </cell>
        </row>
        <row r="48">
          <cell r="C48" t="str">
            <v>9210166</v>
          </cell>
          <cell r="F48">
            <v>14</v>
          </cell>
        </row>
        <row r="49">
          <cell r="C49" t="str">
            <v>9210310</v>
          </cell>
          <cell r="F49">
            <v>72</v>
          </cell>
        </row>
        <row r="50">
          <cell r="C50" t="str">
            <v>9210339</v>
          </cell>
          <cell r="F50">
            <v>61</v>
          </cell>
        </row>
        <row r="51">
          <cell r="C51" t="str">
            <v>9210287</v>
          </cell>
          <cell r="F51">
            <v>1545</v>
          </cell>
        </row>
        <row r="52">
          <cell r="C52" t="str">
            <v>9210091</v>
          </cell>
          <cell r="F52">
            <v>1368</v>
          </cell>
        </row>
        <row r="53">
          <cell r="C53" t="str">
            <v>9210057</v>
          </cell>
          <cell r="F53">
            <v>1260</v>
          </cell>
        </row>
        <row r="54">
          <cell r="C54" t="str">
            <v>9210285</v>
          </cell>
          <cell r="F54">
            <v>1200</v>
          </cell>
        </row>
        <row r="55">
          <cell r="C55" t="str">
            <v>9210238</v>
          </cell>
          <cell r="F55">
            <v>1500</v>
          </cell>
        </row>
        <row r="56">
          <cell r="C56" t="str">
            <v>9210311</v>
          </cell>
          <cell r="F56">
            <v>300</v>
          </cell>
        </row>
        <row r="57">
          <cell r="C57" t="str">
            <v>9210283</v>
          </cell>
          <cell r="F57">
            <v>240</v>
          </cell>
        </row>
        <row r="58">
          <cell r="C58" t="str">
            <v>9201701</v>
          </cell>
          <cell r="F58">
            <v>10000</v>
          </cell>
        </row>
        <row r="59">
          <cell r="C59" t="str">
            <v>9201706</v>
          </cell>
          <cell r="F59">
            <v>2000</v>
          </cell>
        </row>
        <row r="60">
          <cell r="C60" t="str">
            <v>9201720</v>
          </cell>
          <cell r="F60">
            <v>7000</v>
          </cell>
        </row>
        <row r="61">
          <cell r="C61" t="str">
            <v>9201720</v>
          </cell>
          <cell r="F61">
            <v>5000</v>
          </cell>
        </row>
        <row r="62">
          <cell r="C62" t="str">
            <v>9201715</v>
          </cell>
          <cell r="F62">
            <v>1000</v>
          </cell>
        </row>
        <row r="63">
          <cell r="C63" t="str">
            <v>9201708</v>
          </cell>
          <cell r="F63">
            <v>5680</v>
          </cell>
        </row>
        <row r="64">
          <cell r="C64" t="str">
            <v>9201014</v>
          </cell>
          <cell r="F64">
            <v>100000</v>
          </cell>
        </row>
        <row r="65">
          <cell r="C65" t="str">
            <v>9209056</v>
          </cell>
          <cell r="F65">
            <v>480</v>
          </cell>
        </row>
        <row r="66">
          <cell r="C66" t="str">
            <v>9209028</v>
          </cell>
          <cell r="F66">
            <v>2000</v>
          </cell>
        </row>
        <row r="67">
          <cell r="C67" t="str">
            <v>9202111</v>
          </cell>
          <cell r="F67">
            <v>10</v>
          </cell>
        </row>
        <row r="68">
          <cell r="C68" t="str">
            <v>9201015</v>
          </cell>
          <cell r="F68">
            <v>60000</v>
          </cell>
        </row>
        <row r="69">
          <cell r="C69" t="str">
            <v>9201728</v>
          </cell>
          <cell r="F69">
            <v>3200</v>
          </cell>
        </row>
        <row r="70">
          <cell r="C70" t="str">
            <v>9202324</v>
          </cell>
          <cell r="F70">
            <v>100</v>
          </cell>
        </row>
        <row r="71">
          <cell r="C71" t="str">
            <v>9202324</v>
          </cell>
          <cell r="F71">
            <v>30</v>
          </cell>
        </row>
        <row r="72">
          <cell r="C72" t="str">
            <v>9202326</v>
          </cell>
          <cell r="F72">
            <v>24</v>
          </cell>
        </row>
        <row r="73">
          <cell r="C73" t="str">
            <v>9202113</v>
          </cell>
          <cell r="F73">
            <v>30</v>
          </cell>
        </row>
        <row r="74">
          <cell r="C74" t="str">
            <v>9202111</v>
          </cell>
          <cell r="F74">
            <v>3</v>
          </cell>
        </row>
        <row r="75">
          <cell r="C75" t="str">
            <v>9210236</v>
          </cell>
          <cell r="F75">
            <v>84</v>
          </cell>
        </row>
        <row r="76">
          <cell r="C76" t="str">
            <v>9210318</v>
          </cell>
          <cell r="F76">
            <v>236</v>
          </cell>
        </row>
        <row r="77">
          <cell r="C77" t="str">
            <v>9210257</v>
          </cell>
          <cell r="F77">
            <v>22</v>
          </cell>
        </row>
        <row r="78">
          <cell r="C78" t="str">
            <v>9202111</v>
          </cell>
          <cell r="F78">
            <v>9</v>
          </cell>
        </row>
        <row r="79">
          <cell r="C79" t="str">
            <v>9203066</v>
          </cell>
          <cell r="F79">
            <v>300</v>
          </cell>
        </row>
        <row r="80">
          <cell r="C80" t="str">
            <v>9203066</v>
          </cell>
          <cell r="F80">
            <v>100</v>
          </cell>
        </row>
        <row r="81">
          <cell r="C81" t="str">
            <v>9203065</v>
          </cell>
          <cell r="F81">
            <v>80</v>
          </cell>
        </row>
        <row r="82">
          <cell r="C82" t="str">
            <v>9210198</v>
          </cell>
          <cell r="F82">
            <v>2400</v>
          </cell>
        </row>
        <row r="83">
          <cell r="C83" t="str">
            <v>9210361</v>
          </cell>
          <cell r="F83">
            <v>20</v>
          </cell>
        </row>
        <row r="84">
          <cell r="C84" t="str">
            <v>9210362</v>
          </cell>
          <cell r="F84">
            <v>10</v>
          </cell>
        </row>
        <row r="85">
          <cell r="C85" t="str">
            <v>9210195</v>
          </cell>
          <cell r="F85">
            <v>515</v>
          </cell>
        </row>
        <row r="86">
          <cell r="C86" t="str">
            <v>9210206</v>
          </cell>
          <cell r="F86">
            <v>2800</v>
          </cell>
        </row>
        <row r="87">
          <cell r="C87" t="str">
            <v>9210147</v>
          </cell>
          <cell r="F87">
            <v>680</v>
          </cell>
        </row>
        <row r="88">
          <cell r="C88" t="str">
            <v>9210204</v>
          </cell>
          <cell r="F88">
            <v>20</v>
          </cell>
        </row>
        <row r="89">
          <cell r="C89" t="str">
            <v>9210207</v>
          </cell>
          <cell r="F89">
            <v>3553</v>
          </cell>
        </row>
        <row r="90">
          <cell r="C90" t="str">
            <v>9210208</v>
          </cell>
          <cell r="F90">
            <v>2000</v>
          </cell>
        </row>
        <row r="91">
          <cell r="C91" t="str">
            <v>9210209</v>
          </cell>
          <cell r="F91">
            <v>2300</v>
          </cell>
        </row>
        <row r="92">
          <cell r="C92" t="str">
            <v>9210365</v>
          </cell>
          <cell r="F92">
            <v>9</v>
          </cell>
        </row>
        <row r="93">
          <cell r="C93" t="str">
            <v>9210310</v>
          </cell>
          <cell r="F93">
            <v>254</v>
          </cell>
        </row>
        <row r="94">
          <cell r="C94" t="str">
            <v>9210366</v>
          </cell>
          <cell r="F94">
            <v>80</v>
          </cell>
        </row>
        <row r="95">
          <cell r="C95" t="str">
            <v>9210367</v>
          </cell>
          <cell r="F95">
            <v>156</v>
          </cell>
        </row>
        <row r="96">
          <cell r="C96" t="str">
            <v>9201718</v>
          </cell>
          <cell r="F96">
            <v>10000</v>
          </cell>
        </row>
        <row r="97">
          <cell r="C97" t="str">
            <v>9201719</v>
          </cell>
          <cell r="F97">
            <v>3000</v>
          </cell>
        </row>
        <row r="98">
          <cell r="C98" t="str">
            <v>9201720</v>
          </cell>
          <cell r="F98">
            <v>1000</v>
          </cell>
        </row>
        <row r="99">
          <cell r="C99" t="str">
            <v>9210291</v>
          </cell>
          <cell r="F99">
            <v>2034</v>
          </cell>
        </row>
        <row r="100">
          <cell r="C100" t="str">
            <v>9210280</v>
          </cell>
          <cell r="F100">
            <v>26000</v>
          </cell>
        </row>
        <row r="101">
          <cell r="C101" t="str">
            <v>9210279</v>
          </cell>
          <cell r="F101">
            <v>613</v>
          </cell>
        </row>
        <row r="102">
          <cell r="C102" t="str">
            <v>9210318</v>
          </cell>
          <cell r="F102">
            <v>63</v>
          </cell>
        </row>
        <row r="103">
          <cell r="C103" t="str">
            <v>9210195</v>
          </cell>
          <cell r="F103">
            <v>27868</v>
          </cell>
        </row>
        <row r="104">
          <cell r="C104" t="str">
            <v>9210204</v>
          </cell>
          <cell r="F104">
            <v>490</v>
          </cell>
        </row>
        <row r="105">
          <cell r="C105" t="str">
            <v>9210291</v>
          </cell>
          <cell r="F105">
            <v>21116</v>
          </cell>
        </row>
        <row r="106">
          <cell r="C106" t="str">
            <v>9210179</v>
          </cell>
          <cell r="F106">
            <v>3600</v>
          </cell>
        </row>
        <row r="107">
          <cell r="C107" t="str">
            <v>9210294</v>
          </cell>
          <cell r="F107">
            <v>770</v>
          </cell>
        </row>
        <row r="108">
          <cell r="C108" t="str">
            <v>9210249</v>
          </cell>
          <cell r="F108">
            <v>7000</v>
          </cell>
        </row>
        <row r="109">
          <cell r="C109" t="str">
            <v>9210250</v>
          </cell>
          <cell r="F109">
            <v>6000</v>
          </cell>
        </row>
        <row r="110">
          <cell r="C110" t="str">
            <v>9210196</v>
          </cell>
          <cell r="F110">
            <v>28165</v>
          </cell>
        </row>
        <row r="111">
          <cell r="C111" t="str">
            <v>9210198</v>
          </cell>
          <cell r="F111">
            <v>1150</v>
          </cell>
        </row>
        <row r="112">
          <cell r="C112" t="str">
            <v>9210179</v>
          </cell>
          <cell r="F112">
            <v>46215</v>
          </cell>
        </row>
        <row r="113">
          <cell r="C113" t="str">
            <v>9210210</v>
          </cell>
          <cell r="F113">
            <v>3410</v>
          </cell>
        </row>
        <row r="114">
          <cell r="C114" t="str">
            <v>9210274</v>
          </cell>
          <cell r="F114">
            <v>5200</v>
          </cell>
        </row>
        <row r="115">
          <cell r="C115" t="str">
            <v>9210217</v>
          </cell>
          <cell r="F115">
            <v>51630</v>
          </cell>
        </row>
        <row r="116">
          <cell r="C116" t="str">
            <v>9203062</v>
          </cell>
          <cell r="F116">
            <v>1600</v>
          </cell>
        </row>
        <row r="117">
          <cell r="C117" t="str">
            <v>9210056</v>
          </cell>
          <cell r="F117">
            <v>100</v>
          </cell>
        </row>
        <row r="118">
          <cell r="C118" t="str">
            <v>9210140</v>
          </cell>
          <cell r="F118">
            <v>10</v>
          </cell>
        </row>
        <row r="119">
          <cell r="C119" t="str">
            <v>9210176</v>
          </cell>
          <cell r="F119">
            <v>300</v>
          </cell>
        </row>
        <row r="120">
          <cell r="C120" t="str">
            <v>9210198</v>
          </cell>
          <cell r="F120">
            <v>100</v>
          </cell>
        </row>
        <row r="121">
          <cell r="C121" t="str">
            <v>9210165</v>
          </cell>
          <cell r="F121">
            <v>100</v>
          </cell>
        </row>
        <row r="122">
          <cell r="C122" t="str">
            <v>9210166</v>
          </cell>
          <cell r="F122">
            <v>200</v>
          </cell>
        </row>
        <row r="123">
          <cell r="C123" t="str">
            <v>9205920</v>
          </cell>
          <cell r="F123">
            <v>150</v>
          </cell>
        </row>
        <row r="124">
          <cell r="C124" t="str">
            <v>9210119</v>
          </cell>
          <cell r="F124">
            <v>125</v>
          </cell>
        </row>
        <row r="125">
          <cell r="C125" t="str">
            <v>9210120</v>
          </cell>
          <cell r="F125">
            <v>110</v>
          </cell>
        </row>
        <row r="126">
          <cell r="C126" t="str">
            <v>9210136</v>
          </cell>
          <cell r="F126">
            <v>50</v>
          </cell>
        </row>
        <row r="127">
          <cell r="C127" t="str">
            <v>9210368</v>
          </cell>
          <cell r="F127">
            <v>16.5</v>
          </cell>
        </row>
        <row r="128">
          <cell r="C128" t="str">
            <v>9208009</v>
          </cell>
          <cell r="F128">
            <v>99900</v>
          </cell>
        </row>
        <row r="129">
          <cell r="C129" t="str">
            <v>9208026</v>
          </cell>
          <cell r="F129">
            <v>49700</v>
          </cell>
        </row>
        <row r="130">
          <cell r="C130" t="str">
            <v>9207013</v>
          </cell>
          <cell r="F130">
            <v>244.2</v>
          </cell>
        </row>
        <row r="131">
          <cell r="C131" t="str">
            <v>9210363</v>
          </cell>
          <cell r="F131">
            <v>18</v>
          </cell>
        </row>
        <row r="132">
          <cell r="C132" t="str">
            <v>9210364</v>
          </cell>
          <cell r="F132">
            <v>1</v>
          </cell>
        </row>
        <row r="133">
          <cell r="C133" t="str">
            <v>9210296</v>
          </cell>
          <cell r="F133">
            <v>1</v>
          </cell>
        </row>
        <row r="134">
          <cell r="C134" t="str">
            <v>9210310</v>
          </cell>
          <cell r="F134">
            <v>1200</v>
          </cell>
        </row>
        <row r="135">
          <cell r="C135" t="str">
            <v>9210177</v>
          </cell>
          <cell r="F135">
            <v>68</v>
          </cell>
        </row>
        <row r="136">
          <cell r="C136" t="str">
            <v>9210289</v>
          </cell>
          <cell r="F136">
            <v>1000</v>
          </cell>
        </row>
        <row r="137">
          <cell r="C137" t="str">
            <v>9210266</v>
          </cell>
          <cell r="F137">
            <v>237</v>
          </cell>
        </row>
        <row r="138">
          <cell r="C138" t="str">
            <v>9210207</v>
          </cell>
          <cell r="F138">
            <v>500</v>
          </cell>
        </row>
        <row r="139">
          <cell r="C139" t="str">
            <v>9203064</v>
          </cell>
          <cell r="F139">
            <v>490</v>
          </cell>
        </row>
        <row r="140">
          <cell r="C140" t="str">
            <v>9203078</v>
          </cell>
          <cell r="F140">
            <v>30</v>
          </cell>
        </row>
        <row r="141">
          <cell r="C141" t="str">
            <v>9210377</v>
          </cell>
          <cell r="F141">
            <v>5000</v>
          </cell>
        </row>
        <row r="142">
          <cell r="C142" t="str">
            <v>9210373</v>
          </cell>
          <cell r="F142">
            <v>66</v>
          </cell>
        </row>
        <row r="143">
          <cell r="C143" t="str">
            <v>9210374</v>
          </cell>
          <cell r="F143">
            <v>200</v>
          </cell>
        </row>
        <row r="144">
          <cell r="C144" t="str">
            <v>9210374</v>
          </cell>
          <cell r="F144">
            <v>200</v>
          </cell>
        </row>
        <row r="145">
          <cell r="C145" t="str">
            <v>9210122</v>
          </cell>
          <cell r="F145">
            <v>2</v>
          </cell>
        </row>
        <row r="146">
          <cell r="C146" t="str">
            <v>9210186</v>
          </cell>
          <cell r="F146">
            <v>2000</v>
          </cell>
        </row>
        <row r="147">
          <cell r="C147" t="str">
            <v>9210186</v>
          </cell>
          <cell r="F147">
            <v>2000</v>
          </cell>
        </row>
        <row r="148">
          <cell r="C148" t="str">
            <v>9203062</v>
          </cell>
          <cell r="F148">
            <v>10</v>
          </cell>
        </row>
        <row r="149">
          <cell r="C149" t="str">
            <v>9202111</v>
          </cell>
          <cell r="F149">
            <v>70</v>
          </cell>
        </row>
        <row r="150">
          <cell r="C150" t="str">
            <v>9202111</v>
          </cell>
          <cell r="F150">
            <v>10</v>
          </cell>
        </row>
        <row r="151">
          <cell r="C151" t="str">
            <v>9202111</v>
          </cell>
          <cell r="F151">
            <v>10</v>
          </cell>
        </row>
        <row r="152">
          <cell r="C152" t="str">
            <v>9202221</v>
          </cell>
          <cell r="F152">
            <v>40</v>
          </cell>
        </row>
        <row r="153">
          <cell r="C153" t="str">
            <v>9203060</v>
          </cell>
          <cell r="F153">
            <v>100</v>
          </cell>
        </row>
        <row r="154">
          <cell r="C154" t="str">
            <v>9210212</v>
          </cell>
          <cell r="F154">
            <v>56</v>
          </cell>
        </row>
        <row r="155">
          <cell r="C155" t="str">
            <v>9210370</v>
          </cell>
          <cell r="F155">
            <v>4</v>
          </cell>
        </row>
        <row r="156">
          <cell r="C156" t="str">
            <v>9210371</v>
          </cell>
          <cell r="F156">
            <v>5</v>
          </cell>
        </row>
        <row r="157">
          <cell r="C157" t="str">
            <v>9210279</v>
          </cell>
          <cell r="F157">
            <v>3600</v>
          </cell>
        </row>
        <row r="158">
          <cell r="C158" t="str">
            <v>9210372</v>
          </cell>
          <cell r="F158">
            <v>3600</v>
          </cell>
        </row>
        <row r="159">
          <cell r="C159" t="str">
            <v>9210274</v>
          </cell>
          <cell r="F159">
            <v>8650</v>
          </cell>
        </row>
        <row r="160">
          <cell r="C160" t="str">
            <v>9210339</v>
          </cell>
          <cell r="F160">
            <v>200</v>
          </cell>
        </row>
        <row r="161">
          <cell r="C161" t="str">
            <v>9210235</v>
          </cell>
          <cell r="F161">
            <v>820</v>
          </cell>
        </row>
        <row r="162">
          <cell r="C162" t="str">
            <v>9210207</v>
          </cell>
          <cell r="F162">
            <v>46500</v>
          </cell>
        </row>
        <row r="163">
          <cell r="C163" t="str">
            <v>9210372</v>
          </cell>
          <cell r="F163">
            <v>55500</v>
          </cell>
        </row>
        <row r="164">
          <cell r="C164" t="str">
            <v>9210208</v>
          </cell>
          <cell r="F164">
            <v>24000</v>
          </cell>
        </row>
        <row r="165">
          <cell r="C165" t="str">
            <v>9210031</v>
          </cell>
          <cell r="F165">
            <v>240</v>
          </cell>
        </row>
        <row r="166">
          <cell r="C166" t="str">
            <v>9210241</v>
          </cell>
          <cell r="F166">
            <v>3400</v>
          </cell>
        </row>
        <row r="167">
          <cell r="C167" t="str">
            <v>9210136</v>
          </cell>
          <cell r="F167">
            <v>65</v>
          </cell>
        </row>
        <row r="168">
          <cell r="C168" t="str">
            <v>9210215</v>
          </cell>
          <cell r="F168">
            <v>17250</v>
          </cell>
        </row>
        <row r="169">
          <cell r="C169" t="str">
            <v>9210372</v>
          </cell>
          <cell r="F169">
            <v>3000</v>
          </cell>
        </row>
        <row r="170">
          <cell r="C170" t="str">
            <v>9210219</v>
          </cell>
          <cell r="F170">
            <v>6999</v>
          </cell>
        </row>
        <row r="171">
          <cell r="C171" t="str">
            <v>9210375</v>
          </cell>
          <cell r="F171">
            <v>4</v>
          </cell>
        </row>
        <row r="172">
          <cell r="C172" t="str">
            <v>9210220</v>
          </cell>
          <cell r="F172">
            <v>5171</v>
          </cell>
        </row>
        <row r="173">
          <cell r="C173" t="str">
            <v>9210372</v>
          </cell>
          <cell r="F173">
            <v>1332</v>
          </cell>
        </row>
        <row r="174">
          <cell r="C174" t="str">
            <v>9210216</v>
          </cell>
          <cell r="F174">
            <v>132</v>
          </cell>
        </row>
        <row r="175">
          <cell r="C175" t="str">
            <v>9210248</v>
          </cell>
          <cell r="F175">
            <v>132</v>
          </cell>
        </row>
        <row r="176">
          <cell r="C176" t="str">
            <v>9210361</v>
          </cell>
          <cell r="F176">
            <v>1000</v>
          </cell>
        </row>
        <row r="177">
          <cell r="C177" t="str">
            <v>9210372</v>
          </cell>
          <cell r="F177">
            <v>14000</v>
          </cell>
        </row>
        <row r="178">
          <cell r="C178" t="str">
            <v>9210210</v>
          </cell>
          <cell r="F178">
            <v>1800</v>
          </cell>
        </row>
        <row r="179">
          <cell r="C179" t="str">
            <v>9210376</v>
          </cell>
          <cell r="F179">
            <v>14000</v>
          </cell>
        </row>
        <row r="180">
          <cell r="C180" t="str">
            <v>9210248</v>
          </cell>
          <cell r="F180">
            <v>1935</v>
          </cell>
        </row>
        <row r="181">
          <cell r="C181" t="str">
            <v>9210216</v>
          </cell>
          <cell r="F181">
            <v>2962</v>
          </cell>
        </row>
        <row r="182">
          <cell r="C182" t="str">
            <v>9210210</v>
          </cell>
          <cell r="F182">
            <v>1917</v>
          </cell>
        </row>
        <row r="183">
          <cell r="C183" t="str">
            <v>9210309</v>
          </cell>
          <cell r="F183">
            <v>5</v>
          </cell>
        </row>
        <row r="184">
          <cell r="C184" t="str">
            <v>9210378</v>
          </cell>
          <cell r="F184">
            <v>5</v>
          </cell>
        </row>
        <row r="185">
          <cell r="C185" t="str">
            <v>9210068</v>
          </cell>
          <cell r="F185">
            <v>229.3</v>
          </cell>
        </row>
        <row r="186">
          <cell r="C186" t="str">
            <v>9210091</v>
          </cell>
          <cell r="F186">
            <v>420</v>
          </cell>
        </row>
        <row r="187">
          <cell r="C187" t="str">
            <v>9210346</v>
          </cell>
          <cell r="F187">
            <v>259.7</v>
          </cell>
        </row>
        <row r="188">
          <cell r="C188" t="str">
            <v>9210286</v>
          </cell>
          <cell r="F188">
            <v>8</v>
          </cell>
        </row>
        <row r="189">
          <cell r="C189" t="str">
            <v>9210369</v>
          </cell>
          <cell r="F189">
            <v>310</v>
          </cell>
        </row>
        <row r="190">
          <cell r="C190" t="str">
            <v>9203028</v>
          </cell>
          <cell r="F190">
            <v>1000</v>
          </cell>
        </row>
        <row r="191">
          <cell r="C191" t="str">
            <v>9210216</v>
          </cell>
          <cell r="F191">
            <v>1587</v>
          </cell>
        </row>
        <row r="192">
          <cell r="C192" t="str">
            <v>9210266</v>
          </cell>
          <cell r="F192">
            <v>600</v>
          </cell>
        </row>
        <row r="193">
          <cell r="C193" t="str">
            <v>9210175</v>
          </cell>
          <cell r="F193">
            <v>1709</v>
          </cell>
        </row>
        <row r="194">
          <cell r="C194" t="str">
            <v>9210291</v>
          </cell>
          <cell r="F194">
            <v>11620</v>
          </cell>
        </row>
        <row r="195">
          <cell r="C195" t="str">
            <v>9202324</v>
          </cell>
          <cell r="F195">
            <v>25</v>
          </cell>
        </row>
        <row r="196">
          <cell r="C196" t="str">
            <v>9210156</v>
          </cell>
          <cell r="F196">
            <v>8</v>
          </cell>
        </row>
        <row r="197">
          <cell r="C197" t="str">
            <v>9210369</v>
          </cell>
          <cell r="F197">
            <v>586</v>
          </cell>
        </row>
        <row r="198">
          <cell r="C198" t="str">
            <v>9210286</v>
          </cell>
          <cell r="F198">
            <v>225</v>
          </cell>
        </row>
        <row r="199">
          <cell r="C199" t="str">
            <v>9210234</v>
          </cell>
          <cell r="F199">
            <v>154</v>
          </cell>
        </row>
        <row r="200">
          <cell r="C200" t="str">
            <v>9210233</v>
          </cell>
          <cell r="F200">
            <v>294</v>
          </cell>
        </row>
        <row r="201">
          <cell r="C201" t="str">
            <v>9209028</v>
          </cell>
          <cell r="F201">
            <v>94</v>
          </cell>
        </row>
        <row r="202">
          <cell r="C202" t="str">
            <v>9210070</v>
          </cell>
          <cell r="F202">
            <v>1307</v>
          </cell>
        </row>
        <row r="203">
          <cell r="C203" t="str">
            <v>9210138</v>
          </cell>
          <cell r="F203">
            <v>900</v>
          </cell>
        </row>
        <row r="204">
          <cell r="C204" t="str">
            <v>9210068</v>
          </cell>
          <cell r="F204">
            <v>65</v>
          </cell>
        </row>
        <row r="205">
          <cell r="C205" t="str">
            <v>9210387</v>
          </cell>
          <cell r="F205">
            <v>230</v>
          </cell>
        </row>
        <row r="206">
          <cell r="C206" t="str">
            <v>9210369</v>
          </cell>
          <cell r="F206">
            <v>500</v>
          </cell>
        </row>
        <row r="207">
          <cell r="C207" t="str">
            <v>9210286</v>
          </cell>
          <cell r="F207">
            <v>210</v>
          </cell>
        </row>
        <row r="208">
          <cell r="C208" t="str">
            <v>9210229</v>
          </cell>
          <cell r="F208">
            <v>150</v>
          </cell>
        </row>
        <row r="209">
          <cell r="C209" t="str">
            <v>9210390</v>
          </cell>
          <cell r="F209">
            <v>40</v>
          </cell>
        </row>
        <row r="210">
          <cell r="C210" t="str">
            <v>9210176</v>
          </cell>
          <cell r="F210">
            <v>100</v>
          </cell>
        </row>
        <row r="211">
          <cell r="C211" t="str">
            <v>9210178</v>
          </cell>
          <cell r="F211">
            <v>160</v>
          </cell>
        </row>
        <row r="212">
          <cell r="C212" t="str">
            <v>9210391</v>
          </cell>
          <cell r="F212">
            <v>200</v>
          </cell>
        </row>
        <row r="213">
          <cell r="C213" t="str">
            <v>9210166</v>
          </cell>
          <cell r="F213">
            <v>100</v>
          </cell>
        </row>
        <row r="214">
          <cell r="C214" t="str">
            <v>9210392</v>
          </cell>
          <cell r="F214">
            <v>3</v>
          </cell>
        </row>
        <row r="215">
          <cell r="C215" t="str">
            <v>9210393</v>
          </cell>
          <cell r="F215">
            <v>15</v>
          </cell>
        </row>
        <row r="216">
          <cell r="C216" t="str">
            <v>9210190</v>
          </cell>
          <cell r="F216">
            <v>50</v>
          </cell>
        </row>
        <row r="217">
          <cell r="C217" t="str">
            <v>9210228</v>
          </cell>
          <cell r="F217">
            <v>5</v>
          </cell>
        </row>
        <row r="218">
          <cell r="C218" t="str">
            <v>9210379</v>
          </cell>
          <cell r="F218">
            <v>2</v>
          </cell>
        </row>
        <row r="219">
          <cell r="C219" t="str">
            <v>9203067</v>
          </cell>
          <cell r="F219">
            <v>1299</v>
          </cell>
        </row>
        <row r="220">
          <cell r="C220" t="str">
            <v>9203068</v>
          </cell>
          <cell r="F220">
            <v>701</v>
          </cell>
        </row>
        <row r="221">
          <cell r="C221" t="str">
            <v>9210266</v>
          </cell>
          <cell r="F221">
            <v>243</v>
          </cell>
        </row>
        <row r="222">
          <cell r="C222" t="str">
            <v>9210266</v>
          </cell>
          <cell r="F222">
            <v>190</v>
          </cell>
        </row>
        <row r="223">
          <cell r="C223" t="str">
            <v>9210266</v>
          </cell>
          <cell r="F223">
            <v>2100</v>
          </cell>
        </row>
        <row r="224">
          <cell r="C224" t="str">
            <v>9210291</v>
          </cell>
          <cell r="F224">
            <v>8860</v>
          </cell>
        </row>
        <row r="225">
          <cell r="C225" t="str">
            <v>9210291</v>
          </cell>
          <cell r="F225">
            <v>5860</v>
          </cell>
        </row>
        <row r="226">
          <cell r="C226" t="str">
            <v>9210216</v>
          </cell>
          <cell r="F226">
            <v>2500</v>
          </cell>
        </row>
        <row r="227">
          <cell r="C227" t="str">
            <v>9210380</v>
          </cell>
          <cell r="F227">
            <v>6666</v>
          </cell>
        </row>
        <row r="228">
          <cell r="C228" t="str">
            <v>9210381</v>
          </cell>
          <cell r="F228">
            <v>560</v>
          </cell>
        </row>
        <row r="229">
          <cell r="C229" t="str">
            <v>9210382</v>
          </cell>
          <cell r="F229">
            <v>2000</v>
          </cell>
        </row>
        <row r="230">
          <cell r="C230" t="str">
            <v>9210383</v>
          </cell>
          <cell r="F230">
            <v>5300</v>
          </cell>
        </row>
        <row r="231">
          <cell r="C231" t="str">
            <v>9210384</v>
          </cell>
          <cell r="F231">
            <v>3000</v>
          </cell>
        </row>
        <row r="232">
          <cell r="C232" t="str">
            <v>9210385</v>
          </cell>
          <cell r="F232">
            <v>1020</v>
          </cell>
        </row>
        <row r="233">
          <cell r="C233" t="str">
            <v>9210386</v>
          </cell>
          <cell r="F233">
            <v>6900</v>
          </cell>
        </row>
        <row r="234">
          <cell r="C234" t="str">
            <v>9210388</v>
          </cell>
          <cell r="F234">
            <v>11000</v>
          </cell>
        </row>
        <row r="235">
          <cell r="C235" t="str">
            <v>9210389</v>
          </cell>
          <cell r="F235">
            <v>10000</v>
          </cell>
        </row>
        <row r="236">
          <cell r="C236" t="str">
            <v>9206007</v>
          </cell>
          <cell r="F236">
            <v>6330</v>
          </cell>
        </row>
        <row r="237">
          <cell r="C237" t="str">
            <v>9202733</v>
          </cell>
          <cell r="F237">
            <v>22</v>
          </cell>
        </row>
        <row r="238">
          <cell r="C238" t="str">
            <v>9202734</v>
          </cell>
          <cell r="F238">
            <v>10</v>
          </cell>
        </row>
        <row r="239">
          <cell r="C239" t="str">
            <v>9202732</v>
          </cell>
          <cell r="F239">
            <v>10.4</v>
          </cell>
        </row>
        <row r="240">
          <cell r="C240" t="str">
            <v>9203038</v>
          </cell>
          <cell r="F240">
            <v>50</v>
          </cell>
        </row>
        <row r="241">
          <cell r="C241" t="str">
            <v>9210396</v>
          </cell>
          <cell r="F241">
            <v>500</v>
          </cell>
        </row>
        <row r="242">
          <cell r="C242" t="str">
            <v>9210287</v>
          </cell>
          <cell r="F242">
            <v>1283.5</v>
          </cell>
        </row>
        <row r="243">
          <cell r="C243" t="str">
            <v>9210282</v>
          </cell>
          <cell r="F243">
            <v>678</v>
          </cell>
        </row>
        <row r="244">
          <cell r="C244" t="str">
            <v>9210284</v>
          </cell>
          <cell r="F244">
            <v>1250</v>
          </cell>
        </row>
        <row r="245">
          <cell r="C245" t="str">
            <v>9210397</v>
          </cell>
          <cell r="F245">
            <v>1000</v>
          </cell>
        </row>
        <row r="246">
          <cell r="C246" t="str">
            <v>9210283</v>
          </cell>
          <cell r="F246">
            <v>200</v>
          </cell>
        </row>
        <row r="247">
          <cell r="C247" t="str">
            <v>9209029</v>
          </cell>
          <cell r="F247">
            <v>60</v>
          </cell>
        </row>
        <row r="248">
          <cell r="C248" t="str">
            <v>9210068</v>
          </cell>
          <cell r="F248">
            <v>210</v>
          </cell>
        </row>
        <row r="249">
          <cell r="C249" t="str">
            <v>9210299</v>
          </cell>
          <cell r="F249">
            <v>230</v>
          </cell>
        </row>
        <row r="250">
          <cell r="C250" t="str">
            <v>9210346</v>
          </cell>
          <cell r="F250">
            <v>420</v>
          </cell>
        </row>
        <row r="251">
          <cell r="C251" t="str">
            <v>9210369</v>
          </cell>
          <cell r="F251">
            <v>549</v>
          </cell>
        </row>
        <row r="252">
          <cell r="C252" t="str">
            <v>9208026</v>
          </cell>
          <cell r="F252">
            <v>100000</v>
          </cell>
        </row>
        <row r="253">
          <cell r="C253" t="str">
            <v>9210394</v>
          </cell>
          <cell r="F253">
            <v>9000</v>
          </cell>
        </row>
        <row r="254">
          <cell r="C254" t="str">
            <v>9210389</v>
          </cell>
          <cell r="F254">
            <v>1010</v>
          </cell>
        </row>
        <row r="255">
          <cell r="C255" t="str">
            <v>9210266</v>
          </cell>
          <cell r="F255">
            <v>10894</v>
          </cell>
        </row>
        <row r="256">
          <cell r="C256" t="str">
            <v>9210395</v>
          </cell>
          <cell r="F256">
            <v>7922</v>
          </cell>
        </row>
        <row r="257">
          <cell r="C257" t="str">
            <v>9210210</v>
          </cell>
          <cell r="F257">
            <v>950</v>
          </cell>
        </row>
        <row r="258">
          <cell r="C258" t="str">
            <v>9210355</v>
          </cell>
          <cell r="F258">
            <v>931</v>
          </cell>
        </row>
        <row r="259">
          <cell r="C259" t="str">
            <v>9207013</v>
          </cell>
          <cell r="F259">
            <v>150</v>
          </cell>
        </row>
        <row r="260">
          <cell r="C260" t="str">
            <v>9208026</v>
          </cell>
          <cell r="F260">
            <v>10000</v>
          </cell>
        </row>
        <row r="261">
          <cell r="C261" t="str">
            <v>9202324</v>
          </cell>
          <cell r="F261">
            <v>82</v>
          </cell>
        </row>
        <row r="262">
          <cell r="C262" t="str">
            <v>9210229</v>
          </cell>
          <cell r="F262">
            <v>150</v>
          </cell>
        </row>
        <row r="263">
          <cell r="C263" t="str">
            <v>9210406</v>
          </cell>
          <cell r="F263">
            <v>18</v>
          </cell>
        </row>
        <row r="264">
          <cell r="C264" t="str">
            <v>9210407</v>
          </cell>
          <cell r="F264">
            <v>70</v>
          </cell>
        </row>
        <row r="265">
          <cell r="C265" t="str">
            <v>9210408</v>
          </cell>
          <cell r="F265">
            <v>200</v>
          </cell>
        </row>
        <row r="266">
          <cell r="C266" t="str">
            <v>9210409</v>
          </cell>
          <cell r="F266">
            <v>120</v>
          </cell>
        </row>
        <row r="267">
          <cell r="C267" t="str">
            <v>9210410</v>
          </cell>
          <cell r="F267">
            <v>80</v>
          </cell>
        </row>
        <row r="268">
          <cell r="C268" t="str">
            <v>9210152</v>
          </cell>
          <cell r="F268">
            <v>10</v>
          </cell>
        </row>
        <row r="269">
          <cell r="C269" t="str">
            <v>9210154</v>
          </cell>
          <cell r="F269">
            <v>30</v>
          </cell>
        </row>
        <row r="270">
          <cell r="C270" t="str">
            <v>9209029</v>
          </cell>
          <cell r="F270">
            <v>40</v>
          </cell>
        </row>
        <row r="271">
          <cell r="C271" t="str">
            <v>9210068</v>
          </cell>
          <cell r="F271">
            <v>184</v>
          </cell>
        </row>
        <row r="272">
          <cell r="C272" t="str">
            <v>9210075</v>
          </cell>
          <cell r="F272">
            <v>128</v>
          </cell>
        </row>
        <row r="273">
          <cell r="C273" t="str">
            <v>9210073</v>
          </cell>
          <cell r="F273">
            <v>263.5</v>
          </cell>
        </row>
        <row r="274">
          <cell r="C274" t="str">
            <v>9210138</v>
          </cell>
          <cell r="F274">
            <v>800</v>
          </cell>
        </row>
        <row r="275">
          <cell r="C275" t="str">
            <v>9210061</v>
          </cell>
          <cell r="F275">
            <v>640</v>
          </cell>
        </row>
        <row r="276">
          <cell r="C276" t="str">
            <v>9210286</v>
          </cell>
          <cell r="F276">
            <v>82</v>
          </cell>
        </row>
        <row r="277">
          <cell r="C277" t="str">
            <v>9210303</v>
          </cell>
          <cell r="F277">
            <v>207</v>
          </cell>
        </row>
        <row r="278">
          <cell r="C278" t="str">
            <v>9210411</v>
          </cell>
          <cell r="F278">
            <v>188</v>
          </cell>
        </row>
        <row r="279">
          <cell r="C279" t="str">
            <v>9210412</v>
          </cell>
          <cell r="F279">
            <v>432</v>
          </cell>
        </row>
        <row r="280">
          <cell r="C280" t="str">
            <v>9210234</v>
          </cell>
          <cell r="F280">
            <v>333</v>
          </cell>
        </row>
        <row r="281">
          <cell r="C281" t="str">
            <v>9202624</v>
          </cell>
          <cell r="F281">
            <v>500</v>
          </cell>
        </row>
        <row r="282">
          <cell r="C282" t="str">
            <v>9207020</v>
          </cell>
          <cell r="F282">
            <v>60000</v>
          </cell>
        </row>
        <row r="283">
          <cell r="C283" t="str">
            <v>9207021</v>
          </cell>
          <cell r="F283">
            <v>5000</v>
          </cell>
        </row>
        <row r="284">
          <cell r="C284" t="str">
            <v>9207022</v>
          </cell>
          <cell r="F284">
            <v>5000</v>
          </cell>
        </row>
        <row r="285">
          <cell r="C285" t="str">
            <v>9207023</v>
          </cell>
          <cell r="F285">
            <v>30000</v>
          </cell>
        </row>
        <row r="286">
          <cell r="C286" t="str">
            <v>9207024</v>
          </cell>
          <cell r="F286">
            <v>1110</v>
          </cell>
        </row>
        <row r="287">
          <cell r="C287" t="str">
            <v>9207025</v>
          </cell>
          <cell r="F287">
            <v>1266</v>
          </cell>
        </row>
        <row r="288">
          <cell r="C288" t="str">
            <v>9207026</v>
          </cell>
          <cell r="F288">
            <v>1088</v>
          </cell>
        </row>
        <row r="289">
          <cell r="C289" t="str">
            <v>9210197</v>
          </cell>
          <cell r="F289">
            <v>32000</v>
          </cell>
        </row>
        <row r="290">
          <cell r="C290" t="str">
            <v>9205016</v>
          </cell>
          <cell r="F290">
            <v>20000</v>
          </cell>
        </row>
        <row r="291">
          <cell r="C291" t="str">
            <v>9205017</v>
          </cell>
          <cell r="F291">
            <v>5000</v>
          </cell>
        </row>
        <row r="292">
          <cell r="C292" t="str">
            <v>9205022</v>
          </cell>
          <cell r="F292">
            <v>5000</v>
          </cell>
        </row>
        <row r="293">
          <cell r="C293" t="str">
            <v>9205023</v>
          </cell>
          <cell r="F293">
            <v>25000</v>
          </cell>
        </row>
        <row r="294">
          <cell r="C294" t="str">
            <v>9205024</v>
          </cell>
          <cell r="F294">
            <v>5000</v>
          </cell>
        </row>
        <row r="295">
          <cell r="C295" t="str">
            <v>9206111</v>
          </cell>
          <cell r="F295">
            <v>1000</v>
          </cell>
        </row>
        <row r="296">
          <cell r="C296" t="str">
            <v>9203061</v>
          </cell>
          <cell r="F296">
            <v>5</v>
          </cell>
        </row>
        <row r="297">
          <cell r="C297" t="str">
            <v>9203062</v>
          </cell>
          <cell r="F297">
            <v>28</v>
          </cell>
        </row>
        <row r="298">
          <cell r="C298" t="str">
            <v>9205014</v>
          </cell>
          <cell r="F298">
            <v>2745</v>
          </cell>
        </row>
        <row r="299">
          <cell r="C299" t="str">
            <v>9208011</v>
          </cell>
          <cell r="F299">
            <v>652</v>
          </cell>
        </row>
        <row r="300">
          <cell r="C300" t="str">
            <v>9210072</v>
          </cell>
          <cell r="F300">
            <v>3</v>
          </cell>
        </row>
        <row r="301">
          <cell r="C301" t="str">
            <v>9206109</v>
          </cell>
          <cell r="F301">
            <v>200</v>
          </cell>
        </row>
        <row r="302">
          <cell r="C302" t="str">
            <v>9207012</v>
          </cell>
          <cell r="F302">
            <v>540</v>
          </cell>
        </row>
        <row r="303">
          <cell r="C303" t="str">
            <v>9207013</v>
          </cell>
          <cell r="F303">
            <v>2350</v>
          </cell>
        </row>
        <row r="304">
          <cell r="C304" t="str">
            <v>9210398</v>
          </cell>
          <cell r="F304">
            <v>9000</v>
          </cell>
        </row>
        <row r="305">
          <cell r="C305" t="str">
            <v>9210399</v>
          </cell>
          <cell r="F305">
            <v>3252</v>
          </cell>
        </row>
        <row r="306">
          <cell r="C306" t="str">
            <v>9210355</v>
          </cell>
          <cell r="F306">
            <v>2000</v>
          </cell>
        </row>
        <row r="307">
          <cell r="C307" t="str">
            <v>9210204</v>
          </cell>
          <cell r="F307">
            <v>660</v>
          </cell>
        </row>
        <row r="308">
          <cell r="C308" t="str">
            <v>9210400</v>
          </cell>
          <cell r="F308">
            <v>2000</v>
          </cell>
        </row>
        <row r="309">
          <cell r="C309" t="str">
            <v>9210401</v>
          </cell>
          <cell r="F309">
            <v>4250</v>
          </cell>
        </row>
        <row r="310">
          <cell r="C310" t="str">
            <v>9210402</v>
          </cell>
          <cell r="F310">
            <v>2800</v>
          </cell>
        </row>
        <row r="311">
          <cell r="C311" t="str">
            <v>9210403</v>
          </cell>
          <cell r="F311">
            <v>2000</v>
          </cell>
        </row>
        <row r="312">
          <cell r="C312" t="str">
            <v>9210403</v>
          </cell>
          <cell r="F312">
            <v>1000</v>
          </cell>
        </row>
        <row r="313">
          <cell r="C313" t="str">
            <v>9210403</v>
          </cell>
          <cell r="F313">
            <v>1000</v>
          </cell>
        </row>
        <row r="314">
          <cell r="C314" t="str">
            <v>9210404</v>
          </cell>
          <cell r="F314">
            <v>1000</v>
          </cell>
        </row>
        <row r="315">
          <cell r="C315" t="str">
            <v>9210405</v>
          </cell>
          <cell r="F315">
            <v>4000</v>
          </cell>
        </row>
        <row r="316">
          <cell r="C316" t="str">
            <v>9201718</v>
          </cell>
          <cell r="F316">
            <v>1000</v>
          </cell>
        </row>
        <row r="317">
          <cell r="C317" t="str">
            <v>9201724</v>
          </cell>
          <cell r="F317">
            <v>1000</v>
          </cell>
        </row>
        <row r="318">
          <cell r="C318" t="str">
            <v>9201202</v>
          </cell>
          <cell r="F318">
            <v>4500</v>
          </cell>
        </row>
        <row r="319">
          <cell r="C319" t="str">
            <v>9201203</v>
          </cell>
          <cell r="F319">
            <v>1380</v>
          </cell>
        </row>
        <row r="320">
          <cell r="C320" t="str">
            <v>9202624</v>
          </cell>
          <cell r="F320">
            <v>147.36000000000001</v>
          </cell>
        </row>
        <row r="321">
          <cell r="C321" t="str">
            <v>9208019</v>
          </cell>
          <cell r="F321">
            <v>53800</v>
          </cell>
        </row>
        <row r="322">
          <cell r="C322" t="str">
            <v>9208020</v>
          </cell>
          <cell r="F322">
            <v>10150</v>
          </cell>
        </row>
        <row r="323">
          <cell r="C323" t="str">
            <v>9203028</v>
          </cell>
          <cell r="F323">
            <v>4000</v>
          </cell>
        </row>
        <row r="324">
          <cell r="C324" t="str">
            <v>9203051</v>
          </cell>
          <cell r="F324">
            <v>84</v>
          </cell>
        </row>
        <row r="325">
          <cell r="C325" t="str">
            <v>9210413</v>
          </cell>
          <cell r="F325">
            <v>13</v>
          </cell>
        </row>
        <row r="326">
          <cell r="C326" t="str">
            <v>9210414</v>
          </cell>
          <cell r="F326">
            <v>19</v>
          </cell>
        </row>
        <row r="327">
          <cell r="C327" t="str">
            <v>9210415</v>
          </cell>
          <cell r="F327">
            <v>54</v>
          </cell>
        </row>
        <row r="328">
          <cell r="C328" t="str">
            <v>9210416</v>
          </cell>
          <cell r="F328">
            <v>1</v>
          </cell>
        </row>
        <row r="329">
          <cell r="C329" t="str">
            <v>9210165</v>
          </cell>
          <cell r="F329">
            <v>200</v>
          </cell>
        </row>
        <row r="330">
          <cell r="C330" t="str">
            <v>9210417</v>
          </cell>
          <cell r="F330">
            <v>15</v>
          </cell>
        </row>
        <row r="331">
          <cell r="C331" t="str">
            <v>9210318</v>
          </cell>
          <cell r="F331">
            <v>35</v>
          </cell>
        </row>
        <row r="332">
          <cell r="C332" t="str">
            <v>9210331</v>
          </cell>
          <cell r="F332">
            <v>14.5</v>
          </cell>
        </row>
        <row r="333">
          <cell r="C333" t="str">
            <v>9210212</v>
          </cell>
          <cell r="F333">
            <v>25</v>
          </cell>
        </row>
        <row r="334">
          <cell r="C334" t="str">
            <v>9210418</v>
          </cell>
          <cell r="F334">
            <v>440</v>
          </cell>
        </row>
        <row r="335">
          <cell r="C335" t="str">
            <v>9210234</v>
          </cell>
          <cell r="F335">
            <v>584</v>
          </cell>
        </row>
        <row r="336">
          <cell r="C336" t="str">
            <v>9210236</v>
          </cell>
          <cell r="F336">
            <v>240</v>
          </cell>
        </row>
        <row r="337">
          <cell r="C337" t="str">
            <v>9210138</v>
          </cell>
          <cell r="F337">
            <v>359.6</v>
          </cell>
        </row>
        <row r="338">
          <cell r="C338" t="str">
            <v>9210061</v>
          </cell>
          <cell r="F338">
            <v>240</v>
          </cell>
        </row>
        <row r="339">
          <cell r="C339" t="str">
            <v>9209029</v>
          </cell>
          <cell r="F339">
            <v>168</v>
          </cell>
        </row>
        <row r="340">
          <cell r="C340" t="str">
            <v>9210090</v>
          </cell>
          <cell r="F340">
            <v>309</v>
          </cell>
        </row>
        <row r="341">
          <cell r="C341" t="str">
            <v>9210068</v>
          </cell>
          <cell r="F341">
            <v>420</v>
          </cell>
        </row>
        <row r="342">
          <cell r="C342" t="str">
            <v>9210286</v>
          </cell>
          <cell r="F342">
            <v>20</v>
          </cell>
        </row>
        <row r="343">
          <cell r="C343" t="str">
            <v>9210387</v>
          </cell>
          <cell r="F343">
            <v>230</v>
          </cell>
        </row>
        <row r="344">
          <cell r="C344" t="str">
            <v>9210369</v>
          </cell>
          <cell r="F344">
            <v>525</v>
          </cell>
        </row>
        <row r="345">
          <cell r="C345" t="str">
            <v>9203049</v>
          </cell>
          <cell r="F345">
            <v>5500</v>
          </cell>
        </row>
        <row r="346">
          <cell r="C346" t="str">
            <v>9208026</v>
          </cell>
          <cell r="F346">
            <v>100000</v>
          </cell>
        </row>
        <row r="347">
          <cell r="C347" t="str">
            <v>9208008</v>
          </cell>
          <cell r="F347">
            <v>48000</v>
          </cell>
        </row>
        <row r="348">
          <cell r="C348" t="str">
            <v>9210169</v>
          </cell>
          <cell r="F348">
            <v>1</v>
          </cell>
        </row>
        <row r="349">
          <cell r="C349" t="str">
            <v>9210204</v>
          </cell>
          <cell r="F349">
            <v>560</v>
          </cell>
        </row>
        <row r="350">
          <cell r="C350" t="str">
            <v>9208008</v>
          </cell>
          <cell r="F350">
            <v>5000</v>
          </cell>
        </row>
        <row r="351">
          <cell r="C351" t="str">
            <v>9206112</v>
          </cell>
          <cell r="F351">
            <v>850</v>
          </cell>
        </row>
        <row r="352">
          <cell r="C352" t="str">
            <v>9206113</v>
          </cell>
          <cell r="F352">
            <v>9000</v>
          </cell>
        </row>
        <row r="353">
          <cell r="C353" t="str">
            <v>9201735</v>
          </cell>
          <cell r="F353">
            <v>450</v>
          </cell>
        </row>
        <row r="354">
          <cell r="C354" t="str">
            <v>9209028</v>
          </cell>
          <cell r="F354">
            <v>250</v>
          </cell>
        </row>
        <row r="355">
          <cell r="C355" t="str">
            <v>9201721</v>
          </cell>
          <cell r="F355">
            <v>11000</v>
          </cell>
        </row>
        <row r="356">
          <cell r="C356" t="str">
            <v>9203062</v>
          </cell>
          <cell r="F356">
            <v>1250</v>
          </cell>
        </row>
        <row r="357">
          <cell r="C357" t="str">
            <v>9210413</v>
          </cell>
          <cell r="F357">
            <v>10.5</v>
          </cell>
        </row>
        <row r="358">
          <cell r="C358" t="str">
            <v>9210364</v>
          </cell>
          <cell r="F358">
            <v>70</v>
          </cell>
        </row>
        <row r="359">
          <cell r="C359" t="str">
            <v>9210165</v>
          </cell>
          <cell r="F359">
            <v>40</v>
          </cell>
        </row>
        <row r="360">
          <cell r="C360" t="str">
            <v>9210234</v>
          </cell>
          <cell r="F360">
            <v>511.5</v>
          </cell>
        </row>
        <row r="361">
          <cell r="C361" t="str">
            <v>9210138</v>
          </cell>
          <cell r="F361">
            <v>750</v>
          </cell>
        </row>
        <row r="362">
          <cell r="C362" t="str">
            <v>9210061</v>
          </cell>
          <cell r="F362">
            <v>450</v>
          </cell>
        </row>
        <row r="363">
          <cell r="C363" t="str">
            <v>9209028</v>
          </cell>
          <cell r="F363">
            <v>160</v>
          </cell>
        </row>
        <row r="364">
          <cell r="C364" t="str">
            <v>9209029</v>
          </cell>
          <cell r="F364">
            <v>72</v>
          </cell>
        </row>
        <row r="365">
          <cell r="C365" t="str">
            <v>9210067</v>
          </cell>
          <cell r="F365">
            <v>580.1</v>
          </cell>
        </row>
        <row r="366">
          <cell r="C366" t="str">
            <v>9210417</v>
          </cell>
          <cell r="F366">
            <v>350</v>
          </cell>
        </row>
        <row r="367">
          <cell r="C367" t="str">
            <v>9210387</v>
          </cell>
          <cell r="F367">
            <v>467</v>
          </cell>
        </row>
        <row r="368">
          <cell r="C368" t="str">
            <v>9210233</v>
          </cell>
          <cell r="F368">
            <v>64.599999999999994</v>
          </cell>
        </row>
        <row r="369">
          <cell r="C369" t="str">
            <v>9210102</v>
          </cell>
          <cell r="F369">
            <v>78</v>
          </cell>
        </row>
        <row r="370">
          <cell r="C370" t="str">
            <v>9210074</v>
          </cell>
          <cell r="F370">
            <v>240</v>
          </cell>
        </row>
        <row r="371">
          <cell r="C371" t="str">
            <v>9203037</v>
          </cell>
          <cell r="F371">
            <v>45000</v>
          </cell>
        </row>
        <row r="372">
          <cell r="C372" t="str">
            <v>9210419</v>
          </cell>
          <cell r="F372">
            <v>30</v>
          </cell>
        </row>
        <row r="373">
          <cell r="C373" t="str">
            <v>9210419</v>
          </cell>
          <cell r="F373">
            <v>20</v>
          </cell>
        </row>
        <row r="374">
          <cell r="C374" t="str">
            <v>9207020</v>
          </cell>
          <cell r="F374">
            <v>15000</v>
          </cell>
        </row>
        <row r="375">
          <cell r="C375" t="str">
            <v>9210179</v>
          </cell>
          <cell r="F375">
            <v>900</v>
          </cell>
        </row>
        <row r="376">
          <cell r="C376" t="str">
            <v>9210398</v>
          </cell>
          <cell r="F376">
            <v>7784</v>
          </cell>
        </row>
        <row r="377">
          <cell r="C377" t="str">
            <v>9210266</v>
          </cell>
          <cell r="F377">
            <v>9430</v>
          </cell>
        </row>
        <row r="378">
          <cell r="C378" t="str">
            <v>9210355</v>
          </cell>
          <cell r="F378">
            <v>1500</v>
          </cell>
        </row>
        <row r="379">
          <cell r="C379" t="str">
            <v>9210217</v>
          </cell>
          <cell r="F379">
            <v>9490</v>
          </cell>
        </row>
        <row r="380">
          <cell r="C380" t="str">
            <v>9210266</v>
          </cell>
          <cell r="F380">
            <v>4710</v>
          </cell>
        </row>
        <row r="381">
          <cell r="C381" t="str">
            <v>9210205</v>
          </cell>
          <cell r="F381">
            <v>4710</v>
          </cell>
        </row>
        <row r="382">
          <cell r="C382" t="str">
            <v>9210209</v>
          </cell>
          <cell r="F382">
            <v>4710</v>
          </cell>
        </row>
        <row r="383">
          <cell r="C383" t="str">
            <v>9210235</v>
          </cell>
          <cell r="F383">
            <v>8680</v>
          </cell>
        </row>
        <row r="384">
          <cell r="C384" t="str">
            <v>9210236</v>
          </cell>
          <cell r="F384">
            <v>228</v>
          </cell>
        </row>
        <row r="385">
          <cell r="C385" t="str">
            <v>9210208</v>
          </cell>
          <cell r="F385">
            <v>3000</v>
          </cell>
        </row>
        <row r="386">
          <cell r="C386" t="str">
            <v>9210209</v>
          </cell>
          <cell r="F386">
            <v>750</v>
          </cell>
        </row>
        <row r="387">
          <cell r="C387" t="str">
            <v>9210289</v>
          </cell>
          <cell r="F387">
            <v>750</v>
          </cell>
        </row>
        <row r="388">
          <cell r="C388" t="str">
            <v>9210318</v>
          </cell>
          <cell r="F388">
            <v>70</v>
          </cell>
        </row>
        <row r="389">
          <cell r="C389" t="str">
            <v>9202111</v>
          </cell>
          <cell r="F389">
            <v>35</v>
          </cell>
        </row>
        <row r="390">
          <cell r="C390" t="str">
            <v>9202111</v>
          </cell>
          <cell r="F390">
            <v>6</v>
          </cell>
        </row>
        <row r="391">
          <cell r="C391" t="str">
            <v>9202111</v>
          </cell>
          <cell r="F391">
            <v>1</v>
          </cell>
        </row>
        <row r="392">
          <cell r="C392" t="str">
            <v>9202624</v>
          </cell>
          <cell r="F392">
            <v>8787</v>
          </cell>
        </row>
        <row r="393">
          <cell r="C393" t="str">
            <v>9202324</v>
          </cell>
          <cell r="F393">
            <v>18</v>
          </cell>
        </row>
        <row r="394">
          <cell r="C394" t="str">
            <v>9202111</v>
          </cell>
          <cell r="F394">
            <v>80</v>
          </cell>
        </row>
        <row r="395">
          <cell r="C395" t="str">
            <v>9209028</v>
          </cell>
          <cell r="F395">
            <v>160</v>
          </cell>
        </row>
        <row r="396">
          <cell r="C396" t="str">
            <v>9210067</v>
          </cell>
          <cell r="F396">
            <v>836.7</v>
          </cell>
        </row>
        <row r="397">
          <cell r="C397" t="str">
            <v>9210233</v>
          </cell>
          <cell r="F397">
            <v>288</v>
          </cell>
        </row>
        <row r="398">
          <cell r="C398" t="str">
            <v>9210387</v>
          </cell>
          <cell r="F398">
            <v>449.2</v>
          </cell>
        </row>
        <row r="399">
          <cell r="C399" t="str">
            <v>9210417</v>
          </cell>
          <cell r="F399">
            <v>453</v>
          </cell>
        </row>
        <row r="400">
          <cell r="C400" t="str">
            <v>9205969</v>
          </cell>
          <cell r="F400">
            <v>8</v>
          </cell>
        </row>
        <row r="401">
          <cell r="C401" t="str">
            <v>9209054</v>
          </cell>
          <cell r="F401">
            <v>33</v>
          </cell>
        </row>
        <row r="402">
          <cell r="C402" t="str">
            <v>9210031</v>
          </cell>
          <cell r="F402">
            <v>520</v>
          </cell>
        </row>
        <row r="403">
          <cell r="C403" t="str">
            <v>9210165</v>
          </cell>
          <cell r="F403">
            <v>200</v>
          </cell>
        </row>
        <row r="404">
          <cell r="C404" t="str">
            <v>9210229</v>
          </cell>
          <cell r="F404">
            <v>200</v>
          </cell>
        </row>
        <row r="405">
          <cell r="C405" t="str">
            <v>9210166</v>
          </cell>
          <cell r="F405">
            <v>100</v>
          </cell>
        </row>
        <row r="406">
          <cell r="C406" t="str">
            <v>9210407</v>
          </cell>
          <cell r="F406">
            <v>43</v>
          </cell>
        </row>
        <row r="407">
          <cell r="C407" t="str">
            <v>9210417</v>
          </cell>
          <cell r="F407">
            <v>43</v>
          </cell>
        </row>
        <row r="408">
          <cell r="C408" t="str">
            <v>9205920</v>
          </cell>
          <cell r="F408">
            <v>100</v>
          </cell>
        </row>
        <row r="409">
          <cell r="C409" t="str">
            <v>9210154</v>
          </cell>
          <cell r="F409">
            <v>60</v>
          </cell>
        </row>
        <row r="410">
          <cell r="C410" t="str">
            <v>9210034</v>
          </cell>
          <cell r="F410">
            <v>50</v>
          </cell>
        </row>
        <row r="411">
          <cell r="C411" t="str">
            <v>9210307</v>
          </cell>
          <cell r="F411">
            <v>500</v>
          </cell>
        </row>
        <row r="412">
          <cell r="C412" t="str">
            <v>9210420</v>
          </cell>
          <cell r="F412">
            <v>200</v>
          </cell>
        </row>
        <row r="413">
          <cell r="C413" t="str">
            <v>9202112</v>
          </cell>
          <cell r="F413">
            <v>20</v>
          </cell>
        </row>
        <row r="414">
          <cell r="C414" t="str">
            <v>9210231</v>
          </cell>
          <cell r="F414">
            <v>36</v>
          </cell>
        </row>
        <row r="415">
          <cell r="C415" t="str">
            <v>9210421</v>
          </cell>
          <cell r="F415">
            <v>10</v>
          </cell>
        </row>
        <row r="416">
          <cell r="C416" t="str">
            <v>9210422</v>
          </cell>
          <cell r="F416">
            <v>1</v>
          </cell>
        </row>
        <row r="417">
          <cell r="C417" t="str">
            <v>9210423</v>
          </cell>
          <cell r="F417">
            <v>2</v>
          </cell>
        </row>
        <row r="418">
          <cell r="C418" t="str">
            <v>9210424</v>
          </cell>
          <cell r="F418">
            <v>2</v>
          </cell>
        </row>
        <row r="419">
          <cell r="C419" t="str">
            <v>9210354</v>
          </cell>
          <cell r="F419">
            <v>3000</v>
          </cell>
        </row>
        <row r="420">
          <cell r="C420" t="str">
            <v>9210236</v>
          </cell>
          <cell r="F420">
            <v>30</v>
          </cell>
        </row>
        <row r="421">
          <cell r="C421" t="str">
            <v>9210318</v>
          </cell>
          <cell r="F421">
            <v>175</v>
          </cell>
        </row>
        <row r="422">
          <cell r="C422" t="str">
            <v>9209029</v>
          </cell>
          <cell r="F422">
            <v>1000</v>
          </cell>
        </row>
        <row r="423">
          <cell r="C423" t="str">
            <v>9209051</v>
          </cell>
          <cell r="F423">
            <v>100</v>
          </cell>
        </row>
        <row r="424">
          <cell r="C424" t="str">
            <v>9210372</v>
          </cell>
          <cell r="F424">
            <v>13118</v>
          </cell>
        </row>
        <row r="425">
          <cell r="C425" t="str">
            <v>9210404</v>
          </cell>
          <cell r="F425">
            <v>195</v>
          </cell>
        </row>
        <row r="426">
          <cell r="C426" t="str">
            <v>9210210</v>
          </cell>
          <cell r="F426">
            <v>160</v>
          </cell>
        </row>
        <row r="427">
          <cell r="C427" t="str">
            <v>9210310</v>
          </cell>
          <cell r="F427">
            <v>90</v>
          </cell>
        </row>
        <row r="428">
          <cell r="C428" t="str">
            <v>9201728</v>
          </cell>
          <cell r="F428">
            <v>10000</v>
          </cell>
        </row>
        <row r="429">
          <cell r="C429" t="str">
            <v>9203064</v>
          </cell>
          <cell r="F429">
            <v>210</v>
          </cell>
        </row>
        <row r="430">
          <cell r="C430" t="str">
            <v>9210401</v>
          </cell>
          <cell r="F430">
            <v>1755</v>
          </cell>
        </row>
        <row r="431">
          <cell r="C431" t="str">
            <v>9210404</v>
          </cell>
          <cell r="F431">
            <v>1394</v>
          </cell>
        </row>
        <row r="432">
          <cell r="C432" t="str">
            <v>9210210</v>
          </cell>
          <cell r="F432">
            <v>400</v>
          </cell>
        </row>
        <row r="433">
          <cell r="C433" t="str">
            <v>9210274</v>
          </cell>
          <cell r="F433">
            <v>400</v>
          </cell>
        </row>
        <row r="434">
          <cell r="C434" t="str">
            <v>9210413</v>
          </cell>
          <cell r="F434">
            <v>7</v>
          </cell>
        </row>
        <row r="435">
          <cell r="C435" t="str">
            <v>9210091</v>
          </cell>
          <cell r="F435">
            <v>617</v>
          </cell>
        </row>
        <row r="436">
          <cell r="C436" t="str">
            <v>9210147</v>
          </cell>
          <cell r="F436">
            <v>215</v>
          </cell>
        </row>
        <row r="437">
          <cell r="C437" t="str">
            <v>9210068</v>
          </cell>
          <cell r="F437">
            <v>1090</v>
          </cell>
        </row>
        <row r="438">
          <cell r="C438" t="str">
            <v>9210369</v>
          </cell>
          <cell r="F438">
            <v>455</v>
          </cell>
        </row>
        <row r="439">
          <cell r="C439" t="str">
            <v>9209029</v>
          </cell>
          <cell r="F439">
            <v>250</v>
          </cell>
        </row>
        <row r="440">
          <cell r="C440" t="str">
            <v>9210062</v>
          </cell>
          <cell r="F440">
            <v>32</v>
          </cell>
        </row>
        <row r="441">
          <cell r="C441" t="str">
            <v>9210064</v>
          </cell>
          <cell r="F441">
            <v>80</v>
          </cell>
        </row>
        <row r="442">
          <cell r="C442" t="str">
            <v>9210198</v>
          </cell>
          <cell r="F442">
            <v>47</v>
          </cell>
        </row>
        <row r="443">
          <cell r="C443" t="str">
            <v>9210234</v>
          </cell>
          <cell r="F443">
            <v>36</v>
          </cell>
        </row>
        <row r="444">
          <cell r="C444" t="str">
            <v>9210234</v>
          </cell>
          <cell r="F444">
            <v>31</v>
          </cell>
        </row>
        <row r="445">
          <cell r="C445" t="str">
            <v>9208009</v>
          </cell>
          <cell r="F445">
            <v>98000</v>
          </cell>
        </row>
        <row r="446">
          <cell r="C446" t="str">
            <v>9208026</v>
          </cell>
          <cell r="F446">
            <v>50000</v>
          </cell>
        </row>
        <row r="447">
          <cell r="C447" t="str">
            <v>9206114</v>
          </cell>
          <cell r="F447">
            <v>5000</v>
          </cell>
        </row>
        <row r="448">
          <cell r="C448" t="str">
            <v>9206115</v>
          </cell>
          <cell r="F448">
            <v>3000</v>
          </cell>
        </row>
        <row r="449">
          <cell r="C449" t="str">
            <v>9206116</v>
          </cell>
          <cell r="F449">
            <v>2000</v>
          </cell>
        </row>
        <row r="450">
          <cell r="C450" t="str">
            <v>9203062</v>
          </cell>
          <cell r="F450">
            <v>100</v>
          </cell>
        </row>
        <row r="451">
          <cell r="C451" t="str">
            <v>9207020</v>
          </cell>
          <cell r="F451">
            <v>60000</v>
          </cell>
        </row>
        <row r="452">
          <cell r="C452" t="str">
            <v>9207021</v>
          </cell>
          <cell r="F452">
            <v>10000</v>
          </cell>
        </row>
        <row r="453">
          <cell r="C453" t="str">
            <v>9205020</v>
          </cell>
          <cell r="F453">
            <v>1920</v>
          </cell>
        </row>
        <row r="454">
          <cell r="C454" t="str">
            <v>9205015</v>
          </cell>
          <cell r="F454">
            <v>100000</v>
          </cell>
        </row>
        <row r="455">
          <cell r="C455" t="str">
            <v>9205013</v>
          </cell>
          <cell r="F455">
            <v>20000</v>
          </cell>
        </row>
        <row r="456">
          <cell r="C456" t="str">
            <v>9205003</v>
          </cell>
          <cell r="F456">
            <v>5000</v>
          </cell>
        </row>
        <row r="457">
          <cell r="C457" t="str">
            <v>9210180</v>
          </cell>
          <cell r="F457">
            <v>1000</v>
          </cell>
        </row>
        <row r="458">
          <cell r="C458" t="str">
            <v>9210181</v>
          </cell>
          <cell r="F458">
            <v>1000</v>
          </cell>
        </row>
        <row r="459">
          <cell r="C459" t="str">
            <v>9203044</v>
          </cell>
          <cell r="F459">
            <v>150000</v>
          </cell>
        </row>
        <row r="460">
          <cell r="C460" t="str">
            <v>9203062</v>
          </cell>
          <cell r="F460">
            <v>371</v>
          </cell>
        </row>
        <row r="461">
          <cell r="C461" t="str">
            <v>9203064</v>
          </cell>
          <cell r="F461">
            <v>276</v>
          </cell>
        </row>
        <row r="462">
          <cell r="C462" t="str">
            <v>9205025</v>
          </cell>
          <cell r="F462">
            <v>10000</v>
          </cell>
        </row>
        <row r="463">
          <cell r="C463" t="str">
            <v>9203057</v>
          </cell>
          <cell r="F463">
            <v>10</v>
          </cell>
        </row>
        <row r="464">
          <cell r="C464" t="str">
            <v>9201728</v>
          </cell>
          <cell r="F464">
            <v>14000</v>
          </cell>
        </row>
        <row r="465">
          <cell r="C465" t="str">
            <v>9210165</v>
          </cell>
          <cell r="F465">
            <v>100</v>
          </cell>
        </row>
        <row r="466">
          <cell r="C466" t="str">
            <v>9210229</v>
          </cell>
          <cell r="F466">
            <v>90</v>
          </cell>
        </row>
        <row r="467">
          <cell r="C467" t="str">
            <v>9210237</v>
          </cell>
          <cell r="F467">
            <v>65</v>
          </cell>
        </row>
        <row r="468">
          <cell r="C468" t="str">
            <v>9210310</v>
          </cell>
          <cell r="F468">
            <v>135</v>
          </cell>
        </row>
        <row r="469">
          <cell r="C469" t="str">
            <v>9210429</v>
          </cell>
          <cell r="F469">
            <v>3</v>
          </cell>
        </row>
        <row r="470">
          <cell r="C470" t="str">
            <v>9210430</v>
          </cell>
          <cell r="F470">
            <v>1</v>
          </cell>
        </row>
        <row r="471">
          <cell r="C471" t="str">
            <v>9210431</v>
          </cell>
          <cell r="F471">
            <v>1</v>
          </cell>
        </row>
        <row r="472">
          <cell r="C472" t="str">
            <v>9210432</v>
          </cell>
          <cell r="F472">
            <v>5</v>
          </cell>
        </row>
        <row r="473">
          <cell r="C473" t="str">
            <v>9210433</v>
          </cell>
          <cell r="F473">
            <v>4</v>
          </cell>
        </row>
        <row r="474">
          <cell r="C474" t="str">
            <v>9210434</v>
          </cell>
          <cell r="F474">
            <v>2</v>
          </cell>
        </row>
        <row r="475">
          <cell r="C475" t="str">
            <v>9210435</v>
          </cell>
          <cell r="F475">
            <v>8</v>
          </cell>
        </row>
        <row r="476">
          <cell r="C476" t="str">
            <v>9210436</v>
          </cell>
          <cell r="F476">
            <v>7</v>
          </cell>
        </row>
        <row r="477">
          <cell r="C477" t="str">
            <v>9210437</v>
          </cell>
          <cell r="F477">
            <v>8</v>
          </cell>
        </row>
        <row r="478">
          <cell r="C478" t="str">
            <v>9210438</v>
          </cell>
          <cell r="F478">
            <v>16</v>
          </cell>
        </row>
        <row r="479">
          <cell r="C479" t="str">
            <v>9210439</v>
          </cell>
          <cell r="F479">
            <v>2</v>
          </cell>
        </row>
        <row r="480">
          <cell r="C480" t="str">
            <v>9210440</v>
          </cell>
          <cell r="F480">
            <v>90</v>
          </cell>
        </row>
        <row r="481">
          <cell r="C481" t="str">
            <v>9210441</v>
          </cell>
          <cell r="F481">
            <v>20</v>
          </cell>
        </row>
        <row r="482">
          <cell r="C482" t="str">
            <v>9210442</v>
          </cell>
          <cell r="F482">
            <v>10</v>
          </cell>
        </row>
        <row r="483">
          <cell r="C483" t="str">
            <v>9210443</v>
          </cell>
          <cell r="F483">
            <v>8</v>
          </cell>
        </row>
        <row r="484">
          <cell r="C484" t="str">
            <v>9210444</v>
          </cell>
          <cell r="F484">
            <v>6</v>
          </cell>
        </row>
        <row r="485">
          <cell r="C485" t="str">
            <v>9210445</v>
          </cell>
          <cell r="F485">
            <v>15</v>
          </cell>
        </row>
        <row r="486">
          <cell r="C486" t="str">
            <v>9210446</v>
          </cell>
          <cell r="F486">
            <v>1</v>
          </cell>
        </row>
        <row r="487">
          <cell r="C487" t="str">
            <v>9210447</v>
          </cell>
          <cell r="F487">
            <v>5</v>
          </cell>
        </row>
        <row r="488">
          <cell r="C488" t="str">
            <v>9210448</v>
          </cell>
          <cell r="F488">
            <v>1</v>
          </cell>
        </row>
        <row r="489">
          <cell r="C489" t="str">
            <v>9210449</v>
          </cell>
          <cell r="F489">
            <v>20</v>
          </cell>
        </row>
        <row r="490">
          <cell r="C490" t="str">
            <v>9210450</v>
          </cell>
          <cell r="F490">
            <v>20</v>
          </cell>
        </row>
        <row r="491">
          <cell r="C491" t="str">
            <v>9210451</v>
          </cell>
          <cell r="F491">
            <v>10</v>
          </cell>
        </row>
        <row r="492">
          <cell r="C492" t="str">
            <v>9210452</v>
          </cell>
          <cell r="F492">
            <v>10</v>
          </cell>
        </row>
        <row r="493">
          <cell r="C493" t="str">
            <v>9210453</v>
          </cell>
          <cell r="F493">
            <v>10</v>
          </cell>
        </row>
        <row r="494">
          <cell r="C494" t="str">
            <v>9210454</v>
          </cell>
          <cell r="F494">
            <v>20</v>
          </cell>
        </row>
        <row r="495">
          <cell r="C495" t="str">
            <v>9210432</v>
          </cell>
          <cell r="F495">
            <v>10</v>
          </cell>
        </row>
        <row r="496">
          <cell r="C496" t="str">
            <v>9210455</v>
          </cell>
          <cell r="F496">
            <v>5</v>
          </cell>
        </row>
        <row r="497">
          <cell r="C497" t="str">
            <v>9210456</v>
          </cell>
          <cell r="F497">
            <v>1</v>
          </cell>
        </row>
        <row r="498">
          <cell r="C498" t="str">
            <v>9210457</v>
          </cell>
          <cell r="F498">
            <v>3</v>
          </cell>
        </row>
        <row r="499">
          <cell r="C499" t="str">
            <v>9210458</v>
          </cell>
          <cell r="F499">
            <v>4</v>
          </cell>
        </row>
        <row r="500">
          <cell r="C500" t="str">
            <v>9210459</v>
          </cell>
          <cell r="F500">
            <v>2</v>
          </cell>
        </row>
        <row r="501">
          <cell r="C501" t="str">
            <v>9210460</v>
          </cell>
          <cell r="F501">
            <v>20</v>
          </cell>
        </row>
        <row r="502">
          <cell r="C502" t="str">
            <v>9210461</v>
          </cell>
          <cell r="F502">
            <v>1</v>
          </cell>
        </row>
      </sheetData>
      <sheetData sheetId="13">
        <row r="2">
          <cell r="C2" t="str">
            <v>9208019</v>
          </cell>
          <cell r="F2">
            <v>80000</v>
          </cell>
        </row>
        <row r="3">
          <cell r="C3" t="str">
            <v>9208020</v>
          </cell>
          <cell r="F3">
            <v>10500</v>
          </cell>
        </row>
        <row r="4">
          <cell r="C4" t="str">
            <v>9208009</v>
          </cell>
          <cell r="F4">
            <v>150000</v>
          </cell>
        </row>
        <row r="5">
          <cell r="C5" t="str">
            <v>9208034</v>
          </cell>
          <cell r="F5">
            <v>25000</v>
          </cell>
        </row>
        <row r="6">
          <cell r="C6" t="str">
            <v>9210098</v>
          </cell>
          <cell r="F6">
            <v>10</v>
          </cell>
        </row>
        <row r="7">
          <cell r="C7" t="str">
            <v>9210099</v>
          </cell>
          <cell r="F7">
            <v>5</v>
          </cell>
        </row>
        <row r="8">
          <cell r="C8" t="str">
            <v>9210110</v>
          </cell>
          <cell r="F8">
            <v>10</v>
          </cell>
        </row>
        <row r="9">
          <cell r="C9" t="str">
            <v>9205015</v>
          </cell>
          <cell r="F9">
            <v>134475</v>
          </cell>
        </row>
        <row r="10">
          <cell r="C10" t="str">
            <v>9205013</v>
          </cell>
          <cell r="F10">
            <v>28400</v>
          </cell>
        </row>
        <row r="11">
          <cell r="C11" t="str">
            <v>9203044</v>
          </cell>
          <cell r="F11">
            <v>100000</v>
          </cell>
        </row>
        <row r="12">
          <cell r="C12" t="str">
            <v>9202729</v>
          </cell>
          <cell r="F12">
            <v>31.5</v>
          </cell>
        </row>
        <row r="13">
          <cell r="C13" t="str">
            <v>9202730</v>
          </cell>
          <cell r="F13">
            <v>20</v>
          </cell>
        </row>
        <row r="14">
          <cell r="C14" t="str">
            <v>9201724</v>
          </cell>
          <cell r="F14">
            <v>10000</v>
          </cell>
        </row>
        <row r="15">
          <cell r="C15" t="str">
            <v>9201725</v>
          </cell>
          <cell r="F15">
            <v>10000</v>
          </cell>
        </row>
        <row r="16">
          <cell r="C16" t="str">
            <v>9201726</v>
          </cell>
          <cell r="F16">
            <v>10000</v>
          </cell>
        </row>
        <row r="17">
          <cell r="C17" t="str">
            <v>9201727</v>
          </cell>
          <cell r="F17">
            <v>10000</v>
          </cell>
        </row>
        <row r="18">
          <cell r="C18" t="str">
            <v>9201728</v>
          </cell>
          <cell r="F18">
            <v>3125</v>
          </cell>
        </row>
        <row r="19">
          <cell r="C19" t="str">
            <v>9201729</v>
          </cell>
          <cell r="F19">
            <v>1555</v>
          </cell>
        </row>
        <row r="20">
          <cell r="C20" t="str">
            <v>9209054</v>
          </cell>
          <cell r="F20">
            <v>500</v>
          </cell>
        </row>
        <row r="21">
          <cell r="C21" t="str">
            <v>9209052</v>
          </cell>
          <cell r="F21">
            <v>24</v>
          </cell>
        </row>
        <row r="22">
          <cell r="C22" t="str">
            <v>9205962</v>
          </cell>
          <cell r="F22">
            <v>33</v>
          </cell>
        </row>
        <row r="23">
          <cell r="C23" t="str">
            <v>9201717</v>
          </cell>
          <cell r="F23">
            <v>1130</v>
          </cell>
        </row>
        <row r="24">
          <cell r="C24" t="str">
            <v>9209068</v>
          </cell>
          <cell r="F24">
            <v>360</v>
          </cell>
        </row>
        <row r="25">
          <cell r="C25" t="str">
            <v>9203076</v>
          </cell>
          <cell r="F25">
            <v>30</v>
          </cell>
        </row>
        <row r="26">
          <cell r="C26" t="str">
            <v>9203073</v>
          </cell>
          <cell r="F26">
            <v>350</v>
          </cell>
        </row>
        <row r="27">
          <cell r="C27" t="str">
            <v>9209056</v>
          </cell>
          <cell r="F27">
            <v>130</v>
          </cell>
        </row>
        <row r="28">
          <cell r="C28" t="str">
            <v>9203028</v>
          </cell>
          <cell r="F28">
            <v>4000</v>
          </cell>
        </row>
        <row r="29">
          <cell r="C29" t="str">
            <v>9210007</v>
          </cell>
          <cell r="F29">
            <v>187000</v>
          </cell>
        </row>
        <row r="30">
          <cell r="C30" t="str">
            <v>9208009</v>
          </cell>
          <cell r="F30">
            <v>500</v>
          </cell>
        </row>
        <row r="31">
          <cell r="C31" t="str">
            <v>9205969</v>
          </cell>
          <cell r="F31">
            <v>1</v>
          </cell>
        </row>
        <row r="32">
          <cell r="C32" t="str">
            <v>9210068</v>
          </cell>
          <cell r="F32">
            <v>483</v>
          </cell>
        </row>
        <row r="33">
          <cell r="C33" t="str">
            <v>9210062</v>
          </cell>
          <cell r="F33">
            <v>22</v>
          </cell>
        </row>
        <row r="34">
          <cell r="C34" t="str">
            <v>9203065</v>
          </cell>
          <cell r="F34">
            <v>38</v>
          </cell>
        </row>
        <row r="35">
          <cell r="C35" t="str">
            <v>9209029</v>
          </cell>
          <cell r="F35">
            <v>36</v>
          </cell>
        </row>
        <row r="36">
          <cell r="C36" t="str">
            <v>9210102</v>
          </cell>
          <cell r="F36">
            <v>181.1</v>
          </cell>
        </row>
        <row r="37">
          <cell r="C37" t="str">
            <v>9210076</v>
          </cell>
          <cell r="F37">
            <v>700</v>
          </cell>
        </row>
        <row r="38">
          <cell r="C38" t="str">
            <v>9203078</v>
          </cell>
          <cell r="F38">
            <v>12</v>
          </cell>
        </row>
        <row r="39">
          <cell r="C39" t="str">
            <v>9203079</v>
          </cell>
          <cell r="F39">
            <v>12</v>
          </cell>
        </row>
        <row r="40">
          <cell r="C40" t="str">
            <v>9210103</v>
          </cell>
          <cell r="F40">
            <v>5</v>
          </cell>
        </row>
        <row r="41">
          <cell r="C41" t="str">
            <v>9210146</v>
          </cell>
          <cell r="F41">
            <v>128.13</v>
          </cell>
        </row>
        <row r="42">
          <cell r="C42" t="str">
            <v>9210105</v>
          </cell>
          <cell r="F42">
            <v>8</v>
          </cell>
        </row>
        <row r="43">
          <cell r="C43" t="str">
            <v>9210124</v>
          </cell>
          <cell r="F43">
            <v>50</v>
          </cell>
        </row>
        <row r="44">
          <cell r="C44" t="str">
            <v>9210147</v>
          </cell>
          <cell r="F44">
            <v>2</v>
          </cell>
        </row>
        <row r="45">
          <cell r="C45" t="str">
            <v>9210133</v>
          </cell>
          <cell r="F45">
            <v>1</v>
          </cell>
        </row>
        <row r="46">
          <cell r="C46" t="str">
            <v>9210148</v>
          </cell>
          <cell r="F46">
            <v>40</v>
          </cell>
        </row>
        <row r="47">
          <cell r="C47" t="str">
            <v>9210139</v>
          </cell>
          <cell r="F47">
            <v>73</v>
          </cell>
        </row>
        <row r="48">
          <cell r="C48" t="str">
            <v>9210138</v>
          </cell>
          <cell r="F48">
            <v>15</v>
          </cell>
        </row>
        <row r="49">
          <cell r="C49" t="str">
            <v>9210035</v>
          </cell>
          <cell r="F49">
            <v>2</v>
          </cell>
        </row>
        <row r="50">
          <cell r="C50" t="str">
            <v>9210121</v>
          </cell>
          <cell r="F50">
            <v>30</v>
          </cell>
        </row>
        <row r="51">
          <cell r="C51" t="str">
            <v>9210136</v>
          </cell>
          <cell r="F51">
            <v>20</v>
          </cell>
        </row>
        <row r="52">
          <cell r="C52" t="str">
            <v>9210149</v>
          </cell>
          <cell r="F52">
            <v>2</v>
          </cell>
        </row>
        <row r="53">
          <cell r="C53" t="str">
            <v>9210150</v>
          </cell>
          <cell r="F53">
            <v>1</v>
          </cell>
        </row>
        <row r="54">
          <cell r="C54" t="str">
            <v>9210107</v>
          </cell>
          <cell r="F54">
            <v>20</v>
          </cell>
        </row>
        <row r="55">
          <cell r="C55" t="str">
            <v>9210033</v>
          </cell>
          <cell r="F55">
            <v>20</v>
          </cell>
        </row>
        <row r="56">
          <cell r="C56" t="str">
            <v>9210151</v>
          </cell>
          <cell r="F56">
            <v>20</v>
          </cell>
        </row>
        <row r="57">
          <cell r="C57" t="str">
            <v>9210152</v>
          </cell>
          <cell r="F57">
            <v>20</v>
          </cell>
        </row>
        <row r="58">
          <cell r="C58" t="str">
            <v>9210153</v>
          </cell>
          <cell r="F58">
            <v>20</v>
          </cell>
        </row>
        <row r="59">
          <cell r="C59" t="str">
            <v>9210154</v>
          </cell>
          <cell r="F59">
            <v>10</v>
          </cell>
        </row>
        <row r="60">
          <cell r="C60" t="str">
            <v>9210155</v>
          </cell>
          <cell r="F60">
            <v>10</v>
          </cell>
        </row>
        <row r="61">
          <cell r="C61" t="str">
            <v>9210156</v>
          </cell>
          <cell r="F61">
            <v>5</v>
          </cell>
        </row>
        <row r="62">
          <cell r="C62" t="str">
            <v>9210157</v>
          </cell>
          <cell r="F62">
            <v>1</v>
          </cell>
        </row>
        <row r="63">
          <cell r="C63" t="str">
            <v>9210158</v>
          </cell>
          <cell r="F63">
            <v>1</v>
          </cell>
        </row>
        <row r="64">
          <cell r="C64" t="str">
            <v>9210159</v>
          </cell>
          <cell r="F64">
            <v>10</v>
          </cell>
        </row>
        <row r="65">
          <cell r="C65" t="str">
            <v>9210160</v>
          </cell>
          <cell r="F65">
            <v>10</v>
          </cell>
        </row>
        <row r="66">
          <cell r="C66" t="str">
            <v>9210161</v>
          </cell>
          <cell r="F66">
            <v>5</v>
          </cell>
        </row>
        <row r="67">
          <cell r="C67" t="str">
            <v>9210073</v>
          </cell>
          <cell r="F67">
            <v>1071.5</v>
          </cell>
        </row>
        <row r="68">
          <cell r="C68" t="str">
            <v>9210091</v>
          </cell>
          <cell r="F68">
            <v>1065.7</v>
          </cell>
        </row>
        <row r="69">
          <cell r="C69" t="str">
            <v>9210068</v>
          </cell>
          <cell r="F69">
            <v>569.4</v>
          </cell>
        </row>
        <row r="70">
          <cell r="C70" t="str">
            <v>9210141</v>
          </cell>
          <cell r="F70">
            <v>7400</v>
          </cell>
        </row>
        <row r="71">
          <cell r="C71" t="str">
            <v>9210142</v>
          </cell>
          <cell r="F71">
            <v>9000</v>
          </cell>
        </row>
        <row r="72">
          <cell r="C72" t="str">
            <v>9210143</v>
          </cell>
          <cell r="F72">
            <v>8800</v>
          </cell>
        </row>
        <row r="73">
          <cell r="C73" t="str">
            <v>9210144</v>
          </cell>
          <cell r="F73">
            <v>7250</v>
          </cell>
        </row>
        <row r="74">
          <cell r="C74" t="str">
            <v>9210145</v>
          </cell>
          <cell r="F74">
            <v>16550</v>
          </cell>
        </row>
        <row r="75">
          <cell r="C75" t="str">
            <v>9209028</v>
          </cell>
          <cell r="F75">
            <v>1000</v>
          </cell>
        </row>
        <row r="76">
          <cell r="C76" t="str">
            <v>9203036</v>
          </cell>
          <cell r="F76">
            <v>36</v>
          </cell>
        </row>
        <row r="77">
          <cell r="C77" t="str">
            <v>9202111</v>
          </cell>
          <cell r="F77">
            <v>5</v>
          </cell>
        </row>
        <row r="78">
          <cell r="C78" t="str">
            <v>9210098</v>
          </cell>
          <cell r="F78">
            <v>22</v>
          </cell>
        </row>
        <row r="79">
          <cell r="C79" t="str">
            <v>9210021</v>
          </cell>
          <cell r="F79">
            <v>17.8</v>
          </cell>
        </row>
        <row r="80">
          <cell r="C80" t="str">
            <v>9210020</v>
          </cell>
          <cell r="F80">
            <v>3.9</v>
          </cell>
        </row>
        <row r="81">
          <cell r="C81" t="str">
            <v>9210024</v>
          </cell>
          <cell r="F81">
            <v>1</v>
          </cell>
        </row>
        <row r="82">
          <cell r="C82" t="str">
            <v>9210023</v>
          </cell>
          <cell r="F82">
            <v>10</v>
          </cell>
        </row>
        <row r="83">
          <cell r="C83" t="str">
            <v>9210019</v>
          </cell>
          <cell r="F83">
            <v>7</v>
          </cell>
        </row>
        <row r="84">
          <cell r="C84" t="str">
            <v>9210071</v>
          </cell>
          <cell r="F84">
            <v>11.3</v>
          </cell>
        </row>
        <row r="85">
          <cell r="C85" t="str">
            <v>9210068</v>
          </cell>
          <cell r="F85">
            <v>6.2</v>
          </cell>
        </row>
        <row r="86">
          <cell r="C86" t="str">
            <v>9210075</v>
          </cell>
          <cell r="F86">
            <v>530</v>
          </cell>
        </row>
        <row r="87">
          <cell r="C87" t="str">
            <v>9203064</v>
          </cell>
          <cell r="F87">
            <v>320</v>
          </cell>
        </row>
        <row r="88">
          <cell r="C88" t="str">
            <v>9203061</v>
          </cell>
          <cell r="F88">
            <v>300</v>
          </cell>
        </row>
        <row r="89">
          <cell r="C89" t="str">
            <v>9203059</v>
          </cell>
          <cell r="F89">
            <v>300</v>
          </cell>
        </row>
        <row r="90">
          <cell r="C90" t="str">
            <v>9202111</v>
          </cell>
          <cell r="F90">
            <v>4</v>
          </cell>
        </row>
        <row r="91">
          <cell r="C91" t="str">
            <v>9201730</v>
          </cell>
          <cell r="F91">
            <v>21083</v>
          </cell>
        </row>
        <row r="92">
          <cell r="C92" t="str">
            <v>9201731</v>
          </cell>
          <cell r="F92">
            <v>10043</v>
          </cell>
        </row>
        <row r="93">
          <cell r="C93" t="str">
            <v>9201732</v>
          </cell>
          <cell r="F93">
            <v>5835</v>
          </cell>
        </row>
        <row r="94">
          <cell r="C94" t="str">
            <v>9201733</v>
          </cell>
          <cell r="F94">
            <v>9513</v>
          </cell>
        </row>
        <row r="95">
          <cell r="C95" t="str">
            <v>9201734</v>
          </cell>
          <cell r="F95">
            <v>10000</v>
          </cell>
        </row>
        <row r="96">
          <cell r="C96" t="str">
            <v>9210162</v>
          </cell>
          <cell r="F96">
            <v>100</v>
          </cell>
        </row>
        <row r="97">
          <cell r="C97" t="str">
            <v>9210163</v>
          </cell>
          <cell r="F97">
            <v>10</v>
          </cell>
        </row>
        <row r="98">
          <cell r="C98" t="str">
            <v>9210164</v>
          </cell>
          <cell r="F98">
            <v>200</v>
          </cell>
        </row>
        <row r="99">
          <cell r="C99" t="str">
            <v>9210165</v>
          </cell>
          <cell r="F99">
            <v>100</v>
          </cell>
        </row>
        <row r="100">
          <cell r="C100" t="str">
            <v>9210166</v>
          </cell>
          <cell r="F100">
            <v>100</v>
          </cell>
        </row>
        <row r="101">
          <cell r="C101" t="str">
            <v>9210167</v>
          </cell>
          <cell r="F101">
            <v>400</v>
          </cell>
        </row>
        <row r="102">
          <cell r="C102" t="str">
            <v>9210168</v>
          </cell>
          <cell r="F102">
            <v>400</v>
          </cell>
        </row>
        <row r="103">
          <cell r="C103" t="str">
            <v>9210169</v>
          </cell>
          <cell r="F103">
            <v>300</v>
          </cell>
        </row>
        <row r="104">
          <cell r="C104" t="str">
            <v>9210170</v>
          </cell>
          <cell r="F104">
            <v>600</v>
          </cell>
        </row>
        <row r="105">
          <cell r="C105" t="str">
            <v>9210171</v>
          </cell>
          <cell r="F105">
            <v>7000</v>
          </cell>
        </row>
        <row r="106">
          <cell r="C106" t="str">
            <v>9210172</v>
          </cell>
          <cell r="F106">
            <v>5000</v>
          </cell>
        </row>
        <row r="107">
          <cell r="C107" t="str">
            <v>9210173</v>
          </cell>
          <cell r="F107">
            <v>144</v>
          </cell>
        </row>
        <row r="108">
          <cell r="C108" t="str">
            <v>9210174</v>
          </cell>
          <cell r="F108">
            <v>23</v>
          </cell>
        </row>
        <row r="109">
          <cell r="C109" t="str">
            <v>9210175</v>
          </cell>
          <cell r="F109">
            <v>64000</v>
          </cell>
        </row>
        <row r="110">
          <cell r="C110" t="str">
            <v>9210176</v>
          </cell>
          <cell r="F110">
            <v>3400</v>
          </cell>
        </row>
        <row r="111">
          <cell r="C111" t="str">
            <v>9210177</v>
          </cell>
          <cell r="F111">
            <v>400</v>
          </cell>
        </row>
        <row r="112">
          <cell r="C112" t="str">
            <v>9210178</v>
          </cell>
          <cell r="F112">
            <v>400</v>
          </cell>
        </row>
        <row r="113">
          <cell r="C113" t="str">
            <v>9210179</v>
          </cell>
          <cell r="F113">
            <v>700</v>
          </cell>
        </row>
        <row r="114">
          <cell r="C114" t="str">
            <v>9210180</v>
          </cell>
          <cell r="F114">
            <v>3128</v>
          </cell>
        </row>
        <row r="115">
          <cell r="C115" t="str">
            <v>9210181</v>
          </cell>
          <cell r="F115">
            <v>2200</v>
          </cell>
        </row>
        <row r="116">
          <cell r="C116" t="str">
            <v>9210182</v>
          </cell>
          <cell r="F116">
            <v>5000</v>
          </cell>
        </row>
        <row r="117">
          <cell r="C117" t="str">
            <v>9210183</v>
          </cell>
          <cell r="F117">
            <v>7000</v>
          </cell>
        </row>
        <row r="118">
          <cell r="C118" t="str">
            <v>9210184</v>
          </cell>
          <cell r="F118">
            <v>4000</v>
          </cell>
        </row>
        <row r="119">
          <cell r="C119" t="str">
            <v>9210185</v>
          </cell>
          <cell r="F119">
            <v>1000</v>
          </cell>
        </row>
        <row r="120">
          <cell r="C120" t="str">
            <v>9210186</v>
          </cell>
          <cell r="F120">
            <v>500</v>
          </cell>
        </row>
        <row r="121">
          <cell r="C121" t="str">
            <v>9210187</v>
          </cell>
          <cell r="F121">
            <v>432</v>
          </cell>
        </row>
        <row r="122">
          <cell r="C122" t="str">
            <v>9210188</v>
          </cell>
          <cell r="F122">
            <v>3024</v>
          </cell>
        </row>
        <row r="123">
          <cell r="C123" t="str">
            <v>9210189</v>
          </cell>
          <cell r="F123">
            <v>2880</v>
          </cell>
        </row>
        <row r="124">
          <cell r="C124" t="str">
            <v>9210190</v>
          </cell>
          <cell r="F124">
            <v>75</v>
          </cell>
        </row>
        <row r="125">
          <cell r="C125" t="str">
            <v>9210191</v>
          </cell>
          <cell r="F125">
            <v>163.6</v>
          </cell>
        </row>
        <row r="126">
          <cell r="C126" t="str">
            <v>9210192</v>
          </cell>
          <cell r="F126">
            <v>5</v>
          </cell>
        </row>
        <row r="127">
          <cell r="C127" t="str">
            <v>9210193</v>
          </cell>
          <cell r="F127">
            <v>4</v>
          </cell>
        </row>
        <row r="128">
          <cell r="C128" t="str">
            <v>9210194</v>
          </cell>
          <cell r="F128">
            <v>4</v>
          </cell>
        </row>
        <row r="129">
          <cell r="C129" t="str">
            <v>9210195</v>
          </cell>
          <cell r="F129">
            <v>21354</v>
          </cell>
        </row>
        <row r="130">
          <cell r="C130" t="str">
            <v>9210196</v>
          </cell>
          <cell r="F130">
            <v>2685</v>
          </cell>
        </row>
        <row r="131">
          <cell r="C131" t="str">
            <v>9210197</v>
          </cell>
          <cell r="F131">
            <v>330</v>
          </cell>
        </row>
        <row r="132">
          <cell r="C132" t="str">
            <v>9210198</v>
          </cell>
          <cell r="F132">
            <v>410</v>
          </cell>
        </row>
        <row r="133">
          <cell r="C133" t="str">
            <v>9210199</v>
          </cell>
          <cell r="F133">
            <v>1</v>
          </cell>
        </row>
        <row r="134">
          <cell r="C134" t="str">
            <v>9210200</v>
          </cell>
          <cell r="F134">
            <v>1</v>
          </cell>
        </row>
        <row r="135">
          <cell r="C135" t="str">
            <v>9210154</v>
          </cell>
          <cell r="F135">
            <v>74</v>
          </cell>
        </row>
        <row r="136">
          <cell r="C136" t="str">
            <v>9210201</v>
          </cell>
          <cell r="F136">
            <v>22</v>
          </cell>
        </row>
        <row r="137">
          <cell r="C137" t="str">
            <v>9210202</v>
          </cell>
          <cell r="F137">
            <v>30</v>
          </cell>
        </row>
        <row r="138">
          <cell r="C138" t="str">
            <v>9210203</v>
          </cell>
          <cell r="F138">
            <v>4</v>
          </cell>
        </row>
        <row r="139">
          <cell r="C139" t="str">
            <v>9210204</v>
          </cell>
          <cell r="F139">
            <v>344</v>
          </cell>
        </row>
        <row r="140">
          <cell r="C140" t="str">
            <v>9210205</v>
          </cell>
          <cell r="F140">
            <v>4000</v>
          </cell>
        </row>
        <row r="141">
          <cell r="C141" t="str">
            <v>9210206</v>
          </cell>
          <cell r="F141">
            <v>6400</v>
          </cell>
        </row>
        <row r="142">
          <cell r="C142" t="str">
            <v>9210207</v>
          </cell>
          <cell r="F142">
            <v>1950</v>
          </cell>
        </row>
        <row r="143">
          <cell r="C143" t="str">
            <v>9210208</v>
          </cell>
          <cell r="F143">
            <v>2500</v>
          </cell>
        </row>
        <row r="144">
          <cell r="C144" t="str">
            <v>9210209</v>
          </cell>
          <cell r="F144">
            <v>3500</v>
          </cell>
        </row>
        <row r="145">
          <cell r="C145" t="str">
            <v>9210210</v>
          </cell>
          <cell r="F145">
            <v>2000</v>
          </cell>
        </row>
        <row r="146">
          <cell r="C146" t="str">
            <v>9210211</v>
          </cell>
          <cell r="F146">
            <v>1600</v>
          </cell>
        </row>
        <row r="147">
          <cell r="C147" t="str">
            <v>9210162</v>
          </cell>
          <cell r="F147">
            <v>130</v>
          </cell>
        </row>
        <row r="148">
          <cell r="C148" t="str">
            <v>9209054</v>
          </cell>
          <cell r="F148">
            <v>60</v>
          </cell>
        </row>
        <row r="149">
          <cell r="C149" t="str">
            <v>9210119</v>
          </cell>
          <cell r="F149">
            <v>50</v>
          </cell>
        </row>
        <row r="150">
          <cell r="C150" t="str">
            <v>9210119</v>
          </cell>
          <cell r="F150">
            <v>50</v>
          </cell>
        </row>
        <row r="151">
          <cell r="C151" t="str">
            <v>9210212</v>
          </cell>
          <cell r="F151">
            <v>20</v>
          </cell>
        </row>
        <row r="152">
          <cell r="C152" t="str">
            <v>9210213</v>
          </cell>
          <cell r="F152">
            <v>12</v>
          </cell>
        </row>
        <row r="153">
          <cell r="C153" t="str">
            <v>9210214</v>
          </cell>
          <cell r="F153">
            <v>10</v>
          </cell>
        </row>
        <row r="154">
          <cell r="C154" t="str">
            <v>9210164</v>
          </cell>
          <cell r="F154">
            <v>500</v>
          </cell>
        </row>
        <row r="155">
          <cell r="C155" t="str">
            <v>9210070</v>
          </cell>
          <cell r="F155">
            <v>403</v>
          </cell>
        </row>
        <row r="156">
          <cell r="C156" t="str">
            <v>9210176</v>
          </cell>
          <cell r="F156">
            <v>320</v>
          </cell>
        </row>
        <row r="157">
          <cell r="C157" t="str">
            <v>9210064</v>
          </cell>
          <cell r="F157">
            <v>320</v>
          </cell>
        </row>
        <row r="158">
          <cell r="C158" t="str">
            <v>9210136</v>
          </cell>
          <cell r="F158">
            <v>80</v>
          </cell>
        </row>
        <row r="159">
          <cell r="C159" t="str">
            <v>9210025</v>
          </cell>
          <cell r="F159">
            <v>200</v>
          </cell>
        </row>
        <row r="160">
          <cell r="C160" t="str">
            <v>9208026</v>
          </cell>
          <cell r="F160">
            <v>14600</v>
          </cell>
        </row>
        <row r="161">
          <cell r="C161" t="str">
            <v>9203061</v>
          </cell>
          <cell r="F161">
            <v>251</v>
          </cell>
        </row>
        <row r="162">
          <cell r="C162" t="str">
            <v>9202111</v>
          </cell>
          <cell r="F162">
            <v>10</v>
          </cell>
        </row>
        <row r="163">
          <cell r="C163" t="str">
            <v>9202111</v>
          </cell>
          <cell r="F163">
            <v>19</v>
          </cell>
        </row>
        <row r="164">
          <cell r="C164" t="str">
            <v>9210215</v>
          </cell>
          <cell r="F164">
            <v>17133</v>
          </cell>
        </row>
        <row r="165">
          <cell r="C165" t="str">
            <v>9210216</v>
          </cell>
          <cell r="F165">
            <v>7108</v>
          </cell>
        </row>
        <row r="166">
          <cell r="C166" t="str">
            <v>9210217</v>
          </cell>
          <cell r="F166">
            <v>16220</v>
          </cell>
        </row>
        <row r="167">
          <cell r="C167" t="str">
            <v>9210218</v>
          </cell>
          <cell r="F167">
            <v>805</v>
          </cell>
        </row>
        <row r="168">
          <cell r="C168" t="str">
            <v>9210215</v>
          </cell>
          <cell r="F168">
            <v>19830</v>
          </cell>
        </row>
        <row r="169">
          <cell r="C169" t="str">
            <v>9210216</v>
          </cell>
          <cell r="F169">
            <v>212</v>
          </cell>
        </row>
        <row r="170">
          <cell r="C170" t="str">
            <v>9210217</v>
          </cell>
          <cell r="F170">
            <v>26245</v>
          </cell>
        </row>
        <row r="171">
          <cell r="C171" t="str">
            <v>9210218</v>
          </cell>
          <cell r="F171">
            <v>630</v>
          </cell>
        </row>
        <row r="172">
          <cell r="C172" t="str">
            <v>9210219</v>
          </cell>
          <cell r="F172">
            <v>730</v>
          </cell>
        </row>
        <row r="173">
          <cell r="C173" t="str">
            <v>9210220</v>
          </cell>
          <cell r="F173">
            <v>3500</v>
          </cell>
        </row>
        <row r="174">
          <cell r="C174" t="str">
            <v>9210221</v>
          </cell>
          <cell r="F174">
            <v>1900</v>
          </cell>
        </row>
        <row r="175">
          <cell r="C175" t="str">
            <v>9210222</v>
          </cell>
          <cell r="F175">
            <v>3700</v>
          </cell>
        </row>
        <row r="176">
          <cell r="C176" t="str">
            <v>9210223</v>
          </cell>
          <cell r="F176">
            <v>1</v>
          </cell>
        </row>
        <row r="177">
          <cell r="C177" t="str">
            <v>9210224</v>
          </cell>
          <cell r="F177">
            <v>10000</v>
          </cell>
        </row>
        <row r="178">
          <cell r="C178" t="str">
            <v>9206106</v>
          </cell>
          <cell r="F178">
            <v>8930</v>
          </cell>
        </row>
        <row r="179">
          <cell r="C179" t="str">
            <v>9205015</v>
          </cell>
          <cell r="F179">
            <v>9000</v>
          </cell>
        </row>
        <row r="180">
          <cell r="C180" t="str">
            <v>9203044</v>
          </cell>
          <cell r="F180">
            <v>100000</v>
          </cell>
        </row>
        <row r="181">
          <cell r="C181" t="str">
            <v>9205943</v>
          </cell>
          <cell r="F181">
            <v>5000</v>
          </cell>
        </row>
        <row r="182">
          <cell r="C182" t="str">
            <v>9203064</v>
          </cell>
          <cell r="F182">
            <v>700</v>
          </cell>
        </row>
        <row r="183">
          <cell r="C183" t="str">
            <v>9210204</v>
          </cell>
          <cell r="F183">
            <v>2000</v>
          </cell>
        </row>
        <row r="184">
          <cell r="C184" t="str">
            <v>9202111</v>
          </cell>
          <cell r="F184">
            <v>11</v>
          </cell>
        </row>
        <row r="185">
          <cell r="C185" t="str">
            <v>9203064</v>
          </cell>
          <cell r="F185">
            <v>312</v>
          </cell>
        </row>
        <row r="186">
          <cell r="C186" t="str">
            <v>9205943</v>
          </cell>
          <cell r="F186">
            <v>1700</v>
          </cell>
        </row>
        <row r="187">
          <cell r="C187" t="str">
            <v>9203030</v>
          </cell>
          <cell r="F187">
            <v>8</v>
          </cell>
        </row>
        <row r="188">
          <cell r="C188" t="str">
            <v>9202111</v>
          </cell>
          <cell r="F188">
            <v>10</v>
          </cell>
        </row>
        <row r="189">
          <cell r="C189" t="str">
            <v>9210208</v>
          </cell>
          <cell r="F189">
            <v>11000</v>
          </cell>
        </row>
        <row r="190">
          <cell r="C190" t="str">
            <v>9210219</v>
          </cell>
          <cell r="F190">
            <v>11000</v>
          </cell>
        </row>
        <row r="191">
          <cell r="C191" t="str">
            <v>9210225</v>
          </cell>
          <cell r="F191">
            <v>18500</v>
          </cell>
        </row>
        <row r="192">
          <cell r="C192" t="str">
            <v>9210210</v>
          </cell>
          <cell r="F192">
            <v>325</v>
          </cell>
        </row>
        <row r="193">
          <cell r="C193" t="str">
            <v>9203064</v>
          </cell>
          <cell r="F193">
            <v>575</v>
          </cell>
        </row>
        <row r="194">
          <cell r="C194" t="str">
            <v>9203059</v>
          </cell>
          <cell r="F194">
            <v>155</v>
          </cell>
        </row>
        <row r="195">
          <cell r="C195" t="str">
            <v>9203059</v>
          </cell>
          <cell r="F195">
            <v>220</v>
          </cell>
        </row>
        <row r="196">
          <cell r="C196" t="str">
            <v>9210030</v>
          </cell>
          <cell r="F196">
            <v>180</v>
          </cell>
        </row>
        <row r="197">
          <cell r="C197" t="str">
            <v>9202111</v>
          </cell>
          <cell r="F197">
            <v>6</v>
          </cell>
        </row>
        <row r="198">
          <cell r="C198" t="str">
            <v>9210226</v>
          </cell>
          <cell r="F198">
            <v>800</v>
          </cell>
        </row>
        <row r="199">
          <cell r="C199" t="str">
            <v>9209054</v>
          </cell>
          <cell r="F199">
            <v>522</v>
          </cell>
        </row>
        <row r="200">
          <cell r="C200" t="str">
            <v>9210164</v>
          </cell>
          <cell r="F200">
            <v>448</v>
          </cell>
        </row>
        <row r="201">
          <cell r="C201" t="str">
            <v>9210075</v>
          </cell>
          <cell r="F201">
            <v>89.6</v>
          </cell>
        </row>
        <row r="202">
          <cell r="C202" t="str">
            <v>9210138</v>
          </cell>
          <cell r="F202">
            <v>560</v>
          </cell>
        </row>
        <row r="203">
          <cell r="C203" t="str">
            <v>9210147</v>
          </cell>
          <cell r="F203">
            <v>55.5</v>
          </cell>
        </row>
        <row r="204">
          <cell r="C204" t="str">
            <v>9210110</v>
          </cell>
          <cell r="F204">
            <v>112</v>
          </cell>
        </row>
        <row r="205">
          <cell r="C205" t="str">
            <v>9210227</v>
          </cell>
          <cell r="F205">
            <v>600</v>
          </cell>
        </row>
        <row r="206">
          <cell r="C206" t="str">
            <v>9210147</v>
          </cell>
          <cell r="F206">
            <v>114</v>
          </cell>
        </row>
        <row r="207">
          <cell r="C207" t="str">
            <v>9210099</v>
          </cell>
          <cell r="F207">
            <v>300</v>
          </cell>
        </row>
        <row r="208">
          <cell r="C208" t="str">
            <v>9208026</v>
          </cell>
          <cell r="F208">
            <v>50000</v>
          </cell>
        </row>
        <row r="209">
          <cell r="C209" t="str">
            <v>9210239</v>
          </cell>
          <cell r="F209">
            <v>30751</v>
          </cell>
        </row>
        <row r="210">
          <cell r="C210" t="str">
            <v>9210240</v>
          </cell>
          <cell r="F210">
            <v>20300</v>
          </cell>
        </row>
        <row r="211">
          <cell r="C211" t="str">
            <v>9210241</v>
          </cell>
          <cell r="F211">
            <v>10000</v>
          </cell>
        </row>
        <row r="212">
          <cell r="C212" t="str">
            <v>9210228</v>
          </cell>
          <cell r="F212">
            <v>12</v>
          </cell>
        </row>
        <row r="213">
          <cell r="C213" t="str">
            <v>9210165</v>
          </cell>
          <cell r="F213">
            <v>100</v>
          </cell>
        </row>
        <row r="214">
          <cell r="C214" t="str">
            <v>9210229</v>
          </cell>
          <cell r="F214">
            <v>90</v>
          </cell>
        </row>
        <row r="215">
          <cell r="C215" t="str">
            <v>9210235</v>
          </cell>
          <cell r="F215">
            <v>300</v>
          </cell>
        </row>
        <row r="216">
          <cell r="C216" t="str">
            <v>9210236</v>
          </cell>
          <cell r="F216">
            <v>40</v>
          </cell>
        </row>
        <row r="217">
          <cell r="C217" t="str">
            <v>9210230</v>
          </cell>
          <cell r="F217">
            <v>200</v>
          </cell>
        </row>
        <row r="218">
          <cell r="C218" t="str">
            <v>9210231</v>
          </cell>
          <cell r="F218">
            <v>100</v>
          </cell>
        </row>
        <row r="219">
          <cell r="C219" t="str">
            <v>9210232</v>
          </cell>
          <cell r="F219">
            <v>100</v>
          </cell>
        </row>
        <row r="220">
          <cell r="C220" t="str">
            <v>9210237</v>
          </cell>
          <cell r="F220">
            <v>93</v>
          </cell>
        </row>
        <row r="221">
          <cell r="C221" t="str">
            <v>9210063</v>
          </cell>
          <cell r="F221">
            <v>74.400000000000006</v>
          </cell>
        </row>
        <row r="222">
          <cell r="C222" t="str">
            <v>9210238</v>
          </cell>
          <cell r="F222">
            <v>465</v>
          </cell>
        </row>
        <row r="223">
          <cell r="C223" t="str">
            <v>9210061</v>
          </cell>
          <cell r="F223">
            <v>372</v>
          </cell>
        </row>
        <row r="224">
          <cell r="C224" t="str">
            <v>9210233</v>
          </cell>
          <cell r="F224">
            <v>75</v>
          </cell>
        </row>
        <row r="225">
          <cell r="C225" t="str">
            <v>9210234</v>
          </cell>
          <cell r="F225">
            <v>530</v>
          </cell>
        </row>
        <row r="226">
          <cell r="C226" t="str">
            <v>9210242</v>
          </cell>
          <cell r="F226">
            <v>1</v>
          </cell>
        </row>
        <row r="227">
          <cell r="C227" t="str">
            <v>9210243</v>
          </cell>
          <cell r="F227">
            <v>1</v>
          </cell>
        </row>
        <row r="228">
          <cell r="C228" t="str">
            <v>9210244</v>
          </cell>
          <cell r="F228">
            <v>149</v>
          </cell>
        </row>
        <row r="229">
          <cell r="C229" t="str">
            <v>9210239</v>
          </cell>
          <cell r="F229">
            <v>8200</v>
          </cell>
        </row>
        <row r="230">
          <cell r="C230" t="str">
            <v>9210245</v>
          </cell>
          <cell r="F230">
            <v>19.5</v>
          </cell>
        </row>
        <row r="231">
          <cell r="C231" t="str">
            <v>9210246</v>
          </cell>
          <cell r="F231">
            <v>1</v>
          </cell>
        </row>
        <row r="232">
          <cell r="C232" t="str">
            <v>9210247</v>
          </cell>
          <cell r="F232">
            <v>2980</v>
          </cell>
        </row>
        <row r="233">
          <cell r="C233" t="str">
            <v>9210248</v>
          </cell>
          <cell r="F233">
            <v>1400</v>
          </cell>
        </row>
        <row r="234">
          <cell r="C234" t="str">
            <v>9210249</v>
          </cell>
          <cell r="F234">
            <v>1000</v>
          </cell>
        </row>
        <row r="235">
          <cell r="C235" t="str">
            <v>9210250</v>
          </cell>
          <cell r="F235">
            <v>1000</v>
          </cell>
        </row>
        <row r="236">
          <cell r="C236" t="str">
            <v>9210251</v>
          </cell>
          <cell r="F236">
            <v>2150</v>
          </cell>
        </row>
        <row r="237">
          <cell r="C237" t="str">
            <v>9210252</v>
          </cell>
          <cell r="F237">
            <v>3000</v>
          </cell>
        </row>
        <row r="238">
          <cell r="C238" t="str">
            <v>9210253</v>
          </cell>
          <cell r="F238">
            <v>1500</v>
          </cell>
        </row>
        <row r="239">
          <cell r="C239" t="str">
            <v>9210254</v>
          </cell>
          <cell r="F239">
            <v>5000</v>
          </cell>
        </row>
        <row r="240">
          <cell r="C240" t="str">
            <v>9210255</v>
          </cell>
          <cell r="F240">
            <v>2850</v>
          </cell>
        </row>
        <row r="241">
          <cell r="C241" t="str">
            <v>9210256</v>
          </cell>
          <cell r="F241">
            <v>2350</v>
          </cell>
        </row>
        <row r="242">
          <cell r="C242" t="str">
            <v>9210257</v>
          </cell>
          <cell r="F242">
            <v>500</v>
          </cell>
        </row>
        <row r="243">
          <cell r="C243" t="str">
            <v>9210258</v>
          </cell>
          <cell r="F243">
            <v>3500</v>
          </cell>
        </row>
        <row r="244">
          <cell r="C244" t="str">
            <v>9210259</v>
          </cell>
          <cell r="F244">
            <v>1050</v>
          </cell>
        </row>
        <row r="245">
          <cell r="C245" t="str">
            <v>9210260</v>
          </cell>
          <cell r="F245">
            <v>4000</v>
          </cell>
        </row>
        <row r="246">
          <cell r="C246" t="str">
            <v>9210261</v>
          </cell>
          <cell r="F246">
            <v>290</v>
          </cell>
        </row>
        <row r="247">
          <cell r="C247" t="str">
            <v>9210262</v>
          </cell>
          <cell r="F247">
            <v>7.66</v>
          </cell>
        </row>
        <row r="248">
          <cell r="C248" t="str">
            <v>9210263</v>
          </cell>
          <cell r="F248">
            <v>4</v>
          </cell>
        </row>
        <row r="249">
          <cell r="C249" t="str">
            <v>9210210</v>
          </cell>
          <cell r="F249">
            <v>450</v>
          </cell>
        </row>
        <row r="250">
          <cell r="C250" t="str">
            <v>9210266</v>
          </cell>
          <cell r="F250">
            <v>5000</v>
          </cell>
        </row>
        <row r="251">
          <cell r="C251" t="str">
            <v>9210210</v>
          </cell>
          <cell r="F251">
            <v>100</v>
          </cell>
        </row>
        <row r="252">
          <cell r="C252" t="str">
            <v>9210208</v>
          </cell>
          <cell r="F252">
            <v>210</v>
          </cell>
        </row>
        <row r="253">
          <cell r="C253" t="str">
            <v>9210267</v>
          </cell>
          <cell r="F253">
            <v>210</v>
          </cell>
        </row>
        <row r="254">
          <cell r="C254" t="str">
            <v>9210264</v>
          </cell>
          <cell r="F254">
            <v>7500</v>
          </cell>
        </row>
        <row r="255">
          <cell r="C255" t="str">
            <v>9210265</v>
          </cell>
          <cell r="F255">
            <v>7500</v>
          </cell>
        </row>
        <row r="256">
          <cell r="C256" t="str">
            <v>9210268</v>
          </cell>
          <cell r="F256">
            <v>5100</v>
          </cell>
        </row>
        <row r="257">
          <cell r="C257" t="str">
            <v>9210269</v>
          </cell>
          <cell r="F257">
            <v>5380</v>
          </cell>
        </row>
        <row r="258">
          <cell r="C258" t="str">
            <v>9210270</v>
          </cell>
          <cell r="F258">
            <v>3268</v>
          </cell>
        </row>
        <row r="259">
          <cell r="C259" t="str">
            <v>9210271</v>
          </cell>
          <cell r="F259">
            <v>500</v>
          </cell>
        </row>
        <row r="260">
          <cell r="C260" t="str">
            <v>9210272</v>
          </cell>
          <cell r="F260">
            <v>1200</v>
          </cell>
        </row>
        <row r="261">
          <cell r="C261" t="str">
            <v>9210273</v>
          </cell>
          <cell r="F261">
            <v>882</v>
          </cell>
        </row>
        <row r="262">
          <cell r="C262" t="str">
            <v>9210274</v>
          </cell>
          <cell r="F262">
            <v>200</v>
          </cell>
        </row>
        <row r="263">
          <cell r="C263" t="str">
            <v>9210271</v>
          </cell>
          <cell r="F263">
            <v>600</v>
          </cell>
        </row>
        <row r="264">
          <cell r="C264" t="str">
            <v>9210276</v>
          </cell>
          <cell r="F264">
            <v>125</v>
          </cell>
        </row>
        <row r="265">
          <cell r="C265" t="str">
            <v>9210277</v>
          </cell>
          <cell r="F265">
            <v>97</v>
          </cell>
        </row>
        <row r="266">
          <cell r="C266" t="str">
            <v>9210278</v>
          </cell>
          <cell r="F266">
            <v>200</v>
          </cell>
        </row>
        <row r="267">
          <cell r="C267" t="str">
            <v>9210279</v>
          </cell>
          <cell r="F267">
            <v>190</v>
          </cell>
        </row>
        <row r="268">
          <cell r="C268" t="str">
            <v>9210271</v>
          </cell>
          <cell r="F268">
            <v>200</v>
          </cell>
        </row>
        <row r="269">
          <cell r="C269" t="str">
            <v>9210281</v>
          </cell>
          <cell r="F269">
            <v>190</v>
          </cell>
        </row>
        <row r="270">
          <cell r="C270" t="str">
            <v>9210282</v>
          </cell>
          <cell r="F270">
            <v>300</v>
          </cell>
        </row>
        <row r="271">
          <cell r="C271" t="str">
            <v>9210283</v>
          </cell>
          <cell r="F271">
            <v>200</v>
          </cell>
        </row>
        <row r="272">
          <cell r="C272" t="str">
            <v>9210284</v>
          </cell>
          <cell r="F272">
            <v>2032</v>
          </cell>
        </row>
        <row r="273">
          <cell r="C273" t="str">
            <v>9210285</v>
          </cell>
          <cell r="F273">
            <v>1200</v>
          </cell>
        </row>
        <row r="274">
          <cell r="C274" t="str">
            <v>9210286</v>
          </cell>
          <cell r="F274">
            <v>332</v>
          </cell>
        </row>
        <row r="275">
          <cell r="C275" t="str">
            <v>9210287</v>
          </cell>
          <cell r="F275">
            <v>1846.6</v>
          </cell>
        </row>
        <row r="276">
          <cell r="C276" t="str">
            <v>9210288</v>
          </cell>
          <cell r="F276">
            <v>600</v>
          </cell>
        </row>
        <row r="277">
          <cell r="C277" t="str">
            <v>9205015</v>
          </cell>
          <cell r="F277">
            <v>101860</v>
          </cell>
        </row>
        <row r="278">
          <cell r="C278" t="str">
            <v>9205013</v>
          </cell>
          <cell r="F278">
            <v>19770</v>
          </cell>
        </row>
        <row r="279">
          <cell r="C279" t="str">
            <v>9210174</v>
          </cell>
          <cell r="F279">
            <v>21</v>
          </cell>
        </row>
        <row r="280">
          <cell r="C280" t="str">
            <v>9210207</v>
          </cell>
          <cell r="F280">
            <v>2000</v>
          </cell>
        </row>
        <row r="281">
          <cell r="C281" t="str">
            <v>9210289</v>
          </cell>
          <cell r="F281">
            <v>2000</v>
          </cell>
        </row>
        <row r="282">
          <cell r="C282" t="str">
            <v>9210265</v>
          </cell>
          <cell r="F282">
            <v>1500</v>
          </cell>
        </row>
        <row r="283">
          <cell r="C283" t="str">
            <v>9210290</v>
          </cell>
          <cell r="F283">
            <v>1500</v>
          </cell>
        </row>
        <row r="284">
          <cell r="C284" t="str">
            <v>9210291</v>
          </cell>
          <cell r="F284">
            <v>4949</v>
          </cell>
        </row>
        <row r="285">
          <cell r="C285" t="str">
            <v>9210292</v>
          </cell>
          <cell r="F285">
            <v>1500</v>
          </cell>
        </row>
        <row r="286">
          <cell r="C286" t="str">
            <v>9202111</v>
          </cell>
          <cell r="F286">
            <v>13</v>
          </cell>
        </row>
        <row r="287">
          <cell r="C287" t="str">
            <v>9202624</v>
          </cell>
          <cell r="F287">
            <v>98.52</v>
          </cell>
        </row>
        <row r="288">
          <cell r="C288" t="str">
            <v>9202624</v>
          </cell>
          <cell r="F288">
            <v>100</v>
          </cell>
        </row>
        <row r="289">
          <cell r="C289" t="str">
            <v>9202724</v>
          </cell>
          <cell r="F289">
            <v>16.95</v>
          </cell>
        </row>
        <row r="290">
          <cell r="C290" t="str">
            <v>9203042</v>
          </cell>
          <cell r="F290">
            <v>4514</v>
          </cell>
        </row>
        <row r="291">
          <cell r="C291" t="str">
            <v>9210293</v>
          </cell>
          <cell r="F291">
            <v>2970</v>
          </cell>
        </row>
        <row r="292">
          <cell r="C292" t="str">
            <v>9210219</v>
          </cell>
          <cell r="F292">
            <v>100000</v>
          </cell>
        </row>
        <row r="293">
          <cell r="C293" t="str">
            <v>9208026</v>
          </cell>
          <cell r="F293">
            <v>110900</v>
          </cell>
        </row>
        <row r="294">
          <cell r="C294" t="str">
            <v>9202624</v>
          </cell>
          <cell r="F294">
            <v>300</v>
          </cell>
        </row>
        <row r="295">
          <cell r="C295" t="str">
            <v>9205010</v>
          </cell>
          <cell r="F295">
            <v>2000</v>
          </cell>
        </row>
        <row r="296">
          <cell r="C296" t="str">
            <v>9205021</v>
          </cell>
          <cell r="F296">
            <v>3000</v>
          </cell>
        </row>
        <row r="297">
          <cell r="C297" t="str">
            <v>9208008</v>
          </cell>
          <cell r="F297">
            <v>24500</v>
          </cell>
        </row>
        <row r="298">
          <cell r="C298" t="str">
            <v>9210294</v>
          </cell>
          <cell r="F298">
            <v>286</v>
          </cell>
        </row>
        <row r="299">
          <cell r="C299" t="str">
            <v>9202111</v>
          </cell>
          <cell r="F299">
            <v>46</v>
          </cell>
        </row>
        <row r="300">
          <cell r="C300" t="str">
            <v>9210197</v>
          </cell>
          <cell r="F300">
            <v>30000</v>
          </cell>
        </row>
        <row r="301">
          <cell r="C301" t="str">
            <v>9203044</v>
          </cell>
          <cell r="F301">
            <v>30000</v>
          </cell>
        </row>
        <row r="302">
          <cell r="C302" t="str">
            <v>9205968</v>
          </cell>
          <cell r="F302">
            <v>5</v>
          </cell>
        </row>
        <row r="303">
          <cell r="C303" t="str">
            <v>9203078</v>
          </cell>
          <cell r="F303">
            <v>40</v>
          </cell>
        </row>
        <row r="304">
          <cell r="C304" t="str">
            <v>9203064</v>
          </cell>
          <cell r="F304">
            <v>101</v>
          </cell>
        </row>
        <row r="305">
          <cell r="C305" t="str">
            <v>9210207</v>
          </cell>
          <cell r="F305">
            <v>3600</v>
          </cell>
        </row>
        <row r="306">
          <cell r="C306" t="str">
            <v>9210277</v>
          </cell>
          <cell r="F306">
            <v>3900</v>
          </cell>
        </row>
        <row r="307">
          <cell r="C307" t="str">
            <v>9210123</v>
          </cell>
          <cell r="F307">
            <v>5000</v>
          </cell>
        </row>
        <row r="308">
          <cell r="C308" t="str">
            <v>9210295</v>
          </cell>
          <cell r="F308">
            <v>130</v>
          </cell>
        </row>
        <row r="309">
          <cell r="C309" t="str">
            <v>9210103</v>
          </cell>
          <cell r="F309">
            <v>2</v>
          </cell>
        </row>
        <row r="310">
          <cell r="C310" t="str">
            <v>9210296</v>
          </cell>
          <cell r="F310">
            <v>2</v>
          </cell>
        </row>
        <row r="311">
          <cell r="C311" t="str">
            <v>9210297</v>
          </cell>
          <cell r="F311">
            <v>1</v>
          </cell>
        </row>
        <row r="312">
          <cell r="C312" t="str">
            <v>9210298</v>
          </cell>
          <cell r="F312">
            <v>2</v>
          </cell>
        </row>
        <row r="313">
          <cell r="C313" t="str">
            <v>9210068</v>
          </cell>
          <cell r="F313">
            <v>823.3</v>
          </cell>
        </row>
        <row r="314">
          <cell r="C314" t="str">
            <v>9210285</v>
          </cell>
          <cell r="F314">
            <v>440</v>
          </cell>
        </row>
        <row r="315">
          <cell r="C315" t="str">
            <v>9210283</v>
          </cell>
          <cell r="F315">
            <v>81.3</v>
          </cell>
        </row>
        <row r="316">
          <cell r="C316" t="str">
            <v>9210138</v>
          </cell>
          <cell r="F316">
            <v>868.8</v>
          </cell>
        </row>
        <row r="317">
          <cell r="C317" t="str">
            <v>9210110</v>
          </cell>
          <cell r="F317">
            <v>110</v>
          </cell>
        </row>
        <row r="318">
          <cell r="C318" t="str">
            <v>9210286</v>
          </cell>
          <cell r="F318">
            <v>357</v>
          </cell>
        </row>
        <row r="319">
          <cell r="C319" t="str">
            <v>9210299</v>
          </cell>
          <cell r="F319">
            <v>211.5</v>
          </cell>
        </row>
        <row r="320">
          <cell r="C320" t="str">
            <v>9210300</v>
          </cell>
          <cell r="F320">
            <v>32.4</v>
          </cell>
        </row>
        <row r="321">
          <cell r="C321" t="str">
            <v>9210301</v>
          </cell>
          <cell r="F321">
            <v>300</v>
          </cell>
        </row>
        <row r="322">
          <cell r="C322" t="str">
            <v>9210233</v>
          </cell>
          <cell r="F322">
            <v>113.16</v>
          </cell>
        </row>
        <row r="323">
          <cell r="C323" t="str">
            <v>9210068</v>
          </cell>
          <cell r="F323">
            <v>1114.2</v>
          </cell>
        </row>
        <row r="324">
          <cell r="C324" t="str">
            <v>9210285</v>
          </cell>
          <cell r="F324">
            <v>600</v>
          </cell>
        </row>
        <row r="325">
          <cell r="C325" t="str">
            <v>9210283</v>
          </cell>
          <cell r="F325">
            <v>120</v>
          </cell>
        </row>
        <row r="326">
          <cell r="C326" t="str">
            <v>9210138</v>
          </cell>
          <cell r="F326">
            <v>1424.2</v>
          </cell>
        </row>
        <row r="327">
          <cell r="C327" t="str">
            <v>9210110</v>
          </cell>
          <cell r="F327">
            <v>150</v>
          </cell>
        </row>
        <row r="328">
          <cell r="C328" t="str">
            <v>9210286</v>
          </cell>
          <cell r="F328">
            <v>357</v>
          </cell>
        </row>
        <row r="329">
          <cell r="C329" t="str">
            <v>9210299</v>
          </cell>
          <cell r="F329">
            <v>225</v>
          </cell>
        </row>
        <row r="330">
          <cell r="C330" t="str">
            <v>9210300</v>
          </cell>
          <cell r="F330">
            <v>34.6</v>
          </cell>
        </row>
        <row r="331">
          <cell r="C331" t="str">
            <v>9210301</v>
          </cell>
          <cell r="F331">
            <v>420</v>
          </cell>
        </row>
        <row r="332">
          <cell r="C332" t="str">
            <v>9210233</v>
          </cell>
          <cell r="F332">
            <v>205</v>
          </cell>
        </row>
        <row r="333">
          <cell r="C333" t="str">
            <v>9203002</v>
          </cell>
          <cell r="F333">
            <v>297000</v>
          </cell>
        </row>
        <row r="334">
          <cell r="C334" t="str">
            <v>9203021</v>
          </cell>
          <cell r="F334">
            <v>13000</v>
          </cell>
        </row>
        <row r="335">
          <cell r="C335" t="str">
            <v>9210209</v>
          </cell>
          <cell r="F335">
            <v>2200</v>
          </cell>
        </row>
        <row r="336">
          <cell r="C336" t="str">
            <v>9210279</v>
          </cell>
          <cell r="F336">
            <v>1750</v>
          </cell>
        </row>
        <row r="337">
          <cell r="C337" t="str">
            <v>9201724</v>
          </cell>
          <cell r="F337">
            <v>7300</v>
          </cell>
        </row>
        <row r="338">
          <cell r="C338" t="str">
            <v>9201718</v>
          </cell>
          <cell r="F338">
            <v>16000</v>
          </cell>
        </row>
        <row r="339">
          <cell r="C339" t="str">
            <v>9201729</v>
          </cell>
          <cell r="F339">
            <v>4800</v>
          </cell>
        </row>
        <row r="340">
          <cell r="C340" t="str">
            <v>9201718</v>
          </cell>
          <cell r="F340">
            <v>2370</v>
          </cell>
        </row>
        <row r="341">
          <cell r="C341" t="str">
            <v>9201728</v>
          </cell>
          <cell r="F341">
            <v>2000</v>
          </cell>
        </row>
        <row r="342">
          <cell r="C342" t="str">
            <v>9210302</v>
          </cell>
          <cell r="F342">
            <v>10</v>
          </cell>
        </row>
        <row r="343">
          <cell r="C343" t="str">
            <v>9203028</v>
          </cell>
          <cell r="F343">
            <v>3000</v>
          </cell>
        </row>
        <row r="344">
          <cell r="C344" t="str">
            <v>9204931</v>
          </cell>
          <cell r="F344">
            <v>1600</v>
          </cell>
        </row>
        <row r="345">
          <cell r="C345" t="str">
            <v>9210236</v>
          </cell>
          <cell r="F345">
            <v>16</v>
          </cell>
        </row>
        <row r="346">
          <cell r="C346" t="str">
            <v>9210237</v>
          </cell>
          <cell r="F346">
            <v>26</v>
          </cell>
        </row>
        <row r="347">
          <cell r="C347" t="str">
            <v>9210174</v>
          </cell>
          <cell r="F347">
            <v>22</v>
          </cell>
        </row>
        <row r="348">
          <cell r="C348" t="str">
            <v>9210099</v>
          </cell>
          <cell r="F348">
            <v>41</v>
          </cell>
        </row>
        <row r="349">
          <cell r="C349" t="str">
            <v>9210303</v>
          </cell>
          <cell r="F349">
            <v>65</v>
          </cell>
        </row>
        <row r="350">
          <cell r="C350" t="str">
            <v>9210136</v>
          </cell>
          <cell r="F350">
            <v>6</v>
          </cell>
        </row>
        <row r="351">
          <cell r="C351" t="str">
            <v>9210304</v>
          </cell>
          <cell r="F351">
            <v>3.67</v>
          </cell>
        </row>
        <row r="352">
          <cell r="C352" t="str">
            <v>9210305</v>
          </cell>
          <cell r="F352">
            <v>11.03</v>
          </cell>
        </row>
        <row r="353">
          <cell r="C353" t="str">
            <v>9210306</v>
          </cell>
          <cell r="F353">
            <v>33.07</v>
          </cell>
        </row>
        <row r="354">
          <cell r="C354" t="str">
            <v>9210307</v>
          </cell>
          <cell r="F354">
            <v>26.51</v>
          </cell>
        </row>
        <row r="355">
          <cell r="C355" t="str">
            <v>9210164</v>
          </cell>
          <cell r="F355">
            <v>500</v>
          </cell>
        </row>
        <row r="356">
          <cell r="C356" t="str">
            <v>9210289</v>
          </cell>
          <cell r="F356">
            <v>650</v>
          </cell>
        </row>
        <row r="357">
          <cell r="C357" t="str">
            <v>9210292</v>
          </cell>
          <cell r="F357">
            <v>650</v>
          </cell>
        </row>
        <row r="358">
          <cell r="C358" t="str">
            <v>9203037</v>
          </cell>
          <cell r="F358">
            <v>2000</v>
          </cell>
        </row>
        <row r="359">
          <cell r="C359" t="str">
            <v>9209028</v>
          </cell>
          <cell r="F359">
            <v>1000</v>
          </cell>
        </row>
        <row r="360">
          <cell r="C360" t="str">
            <v>9202624</v>
          </cell>
          <cell r="F360">
            <v>7665.84</v>
          </cell>
        </row>
        <row r="361">
          <cell r="C361" t="str">
            <v>9210299</v>
          </cell>
          <cell r="F361">
            <v>225</v>
          </cell>
        </row>
        <row r="362">
          <cell r="C362" t="str">
            <v>9210068</v>
          </cell>
          <cell r="F362">
            <v>886</v>
          </cell>
        </row>
        <row r="363">
          <cell r="C363" t="str">
            <v>9210285</v>
          </cell>
          <cell r="F363">
            <v>480</v>
          </cell>
        </row>
        <row r="364">
          <cell r="C364" t="str">
            <v>9210283</v>
          </cell>
          <cell r="F364">
            <v>96</v>
          </cell>
        </row>
        <row r="365">
          <cell r="C365" t="str">
            <v>9210138</v>
          </cell>
          <cell r="F365">
            <v>1093</v>
          </cell>
        </row>
        <row r="366">
          <cell r="C366" t="str">
            <v>9210110</v>
          </cell>
          <cell r="F366">
            <v>120</v>
          </cell>
        </row>
        <row r="367">
          <cell r="C367" t="str">
            <v>9210300</v>
          </cell>
          <cell r="F367">
            <v>30</v>
          </cell>
        </row>
        <row r="368">
          <cell r="C368" t="str">
            <v>9210233</v>
          </cell>
          <cell r="F368">
            <v>446</v>
          </cell>
        </row>
        <row r="369">
          <cell r="C369" t="str">
            <v>9210103</v>
          </cell>
          <cell r="F369">
            <v>58.8</v>
          </cell>
        </row>
        <row r="370">
          <cell r="C370" t="str">
            <v>9210301</v>
          </cell>
          <cell r="F370">
            <v>400</v>
          </cell>
        </row>
        <row r="371">
          <cell r="C371" t="str">
            <v>9210286</v>
          </cell>
          <cell r="F371">
            <v>315</v>
          </cell>
        </row>
        <row r="372">
          <cell r="C372" t="str">
            <v>9210309</v>
          </cell>
          <cell r="F372">
            <v>160</v>
          </cell>
        </row>
        <row r="373">
          <cell r="C373" t="str">
            <v>9210310</v>
          </cell>
          <cell r="F373">
            <v>1000</v>
          </cell>
        </row>
        <row r="374">
          <cell r="C374" t="str">
            <v>9210165</v>
          </cell>
          <cell r="F374">
            <v>200</v>
          </cell>
        </row>
        <row r="375">
          <cell r="C375" t="str">
            <v>9210311</v>
          </cell>
          <cell r="F375">
            <v>100</v>
          </cell>
        </row>
        <row r="376">
          <cell r="C376" t="str">
            <v>9210214</v>
          </cell>
          <cell r="F376">
            <v>30</v>
          </cell>
        </row>
        <row r="377">
          <cell r="C377" t="str">
            <v>9210312</v>
          </cell>
          <cell r="F377">
            <v>20</v>
          </cell>
        </row>
        <row r="378">
          <cell r="C378" t="str">
            <v>9210313</v>
          </cell>
          <cell r="F378">
            <v>9.6</v>
          </cell>
        </row>
        <row r="379">
          <cell r="C379" t="str">
            <v>9210314</v>
          </cell>
          <cell r="F379">
            <v>8</v>
          </cell>
        </row>
        <row r="380">
          <cell r="C380" t="str">
            <v>9210315</v>
          </cell>
          <cell r="F380">
            <v>6</v>
          </cell>
        </row>
        <row r="381">
          <cell r="C381" t="str">
            <v>9202111</v>
          </cell>
          <cell r="F381">
            <v>24</v>
          </cell>
        </row>
        <row r="382">
          <cell r="C382" t="str">
            <v>9201735</v>
          </cell>
          <cell r="F382">
            <v>95</v>
          </cell>
        </row>
        <row r="383">
          <cell r="C383" t="str">
            <v>9210316</v>
          </cell>
          <cell r="F383">
            <v>1</v>
          </cell>
        </row>
        <row r="384">
          <cell r="C384" t="str">
            <v>9210317</v>
          </cell>
          <cell r="F384">
            <v>148</v>
          </cell>
        </row>
        <row r="385">
          <cell r="C385" t="str">
            <v>9210318</v>
          </cell>
          <cell r="F385">
            <v>200</v>
          </cell>
        </row>
        <row r="386">
          <cell r="C386" t="str">
            <v>9210319</v>
          </cell>
          <cell r="F386">
            <v>16</v>
          </cell>
        </row>
        <row r="387">
          <cell r="C387" t="str">
            <v>9210320</v>
          </cell>
          <cell r="F387">
            <v>1000</v>
          </cell>
        </row>
        <row r="388">
          <cell r="C388" t="str">
            <v>9208020</v>
          </cell>
          <cell r="F388">
            <v>8000</v>
          </cell>
        </row>
        <row r="389">
          <cell r="C389" t="str">
            <v>9208019</v>
          </cell>
          <cell r="F389">
            <v>80650</v>
          </cell>
        </row>
        <row r="390">
          <cell r="C390" t="str">
            <v>9202111</v>
          </cell>
          <cell r="F390">
            <v>620</v>
          </cell>
        </row>
        <row r="391">
          <cell r="C391" t="str">
            <v>9210321</v>
          </cell>
          <cell r="F391">
            <v>1000</v>
          </cell>
        </row>
        <row r="392">
          <cell r="C392" t="str">
            <v>9210148</v>
          </cell>
          <cell r="F392">
            <v>120</v>
          </cell>
        </row>
        <row r="393">
          <cell r="C393" t="str">
            <v>9203061</v>
          </cell>
          <cell r="F393">
            <v>16</v>
          </cell>
        </row>
        <row r="394">
          <cell r="C394" t="str">
            <v>9203060</v>
          </cell>
          <cell r="F394">
            <v>2</v>
          </cell>
        </row>
        <row r="395">
          <cell r="C395" t="str">
            <v>9203059</v>
          </cell>
          <cell r="F395">
            <v>2</v>
          </cell>
        </row>
        <row r="396">
          <cell r="C396" t="str">
            <v>9203059</v>
          </cell>
          <cell r="F396">
            <v>6</v>
          </cell>
        </row>
        <row r="397">
          <cell r="C397" t="str">
            <v>9203059</v>
          </cell>
          <cell r="F397">
            <v>30</v>
          </cell>
        </row>
        <row r="398">
          <cell r="C398" t="str">
            <v>9210110</v>
          </cell>
          <cell r="F398">
            <v>15</v>
          </cell>
        </row>
        <row r="399">
          <cell r="C399" t="str">
            <v>9210266</v>
          </cell>
          <cell r="F399">
            <v>900</v>
          </cell>
        </row>
        <row r="400">
          <cell r="C400" t="str">
            <v>9208010</v>
          </cell>
          <cell r="F400">
            <v>10000</v>
          </cell>
        </row>
        <row r="401">
          <cell r="C401" t="str">
            <v>9207011</v>
          </cell>
          <cell r="F401">
            <v>420</v>
          </cell>
        </row>
        <row r="402">
          <cell r="C402" t="str">
            <v>9210266</v>
          </cell>
          <cell r="F402">
            <v>1500</v>
          </cell>
        </row>
        <row r="403">
          <cell r="C403" t="str">
            <v>9210289</v>
          </cell>
          <cell r="F403">
            <v>2000</v>
          </cell>
        </row>
        <row r="404">
          <cell r="C404" t="str">
            <v>9209028</v>
          </cell>
          <cell r="F404">
            <v>2100</v>
          </cell>
        </row>
        <row r="405">
          <cell r="C405" t="str">
            <v>9209029</v>
          </cell>
          <cell r="F405">
            <v>40</v>
          </cell>
        </row>
        <row r="406">
          <cell r="C406" t="str">
            <v>9203061</v>
          </cell>
          <cell r="F406">
            <v>5</v>
          </cell>
        </row>
        <row r="407">
          <cell r="C407" t="str">
            <v>9210094</v>
          </cell>
          <cell r="F407">
            <v>1</v>
          </cell>
        </row>
        <row r="408">
          <cell r="C408" t="str">
            <v>9210056</v>
          </cell>
          <cell r="F408">
            <v>542.20000000000005</v>
          </cell>
        </row>
        <row r="409">
          <cell r="C409" t="str">
            <v>9210285</v>
          </cell>
          <cell r="F409">
            <v>400</v>
          </cell>
        </row>
        <row r="410">
          <cell r="C410" t="str">
            <v>9210303</v>
          </cell>
          <cell r="F410">
            <v>80</v>
          </cell>
        </row>
        <row r="411">
          <cell r="C411" t="str">
            <v>9210138</v>
          </cell>
          <cell r="F411">
            <v>697.2</v>
          </cell>
        </row>
        <row r="412">
          <cell r="C412" t="str">
            <v>9210110</v>
          </cell>
          <cell r="F412">
            <v>100</v>
          </cell>
        </row>
        <row r="413">
          <cell r="C413" t="str">
            <v>9210233</v>
          </cell>
          <cell r="F413">
            <v>205</v>
          </cell>
        </row>
        <row r="414">
          <cell r="C414" t="str">
            <v>9210299</v>
          </cell>
          <cell r="F414">
            <v>126</v>
          </cell>
        </row>
        <row r="415">
          <cell r="C415" t="str">
            <v>9208032</v>
          </cell>
          <cell r="F415">
            <v>250</v>
          </cell>
        </row>
        <row r="416">
          <cell r="C416" t="str">
            <v>9210300</v>
          </cell>
          <cell r="F416">
            <v>12</v>
          </cell>
        </row>
        <row r="417">
          <cell r="C417" t="str">
            <v>9210147</v>
          </cell>
          <cell r="F417">
            <v>270</v>
          </cell>
        </row>
        <row r="418">
          <cell r="C418" t="str">
            <v>9208009</v>
          </cell>
          <cell r="F418">
            <v>100800</v>
          </cell>
        </row>
        <row r="419">
          <cell r="C419" t="str">
            <v>9202112</v>
          </cell>
          <cell r="F419">
            <v>28</v>
          </cell>
        </row>
        <row r="420">
          <cell r="C420" t="str">
            <v>9202321</v>
          </cell>
          <cell r="F420">
            <v>2</v>
          </cell>
        </row>
        <row r="421">
          <cell r="C421" t="str">
            <v>9202323</v>
          </cell>
          <cell r="F421">
            <v>1</v>
          </cell>
        </row>
        <row r="422">
          <cell r="C422" t="str">
            <v>9203024</v>
          </cell>
          <cell r="F422">
            <v>4000</v>
          </cell>
        </row>
        <row r="423">
          <cell r="C423" t="str">
            <v>9204932</v>
          </cell>
          <cell r="F423">
            <v>100</v>
          </cell>
        </row>
        <row r="424">
          <cell r="C424" t="str">
            <v>9205015</v>
          </cell>
          <cell r="F424">
            <v>200</v>
          </cell>
        </row>
        <row r="425">
          <cell r="C425" t="str">
            <v>9205014</v>
          </cell>
          <cell r="F425">
            <v>4615</v>
          </cell>
        </row>
        <row r="426">
          <cell r="C426" t="str">
            <v>9206108</v>
          </cell>
          <cell r="F426">
            <v>270</v>
          </cell>
        </row>
        <row r="427">
          <cell r="C427" t="str">
            <v>9210092</v>
          </cell>
          <cell r="F427">
            <v>23.85</v>
          </cell>
        </row>
        <row r="428">
          <cell r="C428" t="str">
            <v>9210180</v>
          </cell>
          <cell r="F428">
            <v>59</v>
          </cell>
        </row>
        <row r="429">
          <cell r="C429" t="str">
            <v>9207011</v>
          </cell>
          <cell r="F429">
            <v>15000</v>
          </cell>
        </row>
        <row r="430">
          <cell r="C430" t="str">
            <v>9210322</v>
          </cell>
          <cell r="F430">
            <v>1</v>
          </cell>
        </row>
        <row r="431">
          <cell r="C431" t="str">
            <v>9210323</v>
          </cell>
          <cell r="F431">
            <v>13.6</v>
          </cell>
        </row>
        <row r="432">
          <cell r="C432" t="str">
            <v>9210139</v>
          </cell>
          <cell r="F432">
            <v>6</v>
          </cell>
        </row>
        <row r="433">
          <cell r="C433" t="str">
            <v>9210190</v>
          </cell>
          <cell r="F433">
            <v>3</v>
          </cell>
        </row>
        <row r="434">
          <cell r="C434" t="str">
            <v>9201735</v>
          </cell>
          <cell r="F434">
            <v>6</v>
          </cell>
        </row>
        <row r="435">
          <cell r="C435" t="str">
            <v>9210257</v>
          </cell>
          <cell r="F435">
            <v>2</v>
          </cell>
        </row>
        <row r="436">
          <cell r="C436" t="str">
            <v>9210236</v>
          </cell>
          <cell r="F436">
            <v>17</v>
          </cell>
        </row>
        <row r="437">
          <cell r="C437" t="str">
            <v>9210188</v>
          </cell>
          <cell r="F437">
            <v>72</v>
          </cell>
        </row>
        <row r="438">
          <cell r="C438" t="str">
            <v>9210324</v>
          </cell>
          <cell r="F438">
            <v>6.85</v>
          </cell>
        </row>
        <row r="439">
          <cell r="C439" t="str">
            <v>9210346</v>
          </cell>
          <cell r="F439">
            <v>6</v>
          </cell>
        </row>
        <row r="440">
          <cell r="C440" t="str">
            <v>9210325</v>
          </cell>
          <cell r="F440">
            <v>6</v>
          </cell>
        </row>
        <row r="441">
          <cell r="C441" t="str">
            <v>9210105</v>
          </cell>
          <cell r="F441">
            <v>3</v>
          </cell>
        </row>
        <row r="442">
          <cell r="C442" t="str">
            <v>9210326</v>
          </cell>
          <cell r="F442">
            <v>1</v>
          </cell>
        </row>
        <row r="443">
          <cell r="C443" t="str">
            <v>9210344</v>
          </cell>
          <cell r="F443">
            <v>5</v>
          </cell>
        </row>
        <row r="444">
          <cell r="C444" t="str">
            <v>9210115</v>
          </cell>
          <cell r="F444">
            <v>10</v>
          </cell>
        </row>
        <row r="445">
          <cell r="C445" t="str">
            <v>9210105</v>
          </cell>
          <cell r="F445">
            <v>2</v>
          </cell>
        </row>
        <row r="446">
          <cell r="C446" t="str">
            <v>9210103</v>
          </cell>
          <cell r="F446">
            <v>7.5</v>
          </cell>
        </row>
        <row r="447">
          <cell r="C447" t="str">
            <v>9210115</v>
          </cell>
          <cell r="F447">
            <v>10</v>
          </cell>
        </row>
        <row r="448">
          <cell r="C448" t="str">
            <v>9210191</v>
          </cell>
          <cell r="F448">
            <v>8</v>
          </cell>
        </row>
        <row r="449">
          <cell r="C449" t="str">
            <v>9203006</v>
          </cell>
          <cell r="F449">
            <v>1</v>
          </cell>
        </row>
        <row r="450">
          <cell r="C450" t="str">
            <v>9201735</v>
          </cell>
          <cell r="F450">
            <v>4</v>
          </cell>
        </row>
        <row r="451">
          <cell r="C451" t="str">
            <v>9210327</v>
          </cell>
          <cell r="F451">
            <v>6</v>
          </cell>
        </row>
        <row r="452">
          <cell r="C452" t="str">
            <v>9210115</v>
          </cell>
          <cell r="F452">
            <v>193</v>
          </cell>
        </row>
        <row r="453">
          <cell r="C453" t="str">
            <v>9210146</v>
          </cell>
          <cell r="F453">
            <v>3</v>
          </cell>
        </row>
        <row r="454">
          <cell r="C454" t="str">
            <v>9210345</v>
          </cell>
          <cell r="F454">
            <v>8</v>
          </cell>
        </row>
        <row r="455">
          <cell r="C455" t="str">
            <v>9210328</v>
          </cell>
          <cell r="F455">
            <v>2</v>
          </cell>
        </row>
        <row r="456">
          <cell r="C456" t="str">
            <v>9210297</v>
          </cell>
          <cell r="F456">
            <v>5</v>
          </cell>
        </row>
        <row r="457">
          <cell r="C457" t="str">
            <v>9210329</v>
          </cell>
          <cell r="F457">
            <v>8</v>
          </cell>
        </row>
        <row r="458">
          <cell r="C458" t="str">
            <v>9210330</v>
          </cell>
          <cell r="F458">
            <v>7</v>
          </cell>
        </row>
        <row r="459">
          <cell r="C459" t="str">
            <v>9210135</v>
          </cell>
          <cell r="F459">
            <v>4</v>
          </cell>
        </row>
        <row r="460">
          <cell r="C460" t="str">
            <v>9210192</v>
          </cell>
          <cell r="F460">
            <v>19</v>
          </cell>
        </row>
        <row r="461">
          <cell r="C461" t="str">
            <v>9210212</v>
          </cell>
          <cell r="F461">
            <v>3</v>
          </cell>
        </row>
        <row r="462">
          <cell r="C462" t="str">
            <v>9210331</v>
          </cell>
          <cell r="F462">
            <v>40</v>
          </cell>
        </row>
        <row r="463">
          <cell r="C463" t="str">
            <v>9210332</v>
          </cell>
          <cell r="F463">
            <v>3</v>
          </cell>
        </row>
        <row r="464">
          <cell r="C464" t="str">
            <v>9210333</v>
          </cell>
          <cell r="F464">
            <v>8</v>
          </cell>
        </row>
        <row r="465">
          <cell r="C465" t="str">
            <v>9210325</v>
          </cell>
          <cell r="F465">
            <v>7</v>
          </cell>
        </row>
        <row r="466">
          <cell r="C466" t="str">
            <v>9210317</v>
          </cell>
          <cell r="F466">
            <v>40</v>
          </cell>
        </row>
        <row r="467">
          <cell r="C467" t="str">
            <v>9210334</v>
          </cell>
          <cell r="F467">
            <v>6</v>
          </cell>
        </row>
        <row r="468">
          <cell r="C468" t="str">
            <v>9210335</v>
          </cell>
          <cell r="F468">
            <v>1</v>
          </cell>
        </row>
        <row r="469">
          <cell r="C469" t="str">
            <v>9210336</v>
          </cell>
          <cell r="F469">
            <v>50</v>
          </cell>
        </row>
        <row r="470">
          <cell r="C470" t="str">
            <v>9210337</v>
          </cell>
          <cell r="F470">
            <v>100</v>
          </cell>
        </row>
        <row r="471">
          <cell r="C471" t="str">
            <v>9210342</v>
          </cell>
          <cell r="F471">
            <v>50</v>
          </cell>
        </row>
        <row r="472">
          <cell r="C472" t="str">
            <v>9210338</v>
          </cell>
          <cell r="F472">
            <v>200</v>
          </cell>
        </row>
        <row r="473">
          <cell r="C473" t="str">
            <v>9210339</v>
          </cell>
          <cell r="F473">
            <v>150</v>
          </cell>
        </row>
        <row r="474">
          <cell r="C474" t="str">
            <v>9210343</v>
          </cell>
          <cell r="F474">
            <v>10</v>
          </cell>
        </row>
        <row r="475">
          <cell r="C475" t="str">
            <v>9210327</v>
          </cell>
          <cell r="F475">
            <v>6</v>
          </cell>
        </row>
        <row r="476">
          <cell r="C476" t="str">
            <v>9210340</v>
          </cell>
          <cell r="F476">
            <v>6</v>
          </cell>
        </row>
        <row r="477">
          <cell r="C477" t="str">
            <v>9210118</v>
          </cell>
          <cell r="F477">
            <v>15</v>
          </cell>
        </row>
        <row r="478">
          <cell r="C478" t="str">
            <v>9210341</v>
          </cell>
          <cell r="F478">
            <v>20</v>
          </cell>
        </row>
        <row r="479">
          <cell r="C479" t="str">
            <v>9210164</v>
          </cell>
          <cell r="F479">
            <v>60</v>
          </cell>
        </row>
        <row r="480">
          <cell r="C480" t="str">
            <v>9210328</v>
          </cell>
          <cell r="F480">
            <v>6</v>
          </cell>
        </row>
        <row r="481">
          <cell r="C481" t="str">
            <v>9210347</v>
          </cell>
          <cell r="F481">
            <v>7</v>
          </cell>
        </row>
        <row r="482">
          <cell r="C482" t="str">
            <v>9210348</v>
          </cell>
          <cell r="F482">
            <v>2</v>
          </cell>
        </row>
        <row r="483">
          <cell r="C483" t="str">
            <v>9210349</v>
          </cell>
          <cell r="F483">
            <v>1</v>
          </cell>
        </row>
        <row r="484">
          <cell r="C484" t="str">
            <v>3210350</v>
          </cell>
          <cell r="F484">
            <v>15</v>
          </cell>
        </row>
        <row r="485">
          <cell r="C485" t="str">
            <v>9210350</v>
          </cell>
          <cell r="F485">
            <v>10</v>
          </cell>
        </row>
        <row r="486">
          <cell r="C486" t="str">
            <v>9210351</v>
          </cell>
          <cell r="F486">
            <v>140</v>
          </cell>
        </row>
        <row r="487">
          <cell r="C487" t="str">
            <v>9210352</v>
          </cell>
          <cell r="F487">
            <v>20</v>
          </cell>
        </row>
        <row r="488">
          <cell r="C488" t="str">
            <v>9210353</v>
          </cell>
          <cell r="F488">
            <v>150</v>
          </cell>
        </row>
        <row r="489">
          <cell r="C489" t="str">
            <v>9210354</v>
          </cell>
          <cell r="F489">
            <v>1000</v>
          </cell>
        </row>
        <row r="490">
          <cell r="C490" t="str">
            <v>9210355</v>
          </cell>
          <cell r="F490">
            <v>450</v>
          </cell>
        </row>
        <row r="491">
          <cell r="C491" t="str">
            <v>9202731</v>
          </cell>
          <cell r="F491">
            <v>32</v>
          </cell>
        </row>
        <row r="492">
          <cell r="C492" t="str">
            <v>9203056</v>
          </cell>
          <cell r="F492">
            <v>48</v>
          </cell>
        </row>
      </sheetData>
      <sheetData sheetId="14">
        <row r="14">
          <cell r="B14" t="str">
            <v>9201001</v>
          </cell>
          <cell r="G14">
            <v>14164</v>
          </cell>
        </row>
        <row r="15">
          <cell r="B15" t="str">
            <v>9201002</v>
          </cell>
          <cell r="G15">
            <v>3206</v>
          </cell>
        </row>
        <row r="16">
          <cell r="B16" t="str">
            <v>9201003</v>
          </cell>
          <cell r="G16">
            <v>234000</v>
          </cell>
        </row>
        <row r="17">
          <cell r="B17" t="str">
            <v>9201014</v>
          </cell>
          <cell r="G17">
            <v>90381</v>
          </cell>
        </row>
        <row r="18">
          <cell r="B18" t="str">
            <v>9201015</v>
          </cell>
          <cell r="G18">
            <v>59102</v>
          </cell>
        </row>
        <row r="19">
          <cell r="B19" t="str">
            <v>9201601</v>
          </cell>
          <cell r="G19">
            <v>1470</v>
          </cell>
        </row>
        <row r="20">
          <cell r="B20" t="str">
            <v>9202121</v>
          </cell>
          <cell r="G20">
            <v>23</v>
          </cell>
        </row>
        <row r="21">
          <cell r="B21" t="str">
            <v>9203011</v>
          </cell>
          <cell r="G21">
            <v>78000</v>
          </cell>
        </row>
        <row r="22">
          <cell r="B22" t="str">
            <v>9203021</v>
          </cell>
          <cell r="G22">
            <v>8200</v>
          </cell>
        </row>
        <row r="23">
          <cell r="B23" t="str">
            <v>9203024</v>
          </cell>
          <cell r="G23">
            <v>6416</v>
          </cell>
        </row>
        <row r="24">
          <cell r="B24" t="str">
            <v>9203025</v>
          </cell>
          <cell r="G24">
            <v>2031</v>
          </cell>
        </row>
        <row r="25">
          <cell r="B25" t="str">
            <v>9203032</v>
          </cell>
          <cell r="G25">
            <v>5107</v>
          </cell>
        </row>
        <row r="26">
          <cell r="B26" t="str">
            <v>9203033</v>
          </cell>
          <cell r="G26">
            <v>9</v>
          </cell>
        </row>
        <row r="27">
          <cell r="B27" t="str">
            <v>9203041</v>
          </cell>
          <cell r="G27">
            <v>399</v>
          </cell>
        </row>
        <row r="28">
          <cell r="B28" t="str">
            <v>9203050</v>
          </cell>
          <cell r="G28">
            <v>7660</v>
          </cell>
        </row>
        <row r="29">
          <cell r="B29" t="str">
            <v>9205007</v>
          </cell>
          <cell r="G29">
            <v>339925</v>
          </cell>
        </row>
        <row r="30">
          <cell r="B30" t="str">
            <v>9205901</v>
          </cell>
          <cell r="G30">
            <v>590</v>
          </cell>
        </row>
        <row r="31">
          <cell r="B31" t="str">
            <v>9205903</v>
          </cell>
          <cell r="G31">
            <v>1490</v>
          </cell>
        </row>
        <row r="32">
          <cell r="B32" t="str">
            <v>9205904</v>
          </cell>
          <cell r="G32">
            <v>1660</v>
          </cell>
        </row>
        <row r="33">
          <cell r="B33" t="str">
            <v>9205906</v>
          </cell>
          <cell r="G33">
            <v>500</v>
          </cell>
        </row>
        <row r="34">
          <cell r="B34" t="str">
            <v>9205911</v>
          </cell>
          <cell r="G34">
            <v>20152</v>
          </cell>
        </row>
        <row r="35">
          <cell r="B35" t="str">
            <v>9205916</v>
          </cell>
          <cell r="G35">
            <v>95</v>
          </cell>
        </row>
        <row r="36">
          <cell r="B36" t="str">
            <v>9206003</v>
          </cell>
          <cell r="G36">
            <v>15430</v>
          </cell>
        </row>
        <row r="37">
          <cell r="B37" t="str">
            <v>9206005</v>
          </cell>
          <cell r="G37">
            <v>693</v>
          </cell>
        </row>
        <row r="39">
          <cell r="B39" t="str">
            <v>9205953</v>
          </cell>
          <cell r="G39">
            <v>1600</v>
          </cell>
        </row>
        <row r="40">
          <cell r="B40" t="str">
            <v>9205954</v>
          </cell>
          <cell r="G40">
            <v>3600</v>
          </cell>
        </row>
        <row r="41">
          <cell r="B41" t="str">
            <v>9208014</v>
          </cell>
          <cell r="G41">
            <v>5876</v>
          </cell>
        </row>
        <row r="42">
          <cell r="B42" t="str">
            <v>9209017</v>
          </cell>
          <cell r="G42">
            <v>200</v>
          </cell>
        </row>
        <row r="44">
          <cell r="B44" t="str">
            <v>9201101</v>
          </cell>
          <cell r="G44">
            <v>218305</v>
          </cell>
        </row>
        <row r="45">
          <cell r="B45" t="str">
            <v>9203052</v>
          </cell>
          <cell r="G45">
            <v>1950</v>
          </cell>
        </row>
        <row r="46">
          <cell r="B46" t="str">
            <v>9205926</v>
          </cell>
          <cell r="G46">
            <v>1955</v>
          </cell>
        </row>
        <row r="47">
          <cell r="B47" t="str">
            <v>9205928</v>
          </cell>
          <cell r="G47">
            <v>580</v>
          </cell>
        </row>
        <row r="48">
          <cell r="B48" t="str">
            <v>9205930</v>
          </cell>
          <cell r="G48">
            <v>35275</v>
          </cell>
        </row>
        <row r="49">
          <cell r="B49" t="str">
            <v>9205931</v>
          </cell>
          <cell r="G49">
            <v>1168</v>
          </cell>
        </row>
        <row r="50">
          <cell r="B50" t="str">
            <v>9205932</v>
          </cell>
          <cell r="G50">
            <v>824</v>
          </cell>
        </row>
        <row r="52">
          <cell r="B52" t="str">
            <v>9201501</v>
          </cell>
          <cell r="G52">
            <v>58940</v>
          </cell>
        </row>
        <row r="53">
          <cell r="B53" t="str">
            <v>9201502</v>
          </cell>
          <cell r="G53">
            <v>11638</v>
          </cell>
        </row>
        <row r="54">
          <cell r="B54" t="str">
            <v>9201503</v>
          </cell>
          <cell r="G54">
            <v>7334</v>
          </cell>
        </row>
        <row r="55">
          <cell r="B55" t="str">
            <v>9201531</v>
          </cell>
          <cell r="G55">
            <v>200</v>
          </cell>
        </row>
        <row r="56">
          <cell r="B56" t="str">
            <v>9205944</v>
          </cell>
          <cell r="G56">
            <v>1800</v>
          </cell>
        </row>
        <row r="57">
          <cell r="B57" t="str">
            <v>9205946</v>
          </cell>
          <cell r="G57">
            <v>8400</v>
          </cell>
        </row>
        <row r="58">
          <cell r="B58" t="str">
            <v>9205951</v>
          </cell>
          <cell r="G58">
            <v>550</v>
          </cell>
        </row>
        <row r="60">
          <cell r="B60" t="str">
            <v>9201733</v>
          </cell>
          <cell r="G60">
            <v>8013</v>
          </cell>
        </row>
        <row r="61">
          <cell r="B61" t="str">
            <v>9201734</v>
          </cell>
          <cell r="G61">
            <v>5600</v>
          </cell>
        </row>
        <row r="62">
          <cell r="B62" t="str">
            <v>9205934</v>
          </cell>
          <cell r="G62">
            <v>2100</v>
          </cell>
        </row>
        <row r="63">
          <cell r="B63" t="str">
            <v>9205938</v>
          </cell>
          <cell r="G63">
            <v>5490</v>
          </cell>
        </row>
        <row r="64">
          <cell r="B64" t="str">
            <v>9208024</v>
          </cell>
          <cell r="G64">
            <v>1000</v>
          </cell>
        </row>
        <row r="65">
          <cell r="B65" t="str">
            <v>9209961</v>
          </cell>
          <cell r="G65">
            <v>1035</v>
          </cell>
        </row>
        <row r="66">
          <cell r="B66" t="str">
            <v>9209962</v>
          </cell>
          <cell r="G66">
            <v>23655</v>
          </cell>
        </row>
        <row r="67">
          <cell r="B67" t="str">
            <v>9210007</v>
          </cell>
          <cell r="G67">
            <v>27206</v>
          </cell>
        </row>
        <row r="68">
          <cell r="B68" t="str">
            <v>9210065</v>
          </cell>
          <cell r="G68">
            <v>210</v>
          </cell>
        </row>
      </sheetData>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Data"/>
      <sheetName val="USD"/>
      <sheetName val="GJ"/>
      <sheetName val="GJ-test"/>
      <sheetName val="TB"/>
      <sheetName val="InterCo"/>
      <sheetName val="Assets"/>
      <sheetName val="Interest"/>
      <sheetName val="B"/>
    </sheetNames>
    <sheetDataSet>
      <sheetData sheetId="0">
        <row r="3">
          <cell r="A3" t="str">
            <v>General</v>
          </cell>
          <cell r="B3" t="str">
            <v>CAML (UK)</v>
          </cell>
        </row>
        <row r="4">
          <cell r="B4" t="str">
            <v>SK (KZ)</v>
          </cell>
        </row>
        <row r="5">
          <cell r="B5" t="str">
            <v>NCML</v>
          </cell>
        </row>
        <row r="6">
          <cell r="B6" t="str">
            <v>MRL</v>
          </cell>
        </row>
        <row r="7">
          <cell r="B7" t="str">
            <v>ZMUL</v>
          </cell>
        </row>
        <row r="8">
          <cell r="B8" t="str">
            <v>MSML</v>
          </cell>
        </row>
        <row r="9">
          <cell r="B9" t="str">
            <v>BRL</v>
          </cell>
        </row>
      </sheetData>
      <sheetData sheetId="1"/>
      <sheetData sheetId="2"/>
      <sheetData sheetId="3"/>
      <sheetData sheetId="4">
        <row r="3">
          <cell r="A3">
            <v>101000</v>
          </cell>
        </row>
      </sheetData>
      <sheetData sheetId="5"/>
      <sheetData sheetId="6"/>
      <sheetData sheetId="7"/>
      <sheetData sheetId="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s_XLB_WorkbookFile"/>
      <sheetName val="Analysis Pivot"/>
      <sheetName val="Book Asset Register"/>
      <sheetName val="16520"/>
      <sheetName val="16550"/>
      <sheetName val="16560"/>
      <sheetName val="16570"/>
      <sheetName val="Tax Asset Register"/>
      <sheetName val="Book Summary"/>
    </sheetNames>
    <sheetDataSet>
      <sheetData sheetId="0"/>
      <sheetData sheetId="1"/>
      <sheetData sheetId="2">
        <row r="3606">
          <cell r="H3606">
            <v>38383</v>
          </cell>
        </row>
        <row r="3607">
          <cell r="H3607">
            <v>38411</v>
          </cell>
        </row>
        <row r="3608">
          <cell r="H3608">
            <v>38442</v>
          </cell>
        </row>
        <row r="3609">
          <cell r="H3609">
            <v>38472</v>
          </cell>
        </row>
        <row r="3610">
          <cell r="H3610">
            <v>38503</v>
          </cell>
        </row>
        <row r="3611">
          <cell r="H3611">
            <v>38533</v>
          </cell>
        </row>
        <row r="3612">
          <cell r="H3612">
            <v>38564</v>
          </cell>
        </row>
        <row r="3613">
          <cell r="H3613">
            <v>38595</v>
          </cell>
        </row>
        <row r="3614">
          <cell r="H3614">
            <v>38625</v>
          </cell>
        </row>
        <row r="3615">
          <cell r="H3615">
            <v>38656</v>
          </cell>
        </row>
        <row r="3616">
          <cell r="H3616">
            <v>38686</v>
          </cell>
        </row>
        <row r="3617">
          <cell r="H3617">
            <v>38717</v>
          </cell>
        </row>
        <row r="3621">
          <cell r="H3621" t="str">
            <v>Motor Vehicle</v>
          </cell>
        </row>
        <row r="3622">
          <cell r="H3622" t="str">
            <v>Office Furniture</v>
          </cell>
        </row>
        <row r="3623">
          <cell r="H3623" t="str">
            <v>Kitchen Equipment</v>
          </cell>
        </row>
      </sheetData>
      <sheetData sheetId="3"/>
      <sheetData sheetId="4"/>
      <sheetData sheetId="5"/>
      <sheetData sheetId="6"/>
      <sheetData sheetId="7"/>
      <sheetData sheetId="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Data"/>
      <sheetName val="USD"/>
      <sheetName val="GJ"/>
      <sheetName val="GJ-test"/>
      <sheetName val="TB"/>
      <sheetName val="InterCo"/>
      <sheetName val="Assets"/>
      <sheetName val="Interest"/>
      <sheetName val="B"/>
    </sheetNames>
    <sheetDataSet>
      <sheetData sheetId="0">
        <row r="3">
          <cell r="A3" t="str">
            <v>General</v>
          </cell>
          <cell r="B3" t="str">
            <v>CAML (UK)</v>
          </cell>
          <cell r="C3" t="str">
            <v>Handgait</v>
          </cell>
          <cell r="D3" t="str">
            <v>3991X</v>
          </cell>
          <cell r="E3" t="str">
            <v>Deductible</v>
          </cell>
          <cell r="F3" t="str">
            <v>Exploration</v>
          </cell>
          <cell r="G3" t="str">
            <v>0101--Бэлтгэл ажил-Төлөвлөгөө зохиох</v>
          </cell>
        </row>
        <row r="4">
          <cell r="A4" t="str">
            <v>IC-Finance</v>
          </cell>
          <cell r="B4" t="str">
            <v>SK (KZ)</v>
          </cell>
          <cell r="C4" t="str">
            <v>Tarbagatai</v>
          </cell>
          <cell r="D4" t="str">
            <v>11630X</v>
          </cell>
          <cell r="E4" t="str">
            <v>Non-deductible</v>
          </cell>
          <cell r="F4" t="str">
            <v>Gen.Operations</v>
          </cell>
          <cell r="G4" t="str">
            <v>0102--Бэлтгэл ажил-геолог хайгуулын ажил зохион байгуулах</v>
          </cell>
        </row>
        <row r="5">
          <cell r="A5" t="str">
            <v>IC-Other</v>
          </cell>
          <cell r="B5" t="str">
            <v>NCML</v>
          </cell>
          <cell r="C5" t="str">
            <v>Ereen</v>
          </cell>
          <cell r="D5" t="str">
            <v>3441X</v>
          </cell>
          <cell r="F5" t="str">
            <v>Mancamp</v>
          </cell>
          <cell r="G5" t="str">
            <v>0103--Бэлтгэл ажил-Геологи хайгуулын ажил төсөв хийх</v>
          </cell>
        </row>
        <row r="6">
          <cell r="A6" t="str">
            <v>Payroll</v>
          </cell>
          <cell r="B6" t="str">
            <v>MRL</v>
          </cell>
          <cell r="C6" t="str">
            <v>Asgat</v>
          </cell>
          <cell r="D6" t="str">
            <v>12424X</v>
          </cell>
          <cell r="F6" t="str">
            <v>G&amp;A-F&amp;C</v>
          </cell>
          <cell r="G6" t="str">
            <v>0104--Бэлтгэл ажил-Агаарын гэрэл зургийн тайлал</v>
          </cell>
        </row>
        <row r="7">
          <cell r="A7" t="str">
            <v>M-Closing</v>
          </cell>
          <cell r="B7" t="str">
            <v>ZMUL</v>
          </cell>
          <cell r="C7" t="str">
            <v>Tsuuts-Nuruu</v>
          </cell>
          <cell r="D7" t="str">
            <v>8697X</v>
          </cell>
          <cell r="F7" t="str">
            <v>G&amp;A-HRM</v>
          </cell>
          <cell r="G7" t="str">
            <v>0105--Бэлтгэл ажил-Сансрын зургийн боловсруулалт</v>
          </cell>
        </row>
        <row r="8">
          <cell r="A8" t="str">
            <v>Y-Closing</v>
          </cell>
          <cell r="B8" t="str">
            <v>MSML</v>
          </cell>
          <cell r="C8" t="str">
            <v>Alag-Bayan</v>
          </cell>
          <cell r="D8" t="str">
            <v>4265A</v>
          </cell>
          <cell r="F8" t="str">
            <v>G&amp;A-Legal</v>
          </cell>
          <cell r="G8" t="str">
            <v>0106--Бэлтгэл ажил-Геологийн төв фондоос материал цуглуулах</v>
          </cell>
        </row>
        <row r="9">
          <cell r="A9" t="str">
            <v>Adjustments</v>
          </cell>
          <cell r="B9" t="str">
            <v>BRL</v>
          </cell>
          <cell r="D9" t="str">
            <v>2616A</v>
          </cell>
          <cell r="F9" t="str">
            <v>G&amp;A-Other</v>
          </cell>
          <cell r="G9" t="str">
            <v>0107--Бэлтгэл ажил-Составление геологоструктурних карт районй по данним дешифрирования</v>
          </cell>
        </row>
        <row r="10">
          <cell r="A10" t="str">
            <v>Cash/Bank</v>
          </cell>
          <cell r="D10" t="str">
            <v>12761X</v>
          </cell>
          <cell r="F10" t="str">
            <v>BizDevelop</v>
          </cell>
          <cell r="G10" t="str">
            <v>0201--Талбайн зураглал-Геологическая съемка района 1:25000-1:50000</v>
          </cell>
        </row>
        <row r="11">
          <cell r="A11" t="str">
            <v>Purchasing</v>
          </cell>
          <cell r="D11" t="str">
            <v>3226X</v>
          </cell>
          <cell r="G11" t="str">
            <v>0202--Талбайн зураглал-Нарийвчилсан талбайн зураглал</v>
          </cell>
        </row>
        <row r="12">
          <cell r="A12" t="str">
            <v>Exploration</v>
          </cell>
          <cell r="G12" t="str">
            <v>0203--Талбайн зураглал-Хүдрийн бүсийн/биетийн геологийн зураг 1:500-1:5000</v>
          </cell>
        </row>
        <row r="13">
          <cell r="G13" t="str">
            <v>0301--Эрлийн маршрут-Танилцах маршрут</v>
          </cell>
        </row>
        <row r="14">
          <cell r="G14" t="str">
            <v>0302--Эрлийн маршрут-Ерөнхий эрлийн маршрут</v>
          </cell>
        </row>
        <row r="15">
          <cell r="G15" t="str">
            <v>0303--Эрлийн маршрут-Нарийвчилсан эрлийн маршрут</v>
          </cell>
        </row>
        <row r="16">
          <cell r="G16" t="str">
            <v>0304--Эрлийн маршрут-Шалгалтын маршрут</v>
          </cell>
        </row>
        <row r="17">
          <cell r="G17" t="str">
            <v>0401--Талбайн сорьцлолт-Урсгал сарнилын дээж</v>
          </cell>
        </row>
        <row r="18">
          <cell r="G18" t="str">
            <v>0402--Талбайн сорьцлолт-Геохими: Хөрсний геохими</v>
          </cell>
        </row>
        <row r="19">
          <cell r="G19" t="str">
            <v xml:space="preserve">0403--Талбайн сорьцлолт-Анхдагч геохими </v>
          </cell>
        </row>
        <row r="20">
          <cell r="G20" t="str">
            <v>0404--Талбайн сорьцлолт-Шлихийн дээж</v>
          </cell>
        </row>
        <row r="21">
          <cell r="G21" t="str">
            <v>0501--Геофизикийн ажил-Цахилгаан хайгуул</v>
          </cell>
        </row>
        <row r="22">
          <cell r="G22" t="str">
            <v>0502--Геофизикийн ажил-ЕП</v>
          </cell>
        </row>
        <row r="23">
          <cell r="G23" t="str">
            <v>0503--Геофизикийн ажил-Магнитотеллурическое профилированные</v>
          </cell>
        </row>
        <row r="24">
          <cell r="G24" t="str">
            <v>0504--Геофизикийн ажил-Вызванный поляризации</v>
          </cell>
        </row>
        <row r="25">
          <cell r="G25" t="str">
            <v>0505--Геофизикийн ажил-ВЭЗ</v>
          </cell>
        </row>
        <row r="26">
          <cell r="G26" t="str">
            <v>0506--Геофизикийн ажил-ВЭЗ-ВП</v>
          </cell>
        </row>
        <row r="27">
          <cell r="G27" t="str">
            <v>0507--Геофизикийн ажил-Терморазведка</v>
          </cell>
        </row>
        <row r="28">
          <cell r="G28" t="str">
            <v>0508--Геофизикийн ажил-Соронзон хайгуул</v>
          </cell>
        </row>
        <row r="29">
          <cell r="G29" t="str">
            <v>0509--Геофизикийн ажил-Агаарын соронзон хайгуул</v>
          </cell>
        </row>
        <row r="30">
          <cell r="G30" t="str">
            <v>0510--Геофизикийн ажил-Каротажийн судалгаа</v>
          </cell>
        </row>
        <row r="31">
          <cell r="G31" t="str">
            <v>0511--Геофизикийн ажил-Нейтроно-активационный каротаж</v>
          </cell>
        </row>
        <row r="32">
          <cell r="G32" t="str">
            <v>0512--Геофизикийн ажил-Гамма-каротаж</v>
          </cell>
        </row>
        <row r="33">
          <cell r="G33" t="str">
            <v>0513--Геофизикийн ажил-Гамма-гамма-каротаж</v>
          </cell>
        </row>
        <row r="34">
          <cell r="G34" t="str">
            <v xml:space="preserve">0514--Геофизикийн ажил-гамма спектрийн зураглал </v>
          </cell>
        </row>
        <row r="35">
          <cell r="G35" t="str">
            <v>0515--Геофизикийн ажил-Гравиметрийн хайгуул</v>
          </cell>
        </row>
        <row r="36">
          <cell r="G36" t="str">
            <v>0516--Геофизикийн ажил-Сейсмохайгуул</v>
          </cell>
        </row>
        <row r="37">
          <cell r="G37" t="str">
            <v>0517--Геофизикийн ажил-Радиометрийн судалгаа</v>
          </cell>
        </row>
        <row r="38">
          <cell r="G38" t="str">
            <v>0518--Геофизикийн ажил-Геофизикийн нэмэлт тайлалт</v>
          </cell>
        </row>
        <row r="39">
          <cell r="G39" t="str">
            <v>0601--Гидрогеологийн судалгаа ажиглалт-Талбайн судалгаа</v>
          </cell>
        </row>
        <row r="40">
          <cell r="G40" t="str">
            <v>0602--Гидрогеологийн судалгаа ажиглалт-Ордын судалгаа</v>
          </cell>
        </row>
        <row r="41">
          <cell r="G41" t="str">
            <v>0603--Гидрогеологийн судалгаа ажиглалт-усны дээж авах</v>
          </cell>
        </row>
        <row r="42">
          <cell r="G42" t="str">
            <v>0604--Гидрогеологийн судалгаа ажиглалт-шинжилгээ</v>
          </cell>
        </row>
        <row r="43">
          <cell r="G43" t="str">
            <v>0605--Гидрогеологийн судалгаа ажиглалт-Гидрогеологийн өрөмдлөг</v>
          </cell>
        </row>
        <row r="44">
          <cell r="G44" t="str">
            <v>0606--Гидрогеологийн судалгаа ажиглалт-цооногийн шавхалт</v>
          </cell>
        </row>
        <row r="45">
          <cell r="G45" t="str">
            <v>0607--Гидрогеологийн судалгаа ажиглалт-усны ажиглалт</v>
          </cell>
        </row>
        <row r="46">
          <cell r="G46" t="str">
            <v>0701--Уулын ажил:-суваг малталт</v>
          </cell>
        </row>
        <row r="47">
          <cell r="G47" t="str">
            <v>0702--Уулын ажил:-Проходка канав механизированим</v>
          </cell>
        </row>
        <row r="48">
          <cell r="G48" t="str">
            <v>0703--Уулын ажил:-Проходка канав буровзрыванным способом</v>
          </cell>
        </row>
        <row r="49">
          <cell r="G49" t="str">
            <v>0704--Уулын ажил:-шурф нэвтрэлт(шороон ордын хайгуул)</v>
          </cell>
        </row>
        <row r="50">
          <cell r="G50" t="str">
            <v>0705--Уулын ажил:-шурф нэвтрэлт(үндсэн чулуулагт)</v>
          </cell>
        </row>
        <row r="51">
          <cell r="G51" t="str">
            <v>0706--Уулын ажил:-штольня нэвтрэлт</v>
          </cell>
        </row>
        <row r="52">
          <cell r="G52" t="str">
            <v>0707--Уулын ажил:-копуш малталт</v>
          </cell>
        </row>
        <row r="53">
          <cell r="G53" t="str">
            <v>0708--Уулын ажил:-шахт</v>
          </cell>
        </row>
        <row r="54">
          <cell r="G54" t="str">
            <v>0709--Уулын ажил:-квершлаг</v>
          </cell>
        </row>
        <row r="55">
          <cell r="G55" t="str">
            <v>0710--Уулын ажил:-гезенк</v>
          </cell>
        </row>
        <row r="56">
          <cell r="G56" t="str">
            <v>0711--Уулын ажил:-карьер (хайгуул олборлолтын)</v>
          </cell>
        </row>
        <row r="57">
          <cell r="G57" t="str">
            <v>0712--Уулын ажил:-Уулын ажлын булалт</v>
          </cell>
        </row>
        <row r="58">
          <cell r="G58" t="str">
            <v>0801--Өрөмдлөг:-Монтажная работа</v>
          </cell>
        </row>
        <row r="59">
          <cell r="G59" t="str">
            <v>0802--Өрөмдлөг:-өрмийн талбай засах</v>
          </cell>
        </row>
        <row r="60">
          <cell r="G60" t="str">
            <v>0803--Өрөмдлөг:-зам засах</v>
          </cell>
        </row>
        <row r="61">
          <cell r="G61" t="str">
            <v>0804--Өрөмдлөг:-Транспортировка буровых станков</v>
          </cell>
        </row>
        <row r="62">
          <cell r="G62" t="str">
            <v>0805--Өрөмдлөг:-Механические вращательное бурение</v>
          </cell>
        </row>
        <row r="63">
          <cell r="G63" t="str">
            <v>0806--Өрөмдлөг:-Ударно вращательное бурение</v>
          </cell>
        </row>
        <row r="64">
          <cell r="G64" t="str">
            <v>0807--Өрөмдлөг:-Ударно-механическое бурение</v>
          </cell>
        </row>
        <row r="65">
          <cell r="G65" t="str">
            <v>0808--Өрөмдлөг:-Выбрационние бурение</v>
          </cell>
        </row>
        <row r="66">
          <cell r="G66" t="str">
            <v>0809--Өрөмдлөг:-Бурение шнеками</v>
          </cell>
        </row>
        <row r="67">
          <cell r="G67" t="str">
            <v xml:space="preserve">0810--Өрөмдлөг:-Ударно-канаткое бурение </v>
          </cell>
        </row>
        <row r="68">
          <cell r="G68" t="str">
            <v>0811--Өрөмдлөг:-Демонтаж буровых скважина</v>
          </cell>
        </row>
        <row r="69">
          <cell r="G69" t="str">
            <v>0812--Өрөмдлөг:-баганат</v>
          </cell>
        </row>
        <row r="70">
          <cell r="G70" t="str">
            <v>0813--Өрөмдлөг:-PQ диаметрээр</v>
          </cell>
        </row>
        <row r="71">
          <cell r="G71" t="str">
            <v>0814--Өрөмдлөг:-HQ диаметрээр</v>
          </cell>
        </row>
        <row r="72">
          <cell r="G72" t="str">
            <v>0815--Өрөмдлөг:-NQ диаметрээр</v>
          </cell>
        </row>
        <row r="73">
          <cell r="G73" t="str">
            <v>0816--Өрөмдлөг:-BQ диаметрээр</v>
          </cell>
        </row>
        <row r="74">
          <cell r="G74" t="str">
            <v>0817--Өрөмдлөг:-цохилтот</v>
          </cell>
        </row>
        <row r="75">
          <cell r="G75" t="str">
            <v>0818--Өрөмдлөг:-8”</v>
          </cell>
        </row>
        <row r="76">
          <cell r="G76" t="str">
            <v>0819--Өрөмдлөг:-6”</v>
          </cell>
        </row>
        <row r="77">
          <cell r="G77" t="str">
            <v>0820--Өрөмдлөг:-УРБ өрөмдлөг</v>
          </cell>
        </row>
        <row r="78">
          <cell r="G78" t="str">
            <v xml:space="preserve">0821--Өрөмдлөг:-эргэлтэт цохилтот </v>
          </cell>
        </row>
        <row r="79">
          <cell r="G79" t="str">
            <v>0822--Өрөмдлөг:-инклинометрийн хэмжилт</v>
          </cell>
        </row>
        <row r="80">
          <cell r="G80" t="str">
            <v>0823--Өрөмдлөг:-каирнометр</v>
          </cell>
        </row>
        <row r="81">
          <cell r="G81" t="str">
            <v>0824--Өрөмдлөг:-Бэлтгэл ажил</v>
          </cell>
        </row>
        <row r="82">
          <cell r="G82" t="str">
            <v>0825--Өрөмдлөг:-Өрмийн анги зохион байгуулалт</v>
          </cell>
        </row>
        <row r="83">
          <cell r="G83" t="str">
            <v>0826--Өрөмдлөг:-Өрмийн анги татан буулгалт</v>
          </cell>
        </row>
        <row r="84">
          <cell r="G84" t="str">
            <v>0901--Сорьцлолт-Штуфын</v>
          </cell>
        </row>
        <row r="85">
          <cell r="G85" t="str">
            <v>0902--Сорьцлолт-Цэглэн</v>
          </cell>
        </row>
        <row r="86">
          <cell r="G86" t="str">
            <v>0903--Сорьцлолт-Протолочекийн дээж</v>
          </cell>
        </row>
        <row r="87">
          <cell r="G87" t="str">
            <v>0904--Сорьцлолт-Керний</v>
          </cell>
        </row>
        <row r="88">
          <cell r="G88" t="str">
            <v>0905--Сорьцлолт-Ховилон</v>
          </cell>
        </row>
        <row r="89">
          <cell r="G89" t="str">
            <v>0906--Сорьцлолт-хусах</v>
          </cell>
        </row>
        <row r="90">
          <cell r="G90" t="str">
            <v>0907--Сорьцлолт-шлам</v>
          </cell>
        </row>
        <row r="91">
          <cell r="G91" t="str">
            <v>0908--Сорьцлолт-бөөний</v>
          </cell>
        </row>
        <row r="92">
          <cell r="G92" t="str">
            <v>0909--Сорьцлолт-Монолитын дээж</v>
          </cell>
        </row>
        <row r="93">
          <cell r="G93" t="str">
            <v>0910--Сорьцлолт-технологийн</v>
          </cell>
        </row>
        <row r="94">
          <cell r="G94" t="str">
            <v xml:space="preserve">0911--Сорьцлолт-Люминесцентные опробование </v>
          </cell>
        </row>
        <row r="95">
          <cell r="G95" t="str">
            <v>0912--Сорьцлолт-Шлиховые опробование</v>
          </cell>
        </row>
        <row r="96">
          <cell r="G96" t="str">
            <v>0913--Сорьцлолт-Шпуровые опробование</v>
          </cell>
        </row>
        <row r="97">
          <cell r="G97" t="str">
            <v>0914--Сорьцлолт-Оптико-минералогическая опробование</v>
          </cell>
        </row>
        <row r="98">
          <cell r="G98" t="str">
            <v>0915--Сорьцлолт-Геофизические опробование</v>
          </cell>
        </row>
        <row r="99">
          <cell r="G99" t="str">
            <v>1001--Хээрийн суурин боловсруулалт-анги зохион байгуулалт</v>
          </cell>
        </row>
        <row r="100">
          <cell r="G100" t="str">
            <v>1002--Хээрийн суурин боловсруулалт-анги татан буулгалт</v>
          </cell>
        </row>
        <row r="101">
          <cell r="G101" t="str">
            <v>1101--Дээжийг бэлтгэх-дээж бутлах</v>
          </cell>
        </row>
        <row r="102">
          <cell r="G102" t="str">
            <v>1102--Дээжийг бэлтгэх-дунд бутлуур</v>
          </cell>
        </row>
        <row r="103">
          <cell r="G103" t="str">
            <v>1103--Дээжийг бэлтгэх-жижиг бутлуур</v>
          </cell>
        </row>
        <row r="104">
          <cell r="G104" t="str">
            <v>1104--Дээжийг бэлтгэх-нарийн бутлуур</v>
          </cell>
        </row>
        <row r="105">
          <cell r="G105" t="str">
            <v>1105--Дээжийг бэлтгэх-дээж хураангуйлах</v>
          </cell>
        </row>
        <row r="106">
          <cell r="G106" t="str">
            <v>1106--Дээжийг бэлтгэх-Кратное</v>
          </cell>
        </row>
        <row r="107">
          <cell r="G107" t="str">
            <v>1107--Дээжийг бэлтгэх-Сокращение</v>
          </cell>
        </row>
        <row r="108">
          <cell r="G108" t="str">
            <v>1108--Дээжийг бэлтгэх-Телобковим делителом</v>
          </cell>
        </row>
        <row r="109">
          <cell r="G109" t="str">
            <v>1109--Дээжийг бэлтгэх-Сушка шлихових проб</v>
          </cell>
        </row>
        <row r="110">
          <cell r="G110" t="str">
            <v>1110--Дээжийг бэлтгэх-Рассейвание шлихових проб до 1мм</v>
          </cell>
        </row>
        <row r="111">
          <cell r="G111" t="str">
            <v>1111--Дээжийг бэлтгэх-Рассейвание металлометрических проб до 1.0мм</v>
          </cell>
        </row>
        <row r="112">
          <cell r="G112" t="str">
            <v>1201--Лабораторийн ажил-Хими</v>
          </cell>
        </row>
        <row r="113">
          <cell r="G113" t="str">
            <v>1201--Лабораторийн ажил-Спектр</v>
          </cell>
        </row>
        <row r="114">
          <cell r="G114" t="str">
            <v xml:space="preserve">1201--Лабораторийн ажил-Пробирний </v>
          </cell>
        </row>
        <row r="115">
          <cell r="G115" t="str">
            <v>1201--Лабораторийн ажил-Минералогический</v>
          </cell>
        </row>
        <row r="116">
          <cell r="G116" t="str">
            <v>1201--Лабораторийн ажил-Петрографические</v>
          </cell>
        </row>
        <row r="117">
          <cell r="G117" t="str">
            <v>1201--Лабораторийн ажил-Нүүрсхимийн</v>
          </cell>
        </row>
        <row r="118">
          <cell r="G118" t="str">
            <v>1201--Лабораторийн ажил-ICP</v>
          </cell>
        </row>
        <row r="119">
          <cell r="G119" t="str">
            <v>1201--Лабораторийн ажил-AAS</v>
          </cell>
        </row>
        <row r="120">
          <cell r="G120" t="str">
            <v>1201--Лабораторийн ажил-FIRE ASSAY</v>
          </cell>
        </row>
        <row r="121">
          <cell r="G121" t="str">
            <v>1201--Лабораторийн ажил-Хагас үйлдвэрлэлийн туршилт</v>
          </cell>
        </row>
        <row r="122">
          <cell r="G122" t="str">
            <v>1201--Лабораторийн ажил-Буталгаа</v>
          </cell>
        </row>
        <row r="123">
          <cell r="G123" t="str">
            <v>1201--Лабораторийн ажил-Шлиф аншлифийн судалгаа</v>
          </cell>
        </row>
        <row r="124">
          <cell r="G124" t="str">
            <v>1201--Лабораторийн ажил-Шлиф бэлтгэх</v>
          </cell>
        </row>
        <row r="125">
          <cell r="G125" t="str">
            <v>1201--Лабораторийн ажил-Аншлиф бэлтгэх</v>
          </cell>
        </row>
        <row r="126">
          <cell r="G126" t="str">
            <v>1201--Лабораторийн ажил-Шлиф харах</v>
          </cell>
        </row>
        <row r="127">
          <cell r="G127" t="str">
            <v>1201--Лабораторийн ажил-Аншлиф харах</v>
          </cell>
        </row>
        <row r="128">
          <cell r="G128" t="str">
            <v>1201--Лабораторийн ажил-Изучение физико-механические своиство</v>
          </cell>
        </row>
        <row r="129">
          <cell r="G129" t="str">
            <v>1201--Лабораторийн ажил-Лабораторние технологическое исследование</v>
          </cell>
        </row>
        <row r="130">
          <cell r="G130" t="str">
            <v xml:space="preserve">1201--Лабораторийн ажил-Промышленное </v>
          </cell>
        </row>
        <row r="131">
          <cell r="G131" t="str">
            <v xml:space="preserve">1201--Лабораторийн ажил-Полупромышленное </v>
          </cell>
        </row>
        <row r="132">
          <cell r="G132" t="str">
            <v>1201--Лабораторийн ажил-Изотопный анализ</v>
          </cell>
        </row>
        <row r="133">
          <cell r="G133" t="str">
            <v>1201--Лабораторийн ажил-Флюорационный анализ</v>
          </cell>
        </row>
        <row r="134">
          <cell r="G134" t="str">
            <v>1301--Тээвэр /хүн/:-Үйлдвэрлэлийн</v>
          </cell>
        </row>
        <row r="135">
          <cell r="G135" t="str">
            <v>1302--Тээвэр /хүн/:-Хүн тээвэр</v>
          </cell>
        </row>
        <row r="136">
          <cell r="G136" t="str">
            <v>1303--Тээвэр /хүн/:-Ачаа тээвэр</v>
          </cell>
        </row>
        <row r="137">
          <cell r="G137" t="str">
            <v>1401--Топогеодезийн ажил-Цооногийн холболт</v>
          </cell>
        </row>
        <row r="138">
          <cell r="G138" t="str">
            <v>1402--Топогеодезийн ажил-Привязка шурфов</v>
          </cell>
        </row>
        <row r="139">
          <cell r="G139" t="str">
            <v>1403--Топогеодезийн ажил-Привязка канав</v>
          </cell>
        </row>
        <row r="140">
          <cell r="G140" t="str">
            <v>1404--Топогеодезийн ажил-Подземние    маркшейдерская съемка</v>
          </cell>
        </row>
        <row r="141">
          <cell r="G141" t="str">
            <v>1405--Топогеодезийн ажил-Тулгуур шилжүүлэх</v>
          </cell>
        </row>
        <row r="142">
          <cell r="G142" t="str">
            <v>1406--Топогеодезийн ажил-Карьерийн зураглал</v>
          </cell>
        </row>
        <row r="143">
          <cell r="G143" t="str">
            <v>1407--Топогеодезийн ажил-Невелерийн зураглал</v>
          </cell>
        </row>
        <row r="144">
          <cell r="G144" t="str">
            <v>1408--Топогеодезийн ажил-Тахометрическия съемка</v>
          </cell>
        </row>
        <row r="145">
          <cell r="G145" t="str">
            <v>1409--Топогеодезийн ажил-Байр зүйн зураг зохиолт 1:1000, 1:2000, 1:5000</v>
          </cell>
        </row>
        <row r="146">
          <cell r="G146" t="str">
            <v>1501--Суурин боловсруулалт-материалын боловсруулалт</v>
          </cell>
        </row>
        <row r="147">
          <cell r="G147" t="str">
            <v>1502--Суурин боловсруулалт-ГХАын төлөвлөгөө хянуулах</v>
          </cell>
        </row>
        <row r="148">
          <cell r="G148" t="str">
            <v>1503--Суурин боловсруулалт-ГХАтөлөвлөгөөг давтан хянуулах</v>
          </cell>
        </row>
        <row r="149">
          <cell r="G149" t="str">
            <v>1504--Суурин боловсруулалт-ГХАжилийн үр дүнгийн тайлан хянуулах</v>
          </cell>
        </row>
        <row r="150">
          <cell r="G150" t="str">
            <v>1505--Суурин боловсруулалт-ГХАжилийн үр дүнгийн тайлан давтан хянуулах</v>
          </cell>
        </row>
        <row r="151">
          <cell r="G151" t="str">
            <v>1506--Суурин боловсруулалт-ашигт малтмалын ордын нөөцийн тайлан хянуулах, ЭБМЗөөр хэлэлцүүлэх</v>
          </cell>
        </row>
        <row r="152">
          <cell r="G152" t="str">
            <v>1507--Суурин боловсруулалт-АМын ордын нөөцийн тайланг ЭБМЗөөр хэлэлцүүлж улсын АМын нөөцийн нэгдсэн тоо бүртгэлд бүртгүүлэх</v>
          </cell>
        </row>
        <row r="153">
          <cell r="G153" t="str">
            <v>1508--Суурин боловсруулалт-Материалын боловсруулалт</v>
          </cell>
        </row>
        <row r="154">
          <cell r="G154" t="str">
            <v>1509--Суурин боловсруулалт-Жилийн тайлан</v>
          </cell>
        </row>
        <row r="155">
          <cell r="G155" t="str">
            <v>1510--Суурин боловсруулалт-Үр дүнгийн тайлан</v>
          </cell>
        </row>
        <row r="156">
          <cell r="G156" t="str">
            <v>1600--БОны.нөх.сэрг.зардал-БОны.нөх.сэрг.зардал</v>
          </cell>
        </row>
        <row r="157">
          <cell r="G157" t="str">
            <v>1701--Томилолт-Хоол хүнс</v>
          </cell>
        </row>
        <row r="158">
          <cell r="G158" t="str">
            <v xml:space="preserve">1702--Томилолт-онгоцны зардал </v>
          </cell>
        </row>
        <row r="159">
          <cell r="G159" t="str">
            <v>1703--Томилолт-зочид буудлын зардал</v>
          </cell>
        </row>
        <row r="160">
          <cell r="G160" t="str">
            <v>1801--Бусад нэмэгдэх зардлууд-Зардлын нийт дүн</v>
          </cell>
        </row>
        <row r="161">
          <cell r="G161" t="str">
            <v>1802--Бусад нэмэгдэх зардлууд-1 га талбайд ноогдох зардал</v>
          </cell>
        </row>
      </sheetData>
      <sheetData sheetId="1">
        <row r="2">
          <cell r="A2">
            <v>38352</v>
          </cell>
        </row>
      </sheetData>
      <sheetData sheetId="2"/>
      <sheetData sheetId="3"/>
      <sheetData sheetId="4">
        <row r="3">
          <cell r="A3">
            <v>101000</v>
          </cell>
        </row>
      </sheetData>
      <sheetData sheetId="5"/>
      <sheetData sheetId="6"/>
      <sheetData sheetId="7"/>
      <sheetData sheetId="8"/>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llalbe Exp Jan 09"/>
      <sheetName val="Billable Exp Feb 09"/>
      <sheetName val="Billable Exp Mar 09"/>
      <sheetName val="Billable Exp Apr 09"/>
      <sheetName val="Billable Exp May 09"/>
      <sheetName val="Billable Exp Jun 09"/>
      <sheetName val="Billable Exp Jul 09"/>
      <sheetName val="Billable Exp Q3"/>
      <sheetName val="Billable Exp Aug 09"/>
      <sheetName val="Billable Exp Sep 09"/>
    </sheetNames>
    <sheetDataSet>
      <sheetData sheetId="0" refreshError="1"/>
      <sheetData sheetId="1" refreshError="1"/>
      <sheetData sheetId="2" refreshError="1"/>
      <sheetData sheetId="3" refreshError="1"/>
      <sheetData sheetId="4" refreshError="1"/>
      <sheetData sheetId="5" refreshError="1"/>
      <sheetData sheetId="6"/>
      <sheetData sheetId="7"/>
      <sheetData sheetId="8" refreshError="1"/>
      <sheetData sheetId="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llalbe Exp Jan 09"/>
      <sheetName val="Billable Exp Feb 09"/>
      <sheetName val="Billable Exp Mar 09"/>
      <sheetName val="Billable Exp Apr 09"/>
      <sheetName val="Billable Exp May 09"/>
      <sheetName val="Billable Exp Jun 09"/>
      <sheetName val="Billable Exp Jul 09"/>
      <sheetName val="Billable Exp Aug 09"/>
      <sheetName val="Billable Exp Sep 09"/>
      <sheetName val="Billable Exp Oct 09"/>
      <sheetName val="Billable Exp Nov 09"/>
      <sheetName val="Billable Exp Dec 09"/>
      <sheetName val="Billable Exp_Q4"/>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D52"/>
  <sheetViews>
    <sheetView zoomScaleNormal="100" workbookViewId="0">
      <selection activeCell="C7" sqref="C7"/>
    </sheetView>
  </sheetViews>
  <sheetFormatPr defaultRowHeight="12.75"/>
  <cols>
    <col min="1" max="1" width="51.7109375" style="2" customWidth="1"/>
    <col min="2" max="2" width="21.5703125" style="2" customWidth="1"/>
    <col min="3" max="255" width="9.140625" style="2"/>
    <col min="256" max="256" width="21.5703125" style="2" customWidth="1"/>
    <col min="257" max="257" width="23.85546875" style="2" customWidth="1"/>
    <col min="258" max="258" width="29.140625" style="2" customWidth="1"/>
    <col min="259" max="511" width="9.140625" style="2"/>
    <col min="512" max="512" width="21.5703125" style="2" customWidth="1"/>
    <col min="513" max="513" width="23.85546875" style="2" customWidth="1"/>
    <col min="514" max="514" width="29.140625" style="2" customWidth="1"/>
    <col min="515" max="767" width="9.140625" style="2"/>
    <col min="768" max="768" width="21.5703125" style="2" customWidth="1"/>
    <col min="769" max="769" width="23.85546875" style="2" customWidth="1"/>
    <col min="770" max="770" width="29.140625" style="2" customWidth="1"/>
    <col min="771" max="1023" width="9.140625" style="2"/>
    <col min="1024" max="1024" width="21.5703125" style="2" customWidth="1"/>
    <col min="1025" max="1025" width="23.85546875" style="2" customWidth="1"/>
    <col min="1026" max="1026" width="29.140625" style="2" customWidth="1"/>
    <col min="1027" max="1279" width="9.140625" style="2"/>
    <col min="1280" max="1280" width="21.5703125" style="2" customWidth="1"/>
    <col min="1281" max="1281" width="23.85546875" style="2" customWidth="1"/>
    <col min="1282" max="1282" width="29.140625" style="2" customWidth="1"/>
    <col min="1283" max="1535" width="9.140625" style="2"/>
    <col min="1536" max="1536" width="21.5703125" style="2" customWidth="1"/>
    <col min="1537" max="1537" width="23.85546875" style="2" customWidth="1"/>
    <col min="1538" max="1538" width="29.140625" style="2" customWidth="1"/>
    <col min="1539" max="1791" width="9.140625" style="2"/>
    <col min="1792" max="1792" width="21.5703125" style="2" customWidth="1"/>
    <col min="1793" max="1793" width="23.85546875" style="2" customWidth="1"/>
    <col min="1794" max="1794" width="29.140625" style="2" customWidth="1"/>
    <col min="1795" max="2047" width="9.140625" style="2"/>
    <col min="2048" max="2048" width="21.5703125" style="2" customWidth="1"/>
    <col min="2049" max="2049" width="23.85546875" style="2" customWidth="1"/>
    <col min="2050" max="2050" width="29.140625" style="2" customWidth="1"/>
    <col min="2051" max="2303" width="9.140625" style="2"/>
    <col min="2304" max="2304" width="21.5703125" style="2" customWidth="1"/>
    <col min="2305" max="2305" width="23.85546875" style="2" customWidth="1"/>
    <col min="2306" max="2306" width="29.140625" style="2" customWidth="1"/>
    <col min="2307" max="2559" width="9.140625" style="2"/>
    <col min="2560" max="2560" width="21.5703125" style="2" customWidth="1"/>
    <col min="2561" max="2561" width="23.85546875" style="2" customWidth="1"/>
    <col min="2562" max="2562" width="29.140625" style="2" customWidth="1"/>
    <col min="2563" max="2815" width="9.140625" style="2"/>
    <col min="2816" max="2816" width="21.5703125" style="2" customWidth="1"/>
    <col min="2817" max="2817" width="23.85546875" style="2" customWidth="1"/>
    <col min="2818" max="2818" width="29.140625" style="2" customWidth="1"/>
    <col min="2819" max="3071" width="9.140625" style="2"/>
    <col min="3072" max="3072" width="21.5703125" style="2" customWidth="1"/>
    <col min="3073" max="3073" width="23.85546875" style="2" customWidth="1"/>
    <col min="3074" max="3074" width="29.140625" style="2" customWidth="1"/>
    <col min="3075" max="3327" width="9.140625" style="2"/>
    <col min="3328" max="3328" width="21.5703125" style="2" customWidth="1"/>
    <col min="3329" max="3329" width="23.85546875" style="2" customWidth="1"/>
    <col min="3330" max="3330" width="29.140625" style="2" customWidth="1"/>
    <col min="3331" max="3583" width="9.140625" style="2"/>
    <col min="3584" max="3584" width="21.5703125" style="2" customWidth="1"/>
    <col min="3585" max="3585" width="23.85546875" style="2" customWidth="1"/>
    <col min="3586" max="3586" width="29.140625" style="2" customWidth="1"/>
    <col min="3587" max="3839" width="9.140625" style="2"/>
    <col min="3840" max="3840" width="21.5703125" style="2" customWidth="1"/>
    <col min="3841" max="3841" width="23.85546875" style="2" customWidth="1"/>
    <col min="3842" max="3842" width="29.140625" style="2" customWidth="1"/>
    <col min="3843" max="4095" width="9.140625" style="2"/>
    <col min="4096" max="4096" width="21.5703125" style="2" customWidth="1"/>
    <col min="4097" max="4097" width="23.85546875" style="2" customWidth="1"/>
    <col min="4098" max="4098" width="29.140625" style="2" customWidth="1"/>
    <col min="4099" max="4351" width="9.140625" style="2"/>
    <col min="4352" max="4352" width="21.5703125" style="2" customWidth="1"/>
    <col min="4353" max="4353" width="23.85546875" style="2" customWidth="1"/>
    <col min="4354" max="4354" width="29.140625" style="2" customWidth="1"/>
    <col min="4355" max="4607" width="9.140625" style="2"/>
    <col min="4608" max="4608" width="21.5703125" style="2" customWidth="1"/>
    <col min="4609" max="4609" width="23.85546875" style="2" customWidth="1"/>
    <col min="4610" max="4610" width="29.140625" style="2" customWidth="1"/>
    <col min="4611" max="4863" width="9.140625" style="2"/>
    <col min="4864" max="4864" width="21.5703125" style="2" customWidth="1"/>
    <col min="4865" max="4865" width="23.85546875" style="2" customWidth="1"/>
    <col min="4866" max="4866" width="29.140625" style="2" customWidth="1"/>
    <col min="4867" max="5119" width="9.140625" style="2"/>
    <col min="5120" max="5120" width="21.5703125" style="2" customWidth="1"/>
    <col min="5121" max="5121" width="23.85546875" style="2" customWidth="1"/>
    <col min="5122" max="5122" width="29.140625" style="2" customWidth="1"/>
    <col min="5123" max="5375" width="9.140625" style="2"/>
    <col min="5376" max="5376" width="21.5703125" style="2" customWidth="1"/>
    <col min="5377" max="5377" width="23.85546875" style="2" customWidth="1"/>
    <col min="5378" max="5378" width="29.140625" style="2" customWidth="1"/>
    <col min="5379" max="5631" width="9.140625" style="2"/>
    <col min="5632" max="5632" width="21.5703125" style="2" customWidth="1"/>
    <col min="5633" max="5633" width="23.85546875" style="2" customWidth="1"/>
    <col min="5634" max="5634" width="29.140625" style="2" customWidth="1"/>
    <col min="5635" max="5887" width="9.140625" style="2"/>
    <col min="5888" max="5888" width="21.5703125" style="2" customWidth="1"/>
    <col min="5889" max="5889" width="23.85546875" style="2" customWidth="1"/>
    <col min="5890" max="5890" width="29.140625" style="2" customWidth="1"/>
    <col min="5891" max="6143" width="9.140625" style="2"/>
    <col min="6144" max="6144" width="21.5703125" style="2" customWidth="1"/>
    <col min="6145" max="6145" width="23.85546875" style="2" customWidth="1"/>
    <col min="6146" max="6146" width="29.140625" style="2" customWidth="1"/>
    <col min="6147" max="6399" width="9.140625" style="2"/>
    <col min="6400" max="6400" width="21.5703125" style="2" customWidth="1"/>
    <col min="6401" max="6401" width="23.85546875" style="2" customWidth="1"/>
    <col min="6402" max="6402" width="29.140625" style="2" customWidth="1"/>
    <col min="6403" max="6655" width="9.140625" style="2"/>
    <col min="6656" max="6656" width="21.5703125" style="2" customWidth="1"/>
    <col min="6657" max="6657" width="23.85546875" style="2" customWidth="1"/>
    <col min="6658" max="6658" width="29.140625" style="2" customWidth="1"/>
    <col min="6659" max="6911" width="9.140625" style="2"/>
    <col min="6912" max="6912" width="21.5703125" style="2" customWidth="1"/>
    <col min="6913" max="6913" width="23.85546875" style="2" customWidth="1"/>
    <col min="6914" max="6914" width="29.140625" style="2" customWidth="1"/>
    <col min="6915" max="7167" width="9.140625" style="2"/>
    <col min="7168" max="7168" width="21.5703125" style="2" customWidth="1"/>
    <col min="7169" max="7169" width="23.85546875" style="2" customWidth="1"/>
    <col min="7170" max="7170" width="29.140625" style="2" customWidth="1"/>
    <col min="7171" max="7423" width="9.140625" style="2"/>
    <col min="7424" max="7424" width="21.5703125" style="2" customWidth="1"/>
    <col min="7425" max="7425" width="23.85546875" style="2" customWidth="1"/>
    <col min="7426" max="7426" width="29.140625" style="2" customWidth="1"/>
    <col min="7427" max="7679" width="9.140625" style="2"/>
    <col min="7680" max="7680" width="21.5703125" style="2" customWidth="1"/>
    <col min="7681" max="7681" width="23.85546875" style="2" customWidth="1"/>
    <col min="7682" max="7682" width="29.140625" style="2" customWidth="1"/>
    <col min="7683" max="7935" width="9.140625" style="2"/>
    <col min="7936" max="7936" width="21.5703125" style="2" customWidth="1"/>
    <col min="7937" max="7937" width="23.85546875" style="2" customWidth="1"/>
    <col min="7938" max="7938" width="29.140625" style="2" customWidth="1"/>
    <col min="7939" max="8191" width="9.140625" style="2"/>
    <col min="8192" max="8192" width="21.5703125" style="2" customWidth="1"/>
    <col min="8193" max="8193" width="23.85546875" style="2" customWidth="1"/>
    <col min="8194" max="8194" width="29.140625" style="2" customWidth="1"/>
    <col min="8195" max="8447" width="9.140625" style="2"/>
    <col min="8448" max="8448" width="21.5703125" style="2" customWidth="1"/>
    <col min="8449" max="8449" width="23.85546875" style="2" customWidth="1"/>
    <col min="8450" max="8450" width="29.140625" style="2" customWidth="1"/>
    <col min="8451" max="8703" width="9.140625" style="2"/>
    <col min="8704" max="8704" width="21.5703125" style="2" customWidth="1"/>
    <col min="8705" max="8705" width="23.85546875" style="2" customWidth="1"/>
    <col min="8706" max="8706" width="29.140625" style="2" customWidth="1"/>
    <col min="8707" max="8959" width="9.140625" style="2"/>
    <col min="8960" max="8960" width="21.5703125" style="2" customWidth="1"/>
    <col min="8961" max="8961" width="23.85546875" style="2" customWidth="1"/>
    <col min="8962" max="8962" width="29.140625" style="2" customWidth="1"/>
    <col min="8963" max="9215" width="9.140625" style="2"/>
    <col min="9216" max="9216" width="21.5703125" style="2" customWidth="1"/>
    <col min="9217" max="9217" width="23.85546875" style="2" customWidth="1"/>
    <col min="9218" max="9218" width="29.140625" style="2" customWidth="1"/>
    <col min="9219" max="9471" width="9.140625" style="2"/>
    <col min="9472" max="9472" width="21.5703125" style="2" customWidth="1"/>
    <col min="9473" max="9473" width="23.85546875" style="2" customWidth="1"/>
    <col min="9474" max="9474" width="29.140625" style="2" customWidth="1"/>
    <col min="9475" max="9727" width="9.140625" style="2"/>
    <col min="9728" max="9728" width="21.5703125" style="2" customWidth="1"/>
    <col min="9729" max="9729" width="23.85546875" style="2" customWidth="1"/>
    <col min="9730" max="9730" width="29.140625" style="2" customWidth="1"/>
    <col min="9731" max="9983" width="9.140625" style="2"/>
    <col min="9984" max="9984" width="21.5703125" style="2" customWidth="1"/>
    <col min="9985" max="9985" width="23.85546875" style="2" customWidth="1"/>
    <col min="9986" max="9986" width="29.140625" style="2" customWidth="1"/>
    <col min="9987" max="10239" width="9.140625" style="2"/>
    <col min="10240" max="10240" width="21.5703125" style="2" customWidth="1"/>
    <col min="10241" max="10241" width="23.85546875" style="2" customWidth="1"/>
    <col min="10242" max="10242" width="29.140625" style="2" customWidth="1"/>
    <col min="10243" max="10495" width="9.140625" style="2"/>
    <col min="10496" max="10496" width="21.5703125" style="2" customWidth="1"/>
    <col min="10497" max="10497" width="23.85546875" style="2" customWidth="1"/>
    <col min="10498" max="10498" width="29.140625" style="2" customWidth="1"/>
    <col min="10499" max="10751" width="9.140625" style="2"/>
    <col min="10752" max="10752" width="21.5703125" style="2" customWidth="1"/>
    <col min="10753" max="10753" width="23.85546875" style="2" customWidth="1"/>
    <col min="10754" max="10754" width="29.140625" style="2" customWidth="1"/>
    <col min="10755" max="11007" width="9.140625" style="2"/>
    <col min="11008" max="11008" width="21.5703125" style="2" customWidth="1"/>
    <col min="11009" max="11009" width="23.85546875" style="2" customWidth="1"/>
    <col min="11010" max="11010" width="29.140625" style="2" customWidth="1"/>
    <col min="11011" max="11263" width="9.140625" style="2"/>
    <col min="11264" max="11264" width="21.5703125" style="2" customWidth="1"/>
    <col min="11265" max="11265" width="23.85546875" style="2" customWidth="1"/>
    <col min="11266" max="11266" width="29.140625" style="2" customWidth="1"/>
    <col min="11267" max="11519" width="9.140625" style="2"/>
    <col min="11520" max="11520" width="21.5703125" style="2" customWidth="1"/>
    <col min="11521" max="11521" width="23.85546875" style="2" customWidth="1"/>
    <col min="11522" max="11522" width="29.140625" style="2" customWidth="1"/>
    <col min="11523" max="11775" width="9.140625" style="2"/>
    <col min="11776" max="11776" width="21.5703125" style="2" customWidth="1"/>
    <col min="11777" max="11777" width="23.85546875" style="2" customWidth="1"/>
    <col min="11778" max="11778" width="29.140625" style="2" customWidth="1"/>
    <col min="11779" max="12031" width="9.140625" style="2"/>
    <col min="12032" max="12032" width="21.5703125" style="2" customWidth="1"/>
    <col min="12033" max="12033" width="23.85546875" style="2" customWidth="1"/>
    <col min="12034" max="12034" width="29.140625" style="2" customWidth="1"/>
    <col min="12035" max="12287" width="9.140625" style="2"/>
    <col min="12288" max="12288" width="21.5703125" style="2" customWidth="1"/>
    <col min="12289" max="12289" width="23.85546875" style="2" customWidth="1"/>
    <col min="12290" max="12290" width="29.140625" style="2" customWidth="1"/>
    <col min="12291" max="12543" width="9.140625" style="2"/>
    <col min="12544" max="12544" width="21.5703125" style="2" customWidth="1"/>
    <col min="12545" max="12545" width="23.85546875" style="2" customWidth="1"/>
    <col min="12546" max="12546" width="29.140625" style="2" customWidth="1"/>
    <col min="12547" max="12799" width="9.140625" style="2"/>
    <col min="12800" max="12800" width="21.5703125" style="2" customWidth="1"/>
    <col min="12801" max="12801" width="23.85546875" style="2" customWidth="1"/>
    <col min="12802" max="12802" width="29.140625" style="2" customWidth="1"/>
    <col min="12803" max="13055" width="9.140625" style="2"/>
    <col min="13056" max="13056" width="21.5703125" style="2" customWidth="1"/>
    <col min="13057" max="13057" width="23.85546875" style="2" customWidth="1"/>
    <col min="13058" max="13058" width="29.140625" style="2" customWidth="1"/>
    <col min="13059" max="13311" width="9.140625" style="2"/>
    <col min="13312" max="13312" width="21.5703125" style="2" customWidth="1"/>
    <col min="13313" max="13313" width="23.85546875" style="2" customWidth="1"/>
    <col min="13314" max="13314" width="29.140625" style="2" customWidth="1"/>
    <col min="13315" max="13567" width="9.140625" style="2"/>
    <col min="13568" max="13568" width="21.5703125" style="2" customWidth="1"/>
    <col min="13569" max="13569" width="23.85546875" style="2" customWidth="1"/>
    <col min="13570" max="13570" width="29.140625" style="2" customWidth="1"/>
    <col min="13571" max="13823" width="9.140625" style="2"/>
    <col min="13824" max="13824" width="21.5703125" style="2" customWidth="1"/>
    <col min="13825" max="13825" width="23.85546875" style="2" customWidth="1"/>
    <col min="13826" max="13826" width="29.140625" style="2" customWidth="1"/>
    <col min="13827" max="14079" width="9.140625" style="2"/>
    <col min="14080" max="14080" width="21.5703125" style="2" customWidth="1"/>
    <col min="14081" max="14081" width="23.85546875" style="2" customWidth="1"/>
    <col min="14082" max="14082" width="29.140625" style="2" customWidth="1"/>
    <col min="14083" max="14335" width="9.140625" style="2"/>
    <col min="14336" max="14336" width="21.5703125" style="2" customWidth="1"/>
    <col min="14337" max="14337" width="23.85546875" style="2" customWidth="1"/>
    <col min="14338" max="14338" width="29.140625" style="2" customWidth="1"/>
    <col min="14339" max="14591" width="9.140625" style="2"/>
    <col min="14592" max="14592" width="21.5703125" style="2" customWidth="1"/>
    <col min="14593" max="14593" width="23.85546875" style="2" customWidth="1"/>
    <col min="14594" max="14594" width="29.140625" style="2" customWidth="1"/>
    <col min="14595" max="14847" width="9.140625" style="2"/>
    <col min="14848" max="14848" width="21.5703125" style="2" customWidth="1"/>
    <col min="14849" max="14849" width="23.85546875" style="2" customWidth="1"/>
    <col min="14850" max="14850" width="29.140625" style="2" customWidth="1"/>
    <col min="14851" max="15103" width="9.140625" style="2"/>
    <col min="15104" max="15104" width="21.5703125" style="2" customWidth="1"/>
    <col min="15105" max="15105" width="23.85546875" style="2" customWidth="1"/>
    <col min="15106" max="15106" width="29.140625" style="2" customWidth="1"/>
    <col min="15107" max="15359" width="9.140625" style="2"/>
    <col min="15360" max="15360" width="21.5703125" style="2" customWidth="1"/>
    <col min="15361" max="15361" width="23.85546875" style="2" customWidth="1"/>
    <col min="15362" max="15362" width="29.140625" style="2" customWidth="1"/>
    <col min="15363" max="15615" width="9.140625" style="2"/>
    <col min="15616" max="15616" width="21.5703125" style="2" customWidth="1"/>
    <col min="15617" max="15617" width="23.85546875" style="2" customWidth="1"/>
    <col min="15618" max="15618" width="29.140625" style="2" customWidth="1"/>
    <col min="15619" max="15871" width="9.140625" style="2"/>
    <col min="15872" max="15872" width="21.5703125" style="2" customWidth="1"/>
    <col min="15873" max="15873" width="23.85546875" style="2" customWidth="1"/>
    <col min="15874" max="15874" width="29.140625" style="2" customWidth="1"/>
    <col min="15875" max="16127" width="9.140625" style="2"/>
    <col min="16128" max="16128" width="21.5703125" style="2" customWidth="1"/>
    <col min="16129" max="16129" width="23.85546875" style="2" customWidth="1"/>
    <col min="16130" max="16130" width="29.140625" style="2" customWidth="1"/>
    <col min="16131" max="16384" width="9.140625" style="2"/>
  </cols>
  <sheetData>
    <row r="1" spans="1:4" ht="15">
      <c r="B1"/>
      <c r="D1" s="123" t="s">
        <v>586</v>
      </c>
    </row>
    <row r="2" spans="1:4" ht="15">
      <c r="B2"/>
      <c r="D2" s="123" t="s">
        <v>587</v>
      </c>
    </row>
    <row r="3" spans="1:4" ht="15">
      <c r="B3"/>
      <c r="D3" s="123" t="s">
        <v>588</v>
      </c>
    </row>
    <row r="4" spans="1:4" ht="15">
      <c r="A4" s="123"/>
      <c r="B4"/>
      <c r="C4"/>
    </row>
    <row r="5" spans="1:4" ht="14.25">
      <c r="A5" s="125"/>
      <c r="B5"/>
      <c r="C5"/>
    </row>
    <row r="6" spans="1:4" ht="14.25">
      <c r="A6" s="125"/>
      <c r="B6"/>
      <c r="C6"/>
    </row>
    <row r="7" spans="1:4" ht="14.25">
      <c r="A7" s="125"/>
      <c r="B7"/>
      <c r="C7"/>
    </row>
    <row r="8" spans="1:4" ht="15.75">
      <c r="A8" s="124"/>
      <c r="B8"/>
      <c r="C8"/>
    </row>
    <row r="9" spans="1:4">
      <c r="A9"/>
      <c r="B9"/>
      <c r="C9"/>
    </row>
    <row r="10" spans="1:4" ht="15">
      <c r="A10" s="126" t="s">
        <v>1</v>
      </c>
      <c r="B10">
        <v>2010054</v>
      </c>
      <c r="C10"/>
    </row>
    <row r="11" spans="1:4" ht="15">
      <c r="A11" s="126"/>
      <c r="B11"/>
      <c r="C11"/>
    </row>
    <row r="12" spans="1:4" ht="15">
      <c r="A12" s="126" t="s">
        <v>592</v>
      </c>
      <c r="B12"/>
      <c r="C12"/>
    </row>
    <row r="13" spans="1:4" ht="15">
      <c r="A13" s="126"/>
      <c r="B13"/>
      <c r="C13"/>
    </row>
    <row r="14" spans="1:4" ht="15">
      <c r="A14" s="126" t="s">
        <v>595</v>
      </c>
      <c r="B14"/>
      <c r="C14"/>
    </row>
    <row r="15" spans="1:4" ht="15">
      <c r="A15" s="126"/>
      <c r="B15"/>
      <c r="C15"/>
    </row>
    <row r="16" spans="1:4" ht="15">
      <c r="A16" s="126" t="s">
        <v>593</v>
      </c>
      <c r="B16"/>
      <c r="C16"/>
    </row>
    <row r="17" spans="1:3" ht="15">
      <c r="A17" s="126" t="s">
        <v>2</v>
      </c>
      <c r="B17"/>
      <c r="C17"/>
    </row>
    <row r="18" spans="1:3" ht="15">
      <c r="A18" s="126" t="s">
        <v>3</v>
      </c>
      <c r="B18" s="126" t="s">
        <v>4</v>
      </c>
      <c r="C18" s="126" t="s">
        <v>594</v>
      </c>
    </row>
    <row r="19" spans="1:3" ht="15.75">
      <c r="A19" s="127"/>
      <c r="B19"/>
      <c r="C19"/>
    </row>
    <row r="20" spans="1:3" ht="15.75">
      <c r="A20" s="127"/>
      <c r="B20"/>
      <c r="C20"/>
    </row>
    <row r="21" spans="1:3" ht="15.75">
      <c r="A21" s="127"/>
      <c r="B21"/>
      <c r="C21"/>
    </row>
    <row r="22" spans="1:3" ht="15.75">
      <c r="A22" s="127"/>
      <c r="B22"/>
      <c r="C22"/>
    </row>
    <row r="23" spans="1:3" ht="15.75">
      <c r="A23" s="124"/>
      <c r="B23"/>
      <c r="C23"/>
    </row>
    <row r="24" spans="1:3" ht="15.75">
      <c r="A24" s="128"/>
      <c r="B24"/>
      <c r="C24"/>
    </row>
    <row r="25" spans="1:3" ht="14.25">
      <c r="A25" s="129"/>
      <c r="B25"/>
      <c r="C25"/>
    </row>
    <row r="26" spans="1:3" ht="15.75">
      <c r="A26" s="128"/>
      <c r="B26"/>
      <c r="C26"/>
    </row>
    <row r="27" spans="1:3" ht="15.75">
      <c r="A27" s="128"/>
      <c r="B27"/>
      <c r="C27"/>
    </row>
    <row r="28" spans="1:3" ht="15.75">
      <c r="A28" s="124"/>
      <c r="B28"/>
      <c r="C28"/>
    </row>
    <row r="29" spans="1:3">
      <c r="A29"/>
      <c r="B29"/>
      <c r="C29"/>
    </row>
    <row r="30" spans="1:3">
      <c r="B30"/>
      <c r="C30"/>
    </row>
    <row r="31" spans="1:3" ht="18.75">
      <c r="A31" s="127" t="s">
        <v>596</v>
      </c>
      <c r="B31"/>
      <c r="C31"/>
    </row>
    <row r="32" spans="1:3" ht="15.75">
      <c r="A32" s="127" t="s">
        <v>604</v>
      </c>
      <c r="B32"/>
      <c r="C32"/>
    </row>
    <row r="33" spans="1:4" ht="15.75">
      <c r="A33" s="127" t="s">
        <v>5</v>
      </c>
      <c r="B33"/>
      <c r="C33"/>
    </row>
    <row r="34" spans="1:4" ht="15.75">
      <c r="A34" s="127"/>
      <c r="B34"/>
      <c r="C34"/>
    </row>
    <row r="35" spans="1:4" ht="15.75">
      <c r="A35" s="124"/>
      <c r="B35"/>
      <c r="C35"/>
    </row>
    <row r="36" spans="1:4" ht="15.75">
      <c r="A36" s="124"/>
      <c r="B36"/>
      <c r="C36"/>
    </row>
    <row r="37" spans="1:4" ht="16.5" thickBot="1">
      <c r="A37" s="127"/>
      <c r="B37"/>
      <c r="C37"/>
    </row>
    <row r="38" spans="1:4" ht="15.75">
      <c r="A38" s="130" t="s">
        <v>589</v>
      </c>
      <c r="B38" s="202" t="s">
        <v>6</v>
      </c>
      <c r="C38" s="204" t="s">
        <v>7</v>
      </c>
      <c r="D38" s="205"/>
    </row>
    <row r="39" spans="1:4" ht="16.5" thickBot="1">
      <c r="A39" s="131" t="s">
        <v>590</v>
      </c>
      <c r="B39" s="203"/>
      <c r="C39" s="206"/>
      <c r="D39" s="207"/>
    </row>
    <row r="40" spans="1:4" ht="16.5" thickBot="1">
      <c r="A40" s="132"/>
      <c r="B40" s="134"/>
      <c r="C40" s="208"/>
      <c r="D40" s="209"/>
    </row>
    <row r="41" spans="1:4" ht="16.5" thickBot="1">
      <c r="A41" s="132"/>
      <c r="B41" s="134"/>
      <c r="C41" s="208"/>
      <c r="D41" s="209"/>
    </row>
    <row r="42" spans="1:4" ht="16.5" thickBot="1">
      <c r="A42" s="132"/>
      <c r="B42" s="134"/>
      <c r="C42" s="208"/>
      <c r="D42" s="209"/>
    </row>
    <row r="43" spans="1:4" ht="16.5" thickBot="1">
      <c r="A43" s="132"/>
      <c r="B43" s="134"/>
      <c r="C43" s="200"/>
      <c r="D43" s="201"/>
    </row>
    <row r="44" spans="1:4" ht="15.75">
      <c r="A44" s="127"/>
      <c r="B44"/>
      <c r="C44"/>
    </row>
    <row r="45" spans="1:4" ht="15.75">
      <c r="A45" s="124"/>
      <c r="B45"/>
      <c r="C45"/>
    </row>
    <row r="46" spans="1:4" ht="15.75">
      <c r="A46" s="133"/>
      <c r="B46"/>
      <c r="C46"/>
    </row>
    <row r="47" spans="1:4" ht="15.75">
      <c r="A47" s="127"/>
      <c r="B47"/>
      <c r="C47"/>
    </row>
    <row r="48" spans="1:4" ht="15.75">
      <c r="A48" s="127"/>
      <c r="B48"/>
      <c r="C48"/>
    </row>
    <row r="49" spans="1:3" ht="15.75">
      <c r="A49" s="127"/>
      <c r="B49"/>
      <c r="C49"/>
    </row>
    <row r="50" spans="1:3" ht="15.75">
      <c r="A50" s="127"/>
      <c r="B50"/>
      <c r="C50"/>
    </row>
    <row r="51" spans="1:3" ht="15.75">
      <c r="A51" s="127"/>
      <c r="B51"/>
      <c r="C51"/>
    </row>
    <row r="52" spans="1:3" ht="15.75">
      <c r="A52" s="127"/>
      <c r="B52"/>
      <c r="C52"/>
    </row>
  </sheetData>
  <mergeCells count="6">
    <mergeCell ref="C43:D43"/>
    <mergeCell ref="B38:B39"/>
    <mergeCell ref="C38:D39"/>
    <mergeCell ref="C40:D40"/>
    <mergeCell ref="C41:D41"/>
    <mergeCell ref="C42:D42"/>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K42"/>
  <sheetViews>
    <sheetView zoomScaleNormal="100" workbookViewId="0">
      <selection activeCell="E34" sqref="E34"/>
    </sheetView>
  </sheetViews>
  <sheetFormatPr defaultRowHeight="12.75"/>
  <cols>
    <col min="2" max="4" width="23.140625" customWidth="1"/>
    <col min="5" max="5" width="10.140625" bestFit="1" customWidth="1"/>
    <col min="7" max="7" width="12.85546875" customWidth="1"/>
    <col min="8" max="8" width="11.7109375" customWidth="1"/>
    <col min="9" max="9" width="14.140625" customWidth="1"/>
    <col min="258" max="260" width="23.140625" customWidth="1"/>
    <col min="263" max="263" width="12.85546875" customWidth="1"/>
    <col min="264" max="264" width="11.7109375" customWidth="1"/>
    <col min="265" max="265" width="14.140625" customWidth="1"/>
    <col min="514" max="516" width="23.140625" customWidth="1"/>
    <col min="519" max="519" width="12.85546875" customWidth="1"/>
    <col min="520" max="520" width="11.7109375" customWidth="1"/>
    <col min="521" max="521" width="14.140625" customWidth="1"/>
    <col min="770" max="772" width="23.140625" customWidth="1"/>
    <col min="775" max="775" width="12.85546875" customWidth="1"/>
    <col min="776" max="776" width="11.7109375" customWidth="1"/>
    <col min="777" max="777" width="14.140625" customWidth="1"/>
    <col min="1026" max="1028" width="23.140625" customWidth="1"/>
    <col min="1031" max="1031" width="12.85546875" customWidth="1"/>
    <col min="1032" max="1032" width="11.7109375" customWidth="1"/>
    <col min="1033" max="1033" width="14.140625" customWidth="1"/>
    <col min="1282" max="1284" width="23.140625" customWidth="1"/>
    <col min="1287" max="1287" width="12.85546875" customWidth="1"/>
    <col min="1288" max="1288" width="11.7109375" customWidth="1"/>
    <col min="1289" max="1289" width="14.140625" customWidth="1"/>
    <col min="1538" max="1540" width="23.140625" customWidth="1"/>
    <col min="1543" max="1543" width="12.85546875" customWidth="1"/>
    <col min="1544" max="1544" width="11.7109375" customWidth="1"/>
    <col min="1545" max="1545" width="14.140625" customWidth="1"/>
    <col min="1794" max="1796" width="23.140625" customWidth="1"/>
    <col min="1799" max="1799" width="12.85546875" customWidth="1"/>
    <col min="1800" max="1800" width="11.7109375" customWidth="1"/>
    <col min="1801" max="1801" width="14.140625" customWidth="1"/>
    <col min="2050" max="2052" width="23.140625" customWidth="1"/>
    <col min="2055" max="2055" width="12.85546875" customWidth="1"/>
    <col min="2056" max="2056" width="11.7109375" customWidth="1"/>
    <col min="2057" max="2057" width="14.140625" customWidth="1"/>
    <col min="2306" max="2308" width="23.140625" customWidth="1"/>
    <col min="2311" max="2311" width="12.85546875" customWidth="1"/>
    <col min="2312" max="2312" width="11.7109375" customWidth="1"/>
    <col min="2313" max="2313" width="14.140625" customWidth="1"/>
    <col min="2562" max="2564" width="23.140625" customWidth="1"/>
    <col min="2567" max="2567" width="12.85546875" customWidth="1"/>
    <col min="2568" max="2568" width="11.7109375" customWidth="1"/>
    <col min="2569" max="2569" width="14.140625" customWidth="1"/>
    <col min="2818" max="2820" width="23.140625" customWidth="1"/>
    <col min="2823" max="2823" width="12.85546875" customWidth="1"/>
    <col min="2824" max="2824" width="11.7109375" customWidth="1"/>
    <col min="2825" max="2825" width="14.140625" customWidth="1"/>
    <col min="3074" max="3076" width="23.140625" customWidth="1"/>
    <col min="3079" max="3079" width="12.85546875" customWidth="1"/>
    <col min="3080" max="3080" width="11.7109375" customWidth="1"/>
    <col min="3081" max="3081" width="14.140625" customWidth="1"/>
    <col min="3330" max="3332" width="23.140625" customWidth="1"/>
    <col min="3335" max="3335" width="12.85546875" customWidth="1"/>
    <col min="3336" max="3336" width="11.7109375" customWidth="1"/>
    <col min="3337" max="3337" width="14.140625" customWidth="1"/>
    <col min="3586" max="3588" width="23.140625" customWidth="1"/>
    <col min="3591" max="3591" width="12.85546875" customWidth="1"/>
    <col min="3592" max="3592" width="11.7109375" customWidth="1"/>
    <col min="3593" max="3593" width="14.140625" customWidth="1"/>
    <col min="3842" max="3844" width="23.140625" customWidth="1"/>
    <col min="3847" max="3847" width="12.85546875" customWidth="1"/>
    <col min="3848" max="3848" width="11.7109375" customWidth="1"/>
    <col min="3849" max="3849" width="14.140625" customWidth="1"/>
    <col min="4098" max="4100" width="23.140625" customWidth="1"/>
    <col min="4103" max="4103" width="12.85546875" customWidth="1"/>
    <col min="4104" max="4104" width="11.7109375" customWidth="1"/>
    <col min="4105" max="4105" width="14.140625" customWidth="1"/>
    <col min="4354" max="4356" width="23.140625" customWidth="1"/>
    <col min="4359" max="4359" width="12.85546875" customWidth="1"/>
    <col min="4360" max="4360" width="11.7109375" customWidth="1"/>
    <col min="4361" max="4361" width="14.140625" customWidth="1"/>
    <col min="4610" max="4612" width="23.140625" customWidth="1"/>
    <col min="4615" max="4615" width="12.85546875" customWidth="1"/>
    <col min="4616" max="4616" width="11.7109375" customWidth="1"/>
    <col min="4617" max="4617" width="14.140625" customWidth="1"/>
    <col min="4866" max="4868" width="23.140625" customWidth="1"/>
    <col min="4871" max="4871" width="12.85546875" customWidth="1"/>
    <col min="4872" max="4872" width="11.7109375" customWidth="1"/>
    <col min="4873" max="4873" width="14.140625" customWidth="1"/>
    <col min="5122" max="5124" width="23.140625" customWidth="1"/>
    <col min="5127" max="5127" width="12.85546875" customWidth="1"/>
    <col min="5128" max="5128" width="11.7109375" customWidth="1"/>
    <col min="5129" max="5129" width="14.140625" customWidth="1"/>
    <col min="5378" max="5380" width="23.140625" customWidth="1"/>
    <col min="5383" max="5383" width="12.85546875" customWidth="1"/>
    <col min="5384" max="5384" width="11.7109375" customWidth="1"/>
    <col min="5385" max="5385" width="14.140625" customWidth="1"/>
    <col min="5634" max="5636" width="23.140625" customWidth="1"/>
    <col min="5639" max="5639" width="12.85546875" customWidth="1"/>
    <col min="5640" max="5640" width="11.7109375" customWidth="1"/>
    <col min="5641" max="5641" width="14.140625" customWidth="1"/>
    <col min="5890" max="5892" width="23.140625" customWidth="1"/>
    <col min="5895" max="5895" width="12.85546875" customWidth="1"/>
    <col min="5896" max="5896" width="11.7109375" customWidth="1"/>
    <col min="5897" max="5897" width="14.140625" customWidth="1"/>
    <col min="6146" max="6148" width="23.140625" customWidth="1"/>
    <col min="6151" max="6151" width="12.85546875" customWidth="1"/>
    <col min="6152" max="6152" width="11.7109375" customWidth="1"/>
    <col min="6153" max="6153" width="14.140625" customWidth="1"/>
    <col min="6402" max="6404" width="23.140625" customWidth="1"/>
    <col min="6407" max="6407" width="12.85546875" customWidth="1"/>
    <col min="6408" max="6408" width="11.7109375" customWidth="1"/>
    <col min="6409" max="6409" width="14.140625" customWidth="1"/>
    <col min="6658" max="6660" width="23.140625" customWidth="1"/>
    <col min="6663" max="6663" width="12.85546875" customWidth="1"/>
    <col min="6664" max="6664" width="11.7109375" customWidth="1"/>
    <col min="6665" max="6665" width="14.140625" customWidth="1"/>
    <col min="6914" max="6916" width="23.140625" customWidth="1"/>
    <col min="6919" max="6919" width="12.85546875" customWidth="1"/>
    <col min="6920" max="6920" width="11.7109375" customWidth="1"/>
    <col min="6921" max="6921" width="14.140625" customWidth="1"/>
    <col min="7170" max="7172" width="23.140625" customWidth="1"/>
    <col min="7175" max="7175" width="12.85546875" customWidth="1"/>
    <col min="7176" max="7176" width="11.7109375" customWidth="1"/>
    <col min="7177" max="7177" width="14.140625" customWidth="1"/>
    <col min="7426" max="7428" width="23.140625" customWidth="1"/>
    <col min="7431" max="7431" width="12.85546875" customWidth="1"/>
    <col min="7432" max="7432" width="11.7109375" customWidth="1"/>
    <col min="7433" max="7433" width="14.140625" customWidth="1"/>
    <col min="7682" max="7684" width="23.140625" customWidth="1"/>
    <col min="7687" max="7687" width="12.85546875" customWidth="1"/>
    <col min="7688" max="7688" width="11.7109375" customWidth="1"/>
    <col min="7689" max="7689" width="14.140625" customWidth="1"/>
    <col min="7938" max="7940" width="23.140625" customWidth="1"/>
    <col min="7943" max="7943" width="12.85546875" customWidth="1"/>
    <col min="7944" max="7944" width="11.7109375" customWidth="1"/>
    <col min="7945" max="7945" width="14.140625" customWidth="1"/>
    <col min="8194" max="8196" width="23.140625" customWidth="1"/>
    <col min="8199" max="8199" width="12.85546875" customWidth="1"/>
    <col min="8200" max="8200" width="11.7109375" customWidth="1"/>
    <col min="8201" max="8201" width="14.140625" customWidth="1"/>
    <col min="8450" max="8452" width="23.140625" customWidth="1"/>
    <col min="8455" max="8455" width="12.85546875" customWidth="1"/>
    <col min="8456" max="8456" width="11.7109375" customWidth="1"/>
    <col min="8457" max="8457" width="14.140625" customWidth="1"/>
    <col min="8706" max="8708" width="23.140625" customWidth="1"/>
    <col min="8711" max="8711" width="12.85546875" customWidth="1"/>
    <col min="8712" max="8712" width="11.7109375" customWidth="1"/>
    <col min="8713" max="8713" width="14.140625" customWidth="1"/>
    <col min="8962" max="8964" width="23.140625" customWidth="1"/>
    <col min="8967" max="8967" width="12.85546875" customWidth="1"/>
    <col min="8968" max="8968" width="11.7109375" customWidth="1"/>
    <col min="8969" max="8969" width="14.140625" customWidth="1"/>
    <col min="9218" max="9220" width="23.140625" customWidth="1"/>
    <col min="9223" max="9223" width="12.85546875" customWidth="1"/>
    <col min="9224" max="9224" width="11.7109375" customWidth="1"/>
    <col min="9225" max="9225" width="14.140625" customWidth="1"/>
    <col min="9474" max="9476" width="23.140625" customWidth="1"/>
    <col min="9479" max="9479" width="12.85546875" customWidth="1"/>
    <col min="9480" max="9480" width="11.7109375" customWidth="1"/>
    <col min="9481" max="9481" width="14.140625" customWidth="1"/>
    <col min="9730" max="9732" width="23.140625" customWidth="1"/>
    <col min="9735" max="9735" width="12.85546875" customWidth="1"/>
    <col min="9736" max="9736" width="11.7109375" customWidth="1"/>
    <col min="9737" max="9737" width="14.140625" customWidth="1"/>
    <col min="9986" max="9988" width="23.140625" customWidth="1"/>
    <col min="9991" max="9991" width="12.85546875" customWidth="1"/>
    <col min="9992" max="9992" width="11.7109375" customWidth="1"/>
    <col min="9993" max="9993" width="14.140625" customWidth="1"/>
    <col min="10242" max="10244" width="23.140625" customWidth="1"/>
    <col min="10247" max="10247" width="12.85546875" customWidth="1"/>
    <col min="10248" max="10248" width="11.7109375" customWidth="1"/>
    <col min="10249" max="10249" width="14.140625" customWidth="1"/>
    <col min="10498" max="10500" width="23.140625" customWidth="1"/>
    <col min="10503" max="10503" width="12.85546875" customWidth="1"/>
    <col min="10504" max="10504" width="11.7109375" customWidth="1"/>
    <col min="10505" max="10505" width="14.140625" customWidth="1"/>
    <col min="10754" max="10756" width="23.140625" customWidth="1"/>
    <col min="10759" max="10759" width="12.85546875" customWidth="1"/>
    <col min="10760" max="10760" width="11.7109375" customWidth="1"/>
    <col min="10761" max="10761" width="14.140625" customWidth="1"/>
    <col min="11010" max="11012" width="23.140625" customWidth="1"/>
    <col min="11015" max="11015" width="12.85546875" customWidth="1"/>
    <col min="11016" max="11016" width="11.7109375" customWidth="1"/>
    <col min="11017" max="11017" width="14.140625" customWidth="1"/>
    <col min="11266" max="11268" width="23.140625" customWidth="1"/>
    <col min="11271" max="11271" width="12.85546875" customWidth="1"/>
    <col min="11272" max="11272" width="11.7109375" customWidth="1"/>
    <col min="11273" max="11273" width="14.140625" customWidth="1"/>
    <col min="11522" max="11524" width="23.140625" customWidth="1"/>
    <col min="11527" max="11527" width="12.85546875" customWidth="1"/>
    <col min="11528" max="11528" width="11.7109375" customWidth="1"/>
    <col min="11529" max="11529" width="14.140625" customWidth="1"/>
    <col min="11778" max="11780" width="23.140625" customWidth="1"/>
    <col min="11783" max="11783" width="12.85546875" customWidth="1"/>
    <col min="11784" max="11784" width="11.7109375" customWidth="1"/>
    <col min="11785" max="11785" width="14.140625" customWidth="1"/>
    <col min="12034" max="12036" width="23.140625" customWidth="1"/>
    <col min="12039" max="12039" width="12.85546875" customWidth="1"/>
    <col min="12040" max="12040" width="11.7109375" customWidth="1"/>
    <col min="12041" max="12041" width="14.140625" customWidth="1"/>
    <col min="12290" max="12292" width="23.140625" customWidth="1"/>
    <col min="12295" max="12295" width="12.85546875" customWidth="1"/>
    <col min="12296" max="12296" width="11.7109375" customWidth="1"/>
    <col min="12297" max="12297" width="14.140625" customWidth="1"/>
    <col min="12546" max="12548" width="23.140625" customWidth="1"/>
    <col min="12551" max="12551" width="12.85546875" customWidth="1"/>
    <col min="12552" max="12552" width="11.7109375" customWidth="1"/>
    <col min="12553" max="12553" width="14.140625" customWidth="1"/>
    <col min="12802" max="12804" width="23.140625" customWidth="1"/>
    <col min="12807" max="12807" width="12.85546875" customWidth="1"/>
    <col min="12808" max="12808" width="11.7109375" customWidth="1"/>
    <col min="12809" max="12809" width="14.140625" customWidth="1"/>
    <col min="13058" max="13060" width="23.140625" customWidth="1"/>
    <col min="13063" max="13063" width="12.85546875" customWidth="1"/>
    <col min="13064" max="13064" width="11.7109375" customWidth="1"/>
    <col min="13065" max="13065" width="14.140625" customWidth="1"/>
    <col min="13314" max="13316" width="23.140625" customWidth="1"/>
    <col min="13319" max="13319" width="12.85546875" customWidth="1"/>
    <col min="13320" max="13320" width="11.7109375" customWidth="1"/>
    <col min="13321" max="13321" width="14.140625" customWidth="1"/>
    <col min="13570" max="13572" width="23.140625" customWidth="1"/>
    <col min="13575" max="13575" width="12.85546875" customWidth="1"/>
    <col min="13576" max="13576" width="11.7109375" customWidth="1"/>
    <col min="13577" max="13577" width="14.140625" customWidth="1"/>
    <col min="13826" max="13828" width="23.140625" customWidth="1"/>
    <col min="13831" max="13831" width="12.85546875" customWidth="1"/>
    <col min="13832" max="13832" width="11.7109375" customWidth="1"/>
    <col min="13833" max="13833" width="14.140625" customWidth="1"/>
    <col min="14082" max="14084" width="23.140625" customWidth="1"/>
    <col min="14087" max="14087" width="12.85546875" customWidth="1"/>
    <col min="14088" max="14088" width="11.7109375" customWidth="1"/>
    <col min="14089" max="14089" width="14.140625" customWidth="1"/>
    <col min="14338" max="14340" width="23.140625" customWidth="1"/>
    <col min="14343" max="14343" width="12.85546875" customWidth="1"/>
    <col min="14344" max="14344" width="11.7109375" customWidth="1"/>
    <col min="14345" max="14345" width="14.140625" customWidth="1"/>
    <col min="14594" max="14596" width="23.140625" customWidth="1"/>
    <col min="14599" max="14599" width="12.85546875" customWidth="1"/>
    <col min="14600" max="14600" width="11.7109375" customWidth="1"/>
    <col min="14601" max="14601" width="14.140625" customWidth="1"/>
    <col min="14850" max="14852" width="23.140625" customWidth="1"/>
    <col min="14855" max="14855" width="12.85546875" customWidth="1"/>
    <col min="14856" max="14856" width="11.7109375" customWidth="1"/>
    <col min="14857" max="14857" width="14.140625" customWidth="1"/>
    <col min="15106" max="15108" width="23.140625" customWidth="1"/>
    <col min="15111" max="15111" width="12.85546875" customWidth="1"/>
    <col min="15112" max="15112" width="11.7109375" customWidth="1"/>
    <col min="15113" max="15113" width="14.140625" customWidth="1"/>
    <col min="15362" max="15364" width="23.140625" customWidth="1"/>
    <col min="15367" max="15367" width="12.85546875" customWidth="1"/>
    <col min="15368" max="15368" width="11.7109375" customWidth="1"/>
    <col min="15369" max="15369" width="14.140625" customWidth="1"/>
    <col min="15618" max="15620" width="23.140625" customWidth="1"/>
    <col min="15623" max="15623" width="12.85546875" customWidth="1"/>
    <col min="15624" max="15624" width="11.7109375" customWidth="1"/>
    <col min="15625" max="15625" width="14.140625" customWidth="1"/>
    <col min="15874" max="15876" width="23.140625" customWidth="1"/>
    <col min="15879" max="15879" width="12.85546875" customWidth="1"/>
    <col min="15880" max="15880" width="11.7109375" customWidth="1"/>
    <col min="15881" max="15881" width="14.140625" customWidth="1"/>
    <col min="16130" max="16132" width="23.140625" customWidth="1"/>
    <col min="16135" max="16135" width="12.85546875" customWidth="1"/>
    <col min="16136" max="16136" width="11.7109375" customWidth="1"/>
    <col min="16137" max="16137" width="14.140625" customWidth="1"/>
  </cols>
  <sheetData>
    <row r="1" spans="1:11">
      <c r="A1" s="257" t="s">
        <v>337</v>
      </c>
      <c r="B1" s="240"/>
      <c r="C1" s="240"/>
      <c r="D1" s="240"/>
      <c r="E1" s="240"/>
      <c r="F1" s="240"/>
      <c r="G1" s="240"/>
      <c r="H1" s="240"/>
      <c r="I1" s="240"/>
      <c r="J1" s="240"/>
      <c r="K1" s="240"/>
    </row>
    <row r="2" spans="1:11" ht="13.5" thickBot="1">
      <c r="A2" s="34"/>
    </row>
    <row r="3" spans="1:11" ht="25.5">
      <c r="A3" s="236" t="s">
        <v>0</v>
      </c>
      <c r="B3" s="236" t="s">
        <v>24</v>
      </c>
      <c r="C3" s="236" t="s">
        <v>338</v>
      </c>
      <c r="D3" s="236" t="s">
        <v>339</v>
      </c>
      <c r="E3" s="236" t="s">
        <v>340</v>
      </c>
      <c r="F3" s="236" t="s">
        <v>341</v>
      </c>
      <c r="G3" s="236" t="s">
        <v>342</v>
      </c>
      <c r="H3" s="56" t="s">
        <v>343</v>
      </c>
      <c r="I3" s="236" t="s">
        <v>344</v>
      </c>
      <c r="J3" s="236" t="s">
        <v>238</v>
      </c>
    </row>
    <row r="4" spans="1:11" ht="13.5" thickBot="1">
      <c r="A4" s="238"/>
      <c r="B4" s="238"/>
      <c r="C4" s="238"/>
      <c r="D4" s="238"/>
      <c r="E4" s="238"/>
      <c r="F4" s="238"/>
      <c r="G4" s="238"/>
      <c r="H4" s="48" t="s">
        <v>345</v>
      </c>
      <c r="I4" s="238"/>
      <c r="J4" s="238"/>
    </row>
    <row r="5" spans="1:11" ht="26.25" thickBot="1">
      <c r="A5" s="63">
        <v>1</v>
      </c>
      <c r="B5" s="58" t="s">
        <v>346</v>
      </c>
      <c r="C5" s="59"/>
      <c r="D5" s="59"/>
      <c r="E5" s="59"/>
      <c r="F5" s="59"/>
      <c r="G5" s="59"/>
      <c r="H5" s="59"/>
      <c r="I5" s="59"/>
      <c r="J5" s="59"/>
    </row>
    <row r="6" spans="1:11" ht="13.5" thickBot="1">
      <c r="A6" s="28" t="s">
        <v>302</v>
      </c>
      <c r="B6" s="29" t="s">
        <v>224</v>
      </c>
      <c r="C6" s="29"/>
      <c r="D6" s="29">
        <v>396939.52000000002</v>
      </c>
      <c r="E6" s="29"/>
      <c r="F6" s="29"/>
      <c r="G6" s="29"/>
      <c r="H6" s="29"/>
      <c r="I6" s="29"/>
      <c r="J6" s="29">
        <f>D6</f>
        <v>396939.52000000002</v>
      </c>
    </row>
    <row r="7" spans="1:11" ht="13.5" thickBot="1">
      <c r="A7" s="28" t="s">
        <v>303</v>
      </c>
      <c r="B7" s="29" t="s">
        <v>273</v>
      </c>
      <c r="C7" s="29"/>
      <c r="D7" s="29"/>
      <c r="E7" s="29"/>
      <c r="F7" s="29"/>
      <c r="G7" s="29"/>
      <c r="H7" s="29"/>
      <c r="I7" s="29"/>
      <c r="J7" s="29"/>
    </row>
    <row r="8" spans="1:11" ht="13.5" thickBot="1">
      <c r="A8" s="251"/>
      <c r="B8" s="61" t="s">
        <v>304</v>
      </c>
      <c r="C8" s="29"/>
      <c r="D8" s="29"/>
      <c r="E8" s="29"/>
      <c r="F8" s="29"/>
      <c r="G8" s="29"/>
      <c r="H8" s="29"/>
      <c r="I8" s="29"/>
      <c r="J8" s="29"/>
    </row>
    <row r="9" spans="1:11" ht="13.5" thickBot="1">
      <c r="A9" s="252"/>
      <c r="B9" s="61" t="s">
        <v>305</v>
      </c>
      <c r="C9" s="29"/>
      <c r="D9" s="29"/>
      <c r="E9" s="29"/>
      <c r="F9" s="29"/>
      <c r="G9" s="29"/>
      <c r="H9" s="29"/>
      <c r="I9" s="29"/>
      <c r="J9" s="29"/>
    </row>
    <row r="10" spans="1:11" ht="13.5" thickBot="1">
      <c r="A10" s="252"/>
      <c r="B10" s="61" t="s">
        <v>306</v>
      </c>
      <c r="C10" s="29"/>
      <c r="D10" s="29"/>
      <c r="E10" s="29"/>
      <c r="F10" s="29"/>
      <c r="G10" s="29"/>
      <c r="H10" s="29"/>
      <c r="I10" s="29"/>
      <c r="J10" s="29"/>
    </row>
    <row r="11" spans="1:11" ht="26.25" thickBot="1">
      <c r="A11" s="253"/>
      <c r="B11" s="61" t="s">
        <v>307</v>
      </c>
      <c r="C11" s="29"/>
      <c r="D11" s="29"/>
      <c r="E11" s="29"/>
      <c r="F11" s="29"/>
      <c r="G11" s="29"/>
      <c r="H11" s="29"/>
      <c r="I11" s="29"/>
      <c r="J11" s="29"/>
    </row>
    <row r="12" spans="1:11" ht="13.5" thickBot="1">
      <c r="A12" s="28" t="s">
        <v>308</v>
      </c>
      <c r="B12" s="38" t="s">
        <v>274</v>
      </c>
      <c r="C12" s="29"/>
      <c r="D12" s="29"/>
      <c r="E12" s="29"/>
      <c r="F12" s="29"/>
      <c r="G12" s="29"/>
      <c r="H12" s="29"/>
      <c r="I12" s="29"/>
      <c r="J12" s="29"/>
    </row>
    <row r="13" spans="1:11" ht="13.5" thickBot="1">
      <c r="A13" s="251"/>
      <c r="B13" s="38" t="s">
        <v>309</v>
      </c>
      <c r="C13" s="29"/>
      <c r="D13" s="29"/>
      <c r="E13" s="29"/>
      <c r="F13" s="29"/>
      <c r="G13" s="29"/>
      <c r="H13" s="29"/>
      <c r="I13" s="29"/>
      <c r="J13" s="29"/>
    </row>
    <row r="14" spans="1:11" ht="13.5" thickBot="1">
      <c r="A14" s="252"/>
      <c r="B14" s="38" t="s">
        <v>310</v>
      </c>
      <c r="C14" s="29"/>
      <c r="D14" s="29"/>
      <c r="E14" s="29"/>
      <c r="F14" s="29"/>
      <c r="G14" s="29"/>
      <c r="H14" s="29"/>
      <c r="I14" s="29"/>
      <c r="J14" s="29"/>
    </row>
    <row r="15" spans="1:11" ht="13.5" thickBot="1">
      <c r="A15" s="252"/>
      <c r="B15" s="38" t="s">
        <v>311</v>
      </c>
      <c r="C15" s="29"/>
      <c r="D15" s="29"/>
      <c r="E15" s="29"/>
      <c r="F15" s="29"/>
      <c r="G15" s="29"/>
      <c r="H15" s="29"/>
      <c r="I15" s="29"/>
      <c r="J15" s="29"/>
    </row>
    <row r="16" spans="1:11" ht="13.5" thickBot="1">
      <c r="A16" s="253"/>
      <c r="B16" s="38"/>
      <c r="C16" s="29"/>
      <c r="D16" s="29"/>
      <c r="E16" s="29"/>
      <c r="F16" s="29"/>
      <c r="G16" s="29"/>
      <c r="H16" s="29"/>
      <c r="I16" s="29"/>
      <c r="J16" s="29"/>
    </row>
    <row r="17" spans="1:11" ht="13.5" thickBot="1">
      <c r="A17" s="28" t="s">
        <v>312</v>
      </c>
      <c r="B17" s="38" t="s">
        <v>225</v>
      </c>
      <c r="C17" s="29"/>
      <c r="D17" s="29">
        <f>D6</f>
        <v>396939.52000000002</v>
      </c>
      <c r="E17" s="29"/>
      <c r="F17" s="29"/>
      <c r="G17" s="29"/>
      <c r="H17" s="29"/>
      <c r="I17" s="29"/>
      <c r="J17" s="29">
        <f>D17</f>
        <v>396939.52000000002</v>
      </c>
    </row>
    <row r="18" spans="1:11" ht="26.25" thickBot="1">
      <c r="A18" s="63">
        <v>2</v>
      </c>
      <c r="B18" s="49" t="s">
        <v>347</v>
      </c>
      <c r="C18" s="69"/>
      <c r="D18" s="69"/>
      <c r="E18" s="69"/>
      <c r="F18" s="69"/>
      <c r="G18" s="69"/>
      <c r="H18" s="69"/>
      <c r="I18" s="69"/>
      <c r="J18" s="69"/>
    </row>
    <row r="19" spans="1:11" ht="13.5" thickBot="1">
      <c r="A19" s="28" t="s">
        <v>318</v>
      </c>
      <c r="B19" s="29" t="s">
        <v>280</v>
      </c>
      <c r="C19" s="29"/>
      <c r="D19" s="29">
        <v>0</v>
      </c>
      <c r="E19" s="29"/>
      <c r="F19" s="29"/>
      <c r="G19" s="29"/>
      <c r="H19" s="29"/>
      <c r="I19" s="29"/>
      <c r="J19" s="29"/>
    </row>
    <row r="20" spans="1:11" ht="13.5" thickBot="1">
      <c r="A20" s="28" t="s">
        <v>319</v>
      </c>
      <c r="B20" s="29" t="s">
        <v>273</v>
      </c>
      <c r="C20" s="29"/>
      <c r="D20" s="29"/>
      <c r="E20" s="29"/>
      <c r="F20" s="29"/>
      <c r="G20" s="29"/>
      <c r="H20" s="29"/>
      <c r="I20" s="29"/>
      <c r="J20" s="29"/>
    </row>
    <row r="21" spans="1:11" ht="13.5" thickBot="1">
      <c r="A21" s="251"/>
      <c r="B21" s="29" t="s">
        <v>348</v>
      </c>
      <c r="C21" s="29"/>
      <c r="D21" s="43" t="e">
        <f>#REF!</f>
        <v>#REF!</v>
      </c>
      <c r="E21" s="29"/>
      <c r="F21" s="29"/>
      <c r="G21" s="29"/>
      <c r="H21" s="29"/>
      <c r="I21" s="29"/>
      <c r="J21" s="29" t="e">
        <f>D21</f>
        <v>#REF!</v>
      </c>
    </row>
    <row r="22" spans="1:11" ht="26.25" thickBot="1">
      <c r="A22" s="252"/>
      <c r="B22" s="66" t="s">
        <v>321</v>
      </c>
      <c r="C22" s="29"/>
      <c r="D22" s="29"/>
      <c r="E22" s="29"/>
      <c r="F22" s="29"/>
      <c r="G22" s="29"/>
      <c r="H22" s="29"/>
      <c r="I22" s="29"/>
      <c r="J22" s="29"/>
    </row>
    <row r="23" spans="1:11" ht="26.25" thickBot="1">
      <c r="A23" s="253"/>
      <c r="B23" s="66" t="s">
        <v>349</v>
      </c>
      <c r="C23" s="29"/>
      <c r="D23" s="29"/>
      <c r="E23" s="29"/>
      <c r="F23" s="29"/>
      <c r="G23" s="29"/>
      <c r="H23" s="29"/>
      <c r="I23" s="29"/>
      <c r="J23" s="29"/>
    </row>
    <row r="24" spans="1:11" ht="13.5" thickBot="1">
      <c r="A24" s="28" t="s">
        <v>323</v>
      </c>
      <c r="B24" s="29" t="s">
        <v>350</v>
      </c>
      <c r="C24" s="29"/>
      <c r="D24" s="29"/>
      <c r="E24" s="29"/>
      <c r="F24" s="29"/>
      <c r="G24" s="29"/>
      <c r="H24" s="29"/>
      <c r="I24" s="29"/>
      <c r="J24" s="29"/>
    </row>
    <row r="25" spans="1:11" ht="26.25" thickBot="1">
      <c r="A25" s="251"/>
      <c r="B25" s="29" t="s">
        <v>351</v>
      </c>
      <c r="C25" s="29"/>
      <c r="D25" s="29"/>
      <c r="E25" s="29"/>
      <c r="F25" s="29"/>
      <c r="G25" s="29"/>
      <c r="H25" s="29"/>
      <c r="I25" s="29"/>
      <c r="J25" s="29"/>
    </row>
    <row r="26" spans="1:11" ht="26.25" thickBot="1">
      <c r="A26" s="252"/>
      <c r="B26" s="66" t="s">
        <v>326</v>
      </c>
      <c r="C26" s="29"/>
      <c r="D26" s="29"/>
      <c r="E26" s="29"/>
      <c r="F26" s="29"/>
      <c r="G26" s="29"/>
      <c r="H26" s="29"/>
      <c r="I26" s="29"/>
      <c r="J26" s="29"/>
    </row>
    <row r="27" spans="1:11" ht="13.5" thickBot="1">
      <c r="A27" s="253"/>
      <c r="B27" s="66" t="s">
        <v>352</v>
      </c>
      <c r="C27" s="29"/>
      <c r="D27" s="29"/>
      <c r="E27" s="29"/>
      <c r="F27" s="29"/>
      <c r="G27" s="29"/>
      <c r="H27" s="29"/>
      <c r="I27" s="29"/>
      <c r="J27" s="29"/>
    </row>
    <row r="28" spans="1:11" ht="13.5" thickBot="1">
      <c r="A28" s="28" t="s">
        <v>328</v>
      </c>
      <c r="B28" s="29" t="s">
        <v>282</v>
      </c>
      <c r="C28" s="29"/>
      <c r="D28" s="29" t="e">
        <f>D19+D21</f>
        <v>#REF!</v>
      </c>
      <c r="E28" s="29"/>
      <c r="F28" s="29"/>
      <c r="G28" s="29"/>
      <c r="H28" s="29"/>
      <c r="I28" s="29"/>
      <c r="J28" s="29"/>
    </row>
    <row r="29" spans="1:11" ht="13.5" thickBot="1">
      <c r="A29" s="63">
        <v>3</v>
      </c>
      <c r="B29" s="67" t="s">
        <v>353</v>
      </c>
      <c r="C29" s="69"/>
      <c r="D29" s="69"/>
      <c r="E29" s="69"/>
      <c r="F29" s="69"/>
      <c r="G29" s="69"/>
      <c r="H29" s="69"/>
      <c r="I29" s="69"/>
      <c r="J29" s="69"/>
    </row>
    <row r="30" spans="1:11" ht="13.5" thickBot="1">
      <c r="A30" s="28" t="s">
        <v>330</v>
      </c>
      <c r="B30" s="29" t="s">
        <v>331</v>
      </c>
      <c r="C30" s="29"/>
      <c r="D30" s="29">
        <f>D6-D19</f>
        <v>396939.52000000002</v>
      </c>
      <c r="E30" s="29"/>
      <c r="F30" s="29"/>
      <c r="G30" s="29"/>
      <c r="H30" s="29"/>
      <c r="I30" s="29"/>
      <c r="J30" s="29">
        <f>D30</f>
        <v>396939.52000000002</v>
      </c>
    </row>
    <row r="31" spans="1:11" ht="13.5" thickBot="1">
      <c r="A31" s="28" t="s">
        <v>332</v>
      </c>
      <c r="B31" s="29" t="s">
        <v>354</v>
      </c>
      <c r="C31" s="29"/>
      <c r="D31" s="29" t="e">
        <f>D17-D28</f>
        <v>#REF!</v>
      </c>
      <c r="E31" s="29"/>
      <c r="F31" s="29"/>
      <c r="G31" s="29"/>
      <c r="H31" s="29"/>
      <c r="I31" s="29"/>
      <c r="J31" s="29" t="e">
        <f>D31</f>
        <v>#REF!</v>
      </c>
      <c r="K31" s="105" t="e">
        <f>J31-Balance!#REF!</f>
        <v>#REF!</v>
      </c>
    </row>
    <row r="32" spans="1:11">
      <c r="A32" s="70" t="s">
        <v>355</v>
      </c>
    </row>
    <row r="33" spans="1:10">
      <c r="A33" s="71" t="s">
        <v>356</v>
      </c>
      <c r="E33" s="121" t="e">
        <f>D6+D21+D21</f>
        <v>#REF!</v>
      </c>
    </row>
    <row r="34" spans="1:10">
      <c r="A34" s="72" t="s">
        <v>357</v>
      </c>
    </row>
    <row r="35" spans="1:10">
      <c r="A35" s="72"/>
    </row>
    <row r="36" spans="1:10">
      <c r="A36" s="233" t="s">
        <v>358</v>
      </c>
      <c r="B36" s="233"/>
      <c r="C36" s="233"/>
      <c r="D36" s="233"/>
      <c r="E36" s="233"/>
      <c r="F36" s="233"/>
      <c r="G36" s="233"/>
      <c r="H36" s="233"/>
      <c r="I36" s="233"/>
      <c r="J36" s="233"/>
    </row>
    <row r="37" spans="1:10" ht="12.75" customHeight="1">
      <c r="A37" s="229" t="s">
        <v>240</v>
      </c>
      <c r="B37" s="229"/>
      <c r="C37" s="229"/>
      <c r="D37" s="229"/>
      <c r="E37" s="229"/>
      <c r="F37" s="229"/>
      <c r="G37" s="229"/>
      <c r="H37" s="229"/>
      <c r="I37" s="229"/>
      <c r="J37" s="229"/>
    </row>
    <row r="38" spans="1:10">
      <c r="A38" s="229" t="s">
        <v>240</v>
      </c>
      <c r="B38" s="229"/>
      <c r="C38" s="229"/>
      <c r="D38" s="229"/>
      <c r="E38" s="229"/>
      <c r="F38" s="229"/>
      <c r="G38" s="229"/>
      <c r="H38" s="229"/>
      <c r="I38" s="229"/>
      <c r="J38" s="229"/>
    </row>
    <row r="39" spans="1:10">
      <c r="A39" s="229" t="s">
        <v>240</v>
      </c>
      <c r="B39" s="229"/>
      <c r="C39" s="229"/>
      <c r="D39" s="229"/>
      <c r="E39" s="229"/>
      <c r="F39" s="229"/>
      <c r="G39" s="229"/>
      <c r="H39" s="229"/>
      <c r="I39" s="229"/>
      <c r="J39" s="229"/>
    </row>
    <row r="40" spans="1:10">
      <c r="A40" s="229" t="s">
        <v>240</v>
      </c>
      <c r="B40" s="229"/>
      <c r="C40" s="229"/>
      <c r="D40" s="229"/>
      <c r="E40" s="229"/>
      <c r="F40" s="229"/>
      <c r="G40" s="229"/>
      <c r="H40" s="229"/>
      <c r="I40" s="229"/>
      <c r="J40" s="229"/>
    </row>
    <row r="41" spans="1:10">
      <c r="A41" s="229" t="s">
        <v>240</v>
      </c>
      <c r="B41" s="229"/>
      <c r="C41" s="229"/>
      <c r="D41" s="229"/>
      <c r="E41" s="229"/>
      <c r="F41" s="229"/>
      <c r="G41" s="229"/>
      <c r="H41" s="229"/>
      <c r="I41" s="229"/>
      <c r="J41" s="229"/>
    </row>
    <row r="42" spans="1:10">
      <c r="A42" s="229" t="s">
        <v>240</v>
      </c>
      <c r="B42" s="229"/>
      <c r="C42" s="229"/>
      <c r="D42" s="229"/>
      <c r="E42" s="229"/>
      <c r="F42" s="229"/>
      <c r="G42" s="229"/>
      <c r="H42" s="229"/>
      <c r="I42" s="229"/>
      <c r="J42" s="229"/>
    </row>
  </sheetData>
  <mergeCells count="21">
    <mergeCell ref="A37:J37"/>
    <mergeCell ref="A1:K1"/>
    <mergeCell ref="A3:A4"/>
    <mergeCell ref="B3:B4"/>
    <mergeCell ref="C3:C4"/>
    <mergeCell ref="D3:D4"/>
    <mergeCell ref="E3:E4"/>
    <mergeCell ref="F3:F4"/>
    <mergeCell ref="G3:G4"/>
    <mergeCell ref="I3:I4"/>
    <mergeCell ref="J3:J4"/>
    <mergeCell ref="A8:A11"/>
    <mergeCell ref="A13:A16"/>
    <mergeCell ref="A21:A23"/>
    <mergeCell ref="A25:A27"/>
    <mergeCell ref="A36:J36"/>
    <mergeCell ref="A38:J38"/>
    <mergeCell ref="A39:J39"/>
    <mergeCell ref="A40:J40"/>
    <mergeCell ref="A41:J41"/>
    <mergeCell ref="A42:J42"/>
  </mergeCells>
  <pageMargins left="0.7" right="0.7" top="0.75" bottom="0.75" header="0.3" footer="0.3"/>
  <pageSetup scale="82" orientation="landscape"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46"/>
  <sheetViews>
    <sheetView zoomScaleNormal="100" workbookViewId="0">
      <selection activeCell="V63" sqref="V63"/>
    </sheetView>
  </sheetViews>
  <sheetFormatPr defaultRowHeight="12.75"/>
  <cols>
    <col min="2" max="2" width="20" customWidth="1"/>
    <col min="3" max="3" width="16.7109375" customWidth="1"/>
    <col min="4" max="4" width="16" customWidth="1"/>
    <col min="5" max="5" width="13.140625" customWidth="1"/>
    <col min="6" max="6" width="17.28515625" customWidth="1"/>
    <col min="258" max="258" width="20" customWidth="1"/>
    <col min="259" max="259" width="16.7109375" customWidth="1"/>
    <col min="260" max="260" width="16" customWidth="1"/>
    <col min="261" max="261" width="13.140625" customWidth="1"/>
    <col min="262" max="262" width="17.28515625" customWidth="1"/>
    <col min="514" max="514" width="20" customWidth="1"/>
    <col min="515" max="515" width="16.7109375" customWidth="1"/>
    <col min="516" max="516" width="16" customWidth="1"/>
    <col min="517" max="517" width="13.140625" customWidth="1"/>
    <col min="518" max="518" width="17.28515625" customWidth="1"/>
    <col min="770" max="770" width="20" customWidth="1"/>
    <col min="771" max="771" width="16.7109375" customWidth="1"/>
    <col min="772" max="772" width="16" customWidth="1"/>
    <col min="773" max="773" width="13.140625" customWidth="1"/>
    <col min="774" max="774" width="17.28515625" customWidth="1"/>
    <col min="1026" max="1026" width="20" customWidth="1"/>
    <col min="1027" max="1027" width="16.7109375" customWidth="1"/>
    <col min="1028" max="1028" width="16" customWidth="1"/>
    <col min="1029" max="1029" width="13.140625" customWidth="1"/>
    <col min="1030" max="1030" width="17.28515625" customWidth="1"/>
    <col min="1282" max="1282" width="20" customWidth="1"/>
    <col min="1283" max="1283" width="16.7109375" customWidth="1"/>
    <col min="1284" max="1284" width="16" customWidth="1"/>
    <col min="1285" max="1285" width="13.140625" customWidth="1"/>
    <col min="1286" max="1286" width="17.28515625" customWidth="1"/>
    <col min="1538" max="1538" width="20" customWidth="1"/>
    <col min="1539" max="1539" width="16.7109375" customWidth="1"/>
    <col min="1540" max="1540" width="16" customWidth="1"/>
    <col min="1541" max="1541" width="13.140625" customWidth="1"/>
    <col min="1542" max="1542" width="17.28515625" customWidth="1"/>
    <col min="1794" max="1794" width="20" customWidth="1"/>
    <col min="1795" max="1795" width="16.7109375" customWidth="1"/>
    <col min="1796" max="1796" width="16" customWidth="1"/>
    <col min="1797" max="1797" width="13.140625" customWidth="1"/>
    <col min="1798" max="1798" width="17.28515625" customWidth="1"/>
    <col min="2050" max="2050" width="20" customWidth="1"/>
    <col min="2051" max="2051" width="16.7109375" customWidth="1"/>
    <col min="2052" max="2052" width="16" customWidth="1"/>
    <col min="2053" max="2053" width="13.140625" customWidth="1"/>
    <col min="2054" max="2054" width="17.28515625" customWidth="1"/>
    <col min="2306" max="2306" width="20" customWidth="1"/>
    <col min="2307" max="2307" width="16.7109375" customWidth="1"/>
    <col min="2308" max="2308" width="16" customWidth="1"/>
    <col min="2309" max="2309" width="13.140625" customWidth="1"/>
    <col min="2310" max="2310" width="17.28515625" customWidth="1"/>
    <col min="2562" max="2562" width="20" customWidth="1"/>
    <col min="2563" max="2563" width="16.7109375" customWidth="1"/>
    <col min="2564" max="2564" width="16" customWidth="1"/>
    <col min="2565" max="2565" width="13.140625" customWidth="1"/>
    <col min="2566" max="2566" width="17.28515625" customWidth="1"/>
    <col min="2818" max="2818" width="20" customWidth="1"/>
    <col min="2819" max="2819" width="16.7109375" customWidth="1"/>
    <col min="2820" max="2820" width="16" customWidth="1"/>
    <col min="2821" max="2821" width="13.140625" customWidth="1"/>
    <col min="2822" max="2822" width="17.28515625" customWidth="1"/>
    <col min="3074" max="3074" width="20" customWidth="1"/>
    <col min="3075" max="3075" width="16.7109375" customWidth="1"/>
    <col min="3076" max="3076" width="16" customWidth="1"/>
    <col min="3077" max="3077" width="13.140625" customWidth="1"/>
    <col min="3078" max="3078" width="17.28515625" customWidth="1"/>
    <col min="3330" max="3330" width="20" customWidth="1"/>
    <col min="3331" max="3331" width="16.7109375" customWidth="1"/>
    <col min="3332" max="3332" width="16" customWidth="1"/>
    <col min="3333" max="3333" width="13.140625" customWidth="1"/>
    <col min="3334" max="3334" width="17.28515625" customWidth="1"/>
    <col min="3586" max="3586" width="20" customWidth="1"/>
    <col min="3587" max="3587" width="16.7109375" customWidth="1"/>
    <col min="3588" max="3588" width="16" customWidth="1"/>
    <col min="3589" max="3589" width="13.140625" customWidth="1"/>
    <col min="3590" max="3590" width="17.28515625" customWidth="1"/>
    <col min="3842" max="3842" width="20" customWidth="1"/>
    <col min="3843" max="3843" width="16.7109375" customWidth="1"/>
    <col min="3844" max="3844" width="16" customWidth="1"/>
    <col min="3845" max="3845" width="13.140625" customWidth="1"/>
    <col min="3846" max="3846" width="17.28515625" customWidth="1"/>
    <col min="4098" max="4098" width="20" customWidth="1"/>
    <col min="4099" max="4099" width="16.7109375" customWidth="1"/>
    <col min="4100" max="4100" width="16" customWidth="1"/>
    <col min="4101" max="4101" width="13.140625" customWidth="1"/>
    <col min="4102" max="4102" width="17.28515625" customWidth="1"/>
    <col min="4354" max="4354" width="20" customWidth="1"/>
    <col min="4355" max="4355" width="16.7109375" customWidth="1"/>
    <col min="4356" max="4356" width="16" customWidth="1"/>
    <col min="4357" max="4357" width="13.140625" customWidth="1"/>
    <col min="4358" max="4358" width="17.28515625" customWidth="1"/>
    <col min="4610" max="4610" width="20" customWidth="1"/>
    <col min="4611" max="4611" width="16.7109375" customWidth="1"/>
    <col min="4612" max="4612" width="16" customWidth="1"/>
    <col min="4613" max="4613" width="13.140625" customWidth="1"/>
    <col min="4614" max="4614" width="17.28515625" customWidth="1"/>
    <col min="4866" max="4866" width="20" customWidth="1"/>
    <col min="4867" max="4867" width="16.7109375" customWidth="1"/>
    <col min="4868" max="4868" width="16" customWidth="1"/>
    <col min="4869" max="4869" width="13.140625" customWidth="1"/>
    <col min="4870" max="4870" width="17.28515625" customWidth="1"/>
    <col min="5122" max="5122" width="20" customWidth="1"/>
    <col min="5123" max="5123" width="16.7109375" customWidth="1"/>
    <col min="5124" max="5124" width="16" customWidth="1"/>
    <col min="5125" max="5125" width="13.140625" customWidth="1"/>
    <col min="5126" max="5126" width="17.28515625" customWidth="1"/>
    <col min="5378" max="5378" width="20" customWidth="1"/>
    <col min="5379" max="5379" width="16.7109375" customWidth="1"/>
    <col min="5380" max="5380" width="16" customWidth="1"/>
    <col min="5381" max="5381" width="13.140625" customWidth="1"/>
    <col min="5382" max="5382" width="17.28515625" customWidth="1"/>
    <col min="5634" max="5634" width="20" customWidth="1"/>
    <col min="5635" max="5635" width="16.7109375" customWidth="1"/>
    <col min="5636" max="5636" width="16" customWidth="1"/>
    <col min="5637" max="5637" width="13.140625" customWidth="1"/>
    <col min="5638" max="5638" width="17.28515625" customWidth="1"/>
    <col min="5890" max="5890" width="20" customWidth="1"/>
    <col min="5891" max="5891" width="16.7109375" customWidth="1"/>
    <col min="5892" max="5892" width="16" customWidth="1"/>
    <col min="5893" max="5893" width="13.140625" customWidth="1"/>
    <col min="5894" max="5894" width="17.28515625" customWidth="1"/>
    <col min="6146" max="6146" width="20" customWidth="1"/>
    <col min="6147" max="6147" width="16.7109375" customWidth="1"/>
    <col min="6148" max="6148" width="16" customWidth="1"/>
    <col min="6149" max="6149" width="13.140625" customWidth="1"/>
    <col min="6150" max="6150" width="17.28515625" customWidth="1"/>
    <col min="6402" max="6402" width="20" customWidth="1"/>
    <col min="6403" max="6403" width="16.7109375" customWidth="1"/>
    <col min="6404" max="6404" width="16" customWidth="1"/>
    <col min="6405" max="6405" width="13.140625" customWidth="1"/>
    <col min="6406" max="6406" width="17.28515625" customWidth="1"/>
    <col min="6658" max="6658" width="20" customWidth="1"/>
    <col min="6659" max="6659" width="16.7109375" customWidth="1"/>
    <col min="6660" max="6660" width="16" customWidth="1"/>
    <col min="6661" max="6661" width="13.140625" customWidth="1"/>
    <col min="6662" max="6662" width="17.28515625" customWidth="1"/>
    <col min="6914" max="6914" width="20" customWidth="1"/>
    <col min="6915" max="6915" width="16.7109375" customWidth="1"/>
    <col min="6916" max="6916" width="16" customWidth="1"/>
    <col min="6917" max="6917" width="13.140625" customWidth="1"/>
    <col min="6918" max="6918" width="17.28515625" customWidth="1"/>
    <col min="7170" max="7170" width="20" customWidth="1"/>
    <col min="7171" max="7171" width="16.7109375" customWidth="1"/>
    <col min="7172" max="7172" width="16" customWidth="1"/>
    <col min="7173" max="7173" width="13.140625" customWidth="1"/>
    <col min="7174" max="7174" width="17.28515625" customWidth="1"/>
    <col min="7426" max="7426" width="20" customWidth="1"/>
    <col min="7427" max="7427" width="16.7109375" customWidth="1"/>
    <col min="7428" max="7428" width="16" customWidth="1"/>
    <col min="7429" max="7429" width="13.140625" customWidth="1"/>
    <col min="7430" max="7430" width="17.28515625" customWidth="1"/>
    <col min="7682" max="7682" width="20" customWidth="1"/>
    <col min="7683" max="7683" width="16.7109375" customWidth="1"/>
    <col min="7684" max="7684" width="16" customWidth="1"/>
    <col min="7685" max="7685" width="13.140625" customWidth="1"/>
    <col min="7686" max="7686" width="17.28515625" customWidth="1"/>
    <col min="7938" max="7938" width="20" customWidth="1"/>
    <col min="7939" max="7939" width="16.7109375" customWidth="1"/>
    <col min="7940" max="7940" width="16" customWidth="1"/>
    <col min="7941" max="7941" width="13.140625" customWidth="1"/>
    <col min="7942" max="7942" width="17.28515625" customWidth="1"/>
    <col min="8194" max="8194" width="20" customWidth="1"/>
    <col min="8195" max="8195" width="16.7109375" customWidth="1"/>
    <col min="8196" max="8196" width="16" customWidth="1"/>
    <col min="8197" max="8197" width="13.140625" customWidth="1"/>
    <col min="8198" max="8198" width="17.28515625" customWidth="1"/>
    <col min="8450" max="8450" width="20" customWidth="1"/>
    <col min="8451" max="8451" width="16.7109375" customWidth="1"/>
    <col min="8452" max="8452" width="16" customWidth="1"/>
    <col min="8453" max="8453" width="13.140625" customWidth="1"/>
    <col min="8454" max="8454" width="17.28515625" customWidth="1"/>
    <col min="8706" max="8706" width="20" customWidth="1"/>
    <col min="8707" max="8707" width="16.7109375" customWidth="1"/>
    <col min="8708" max="8708" width="16" customWidth="1"/>
    <col min="8709" max="8709" width="13.140625" customWidth="1"/>
    <col min="8710" max="8710" width="17.28515625" customWidth="1"/>
    <col min="8962" max="8962" width="20" customWidth="1"/>
    <col min="8963" max="8963" width="16.7109375" customWidth="1"/>
    <col min="8964" max="8964" width="16" customWidth="1"/>
    <col min="8965" max="8965" width="13.140625" customWidth="1"/>
    <col min="8966" max="8966" width="17.28515625" customWidth="1"/>
    <col min="9218" max="9218" width="20" customWidth="1"/>
    <col min="9219" max="9219" width="16.7109375" customWidth="1"/>
    <col min="9220" max="9220" width="16" customWidth="1"/>
    <col min="9221" max="9221" width="13.140625" customWidth="1"/>
    <col min="9222" max="9222" width="17.28515625" customWidth="1"/>
    <col min="9474" max="9474" width="20" customWidth="1"/>
    <col min="9475" max="9475" width="16.7109375" customWidth="1"/>
    <col min="9476" max="9476" width="16" customWidth="1"/>
    <col min="9477" max="9477" width="13.140625" customWidth="1"/>
    <col min="9478" max="9478" width="17.28515625" customWidth="1"/>
    <col min="9730" max="9730" width="20" customWidth="1"/>
    <col min="9731" max="9731" width="16.7109375" customWidth="1"/>
    <col min="9732" max="9732" width="16" customWidth="1"/>
    <col min="9733" max="9733" width="13.140625" customWidth="1"/>
    <col min="9734" max="9734" width="17.28515625" customWidth="1"/>
    <col min="9986" max="9986" width="20" customWidth="1"/>
    <col min="9987" max="9987" width="16.7109375" customWidth="1"/>
    <col min="9988" max="9988" width="16" customWidth="1"/>
    <col min="9989" max="9989" width="13.140625" customWidth="1"/>
    <col min="9990" max="9990" width="17.28515625" customWidth="1"/>
    <col min="10242" max="10242" width="20" customWidth="1"/>
    <col min="10243" max="10243" width="16.7109375" customWidth="1"/>
    <col min="10244" max="10244" width="16" customWidth="1"/>
    <col min="10245" max="10245" width="13.140625" customWidth="1"/>
    <col min="10246" max="10246" width="17.28515625" customWidth="1"/>
    <col min="10498" max="10498" width="20" customWidth="1"/>
    <col min="10499" max="10499" width="16.7109375" customWidth="1"/>
    <col min="10500" max="10500" width="16" customWidth="1"/>
    <col min="10501" max="10501" width="13.140625" customWidth="1"/>
    <col min="10502" max="10502" width="17.28515625" customWidth="1"/>
    <col min="10754" max="10754" width="20" customWidth="1"/>
    <col min="10755" max="10755" width="16.7109375" customWidth="1"/>
    <col min="10756" max="10756" width="16" customWidth="1"/>
    <col min="10757" max="10757" width="13.140625" customWidth="1"/>
    <col min="10758" max="10758" width="17.28515625" customWidth="1"/>
    <col min="11010" max="11010" width="20" customWidth="1"/>
    <col min="11011" max="11011" width="16.7109375" customWidth="1"/>
    <col min="11012" max="11012" width="16" customWidth="1"/>
    <col min="11013" max="11013" width="13.140625" customWidth="1"/>
    <col min="11014" max="11014" width="17.28515625" customWidth="1"/>
    <col min="11266" max="11266" width="20" customWidth="1"/>
    <col min="11267" max="11267" width="16.7109375" customWidth="1"/>
    <col min="11268" max="11268" width="16" customWidth="1"/>
    <col min="11269" max="11269" width="13.140625" customWidth="1"/>
    <col min="11270" max="11270" width="17.28515625" customWidth="1"/>
    <col min="11522" max="11522" width="20" customWidth="1"/>
    <col min="11523" max="11523" width="16.7109375" customWidth="1"/>
    <col min="11524" max="11524" width="16" customWidth="1"/>
    <col min="11525" max="11525" width="13.140625" customWidth="1"/>
    <col min="11526" max="11526" width="17.28515625" customWidth="1"/>
    <col min="11778" max="11778" width="20" customWidth="1"/>
    <col min="11779" max="11779" width="16.7109375" customWidth="1"/>
    <col min="11780" max="11780" width="16" customWidth="1"/>
    <col min="11781" max="11781" width="13.140625" customWidth="1"/>
    <col min="11782" max="11782" width="17.28515625" customWidth="1"/>
    <col min="12034" max="12034" width="20" customWidth="1"/>
    <col min="12035" max="12035" width="16.7109375" customWidth="1"/>
    <col min="12036" max="12036" width="16" customWidth="1"/>
    <col min="12037" max="12037" width="13.140625" customWidth="1"/>
    <col min="12038" max="12038" width="17.28515625" customWidth="1"/>
    <col min="12290" max="12290" width="20" customWidth="1"/>
    <col min="12291" max="12291" width="16.7109375" customWidth="1"/>
    <col min="12292" max="12292" width="16" customWidth="1"/>
    <col min="12293" max="12293" width="13.140625" customWidth="1"/>
    <col min="12294" max="12294" width="17.28515625" customWidth="1"/>
    <col min="12546" max="12546" width="20" customWidth="1"/>
    <col min="12547" max="12547" width="16.7109375" customWidth="1"/>
    <col min="12548" max="12548" width="16" customWidth="1"/>
    <col min="12549" max="12549" width="13.140625" customWidth="1"/>
    <col min="12550" max="12550" width="17.28515625" customWidth="1"/>
    <col min="12802" max="12802" width="20" customWidth="1"/>
    <col min="12803" max="12803" width="16.7109375" customWidth="1"/>
    <col min="12804" max="12804" width="16" customWidth="1"/>
    <col min="12805" max="12805" width="13.140625" customWidth="1"/>
    <col min="12806" max="12806" width="17.28515625" customWidth="1"/>
    <col min="13058" max="13058" width="20" customWidth="1"/>
    <col min="13059" max="13059" width="16.7109375" customWidth="1"/>
    <col min="13060" max="13060" width="16" customWidth="1"/>
    <col min="13061" max="13061" width="13.140625" customWidth="1"/>
    <col min="13062" max="13062" width="17.28515625" customWidth="1"/>
    <col min="13314" max="13314" width="20" customWidth="1"/>
    <col min="13315" max="13315" width="16.7109375" customWidth="1"/>
    <col min="13316" max="13316" width="16" customWidth="1"/>
    <col min="13317" max="13317" width="13.140625" customWidth="1"/>
    <col min="13318" max="13318" width="17.28515625" customWidth="1"/>
    <col min="13570" max="13570" width="20" customWidth="1"/>
    <col min="13571" max="13571" width="16.7109375" customWidth="1"/>
    <col min="13572" max="13572" width="16" customWidth="1"/>
    <col min="13573" max="13573" width="13.140625" customWidth="1"/>
    <col min="13574" max="13574" width="17.28515625" customWidth="1"/>
    <col min="13826" max="13826" width="20" customWidth="1"/>
    <col min="13827" max="13827" width="16.7109375" customWidth="1"/>
    <col min="13828" max="13828" width="16" customWidth="1"/>
    <col min="13829" max="13829" width="13.140625" customWidth="1"/>
    <col min="13830" max="13830" width="17.28515625" customWidth="1"/>
    <col min="14082" max="14082" width="20" customWidth="1"/>
    <col min="14083" max="14083" width="16.7109375" customWidth="1"/>
    <col min="14084" max="14084" width="16" customWidth="1"/>
    <col min="14085" max="14085" width="13.140625" customWidth="1"/>
    <col min="14086" max="14086" width="17.28515625" customWidth="1"/>
    <col min="14338" max="14338" width="20" customWidth="1"/>
    <col min="14339" max="14339" width="16.7109375" customWidth="1"/>
    <col min="14340" max="14340" width="16" customWidth="1"/>
    <col min="14341" max="14341" width="13.140625" customWidth="1"/>
    <col min="14342" max="14342" width="17.28515625" customWidth="1"/>
    <col min="14594" max="14594" width="20" customWidth="1"/>
    <col min="14595" max="14595" width="16.7109375" customWidth="1"/>
    <col min="14596" max="14596" width="16" customWidth="1"/>
    <col min="14597" max="14597" width="13.140625" customWidth="1"/>
    <col min="14598" max="14598" width="17.28515625" customWidth="1"/>
    <col min="14850" max="14850" width="20" customWidth="1"/>
    <col min="14851" max="14851" width="16.7109375" customWidth="1"/>
    <col min="14852" max="14852" width="16" customWidth="1"/>
    <col min="14853" max="14853" width="13.140625" customWidth="1"/>
    <col min="14854" max="14854" width="17.28515625" customWidth="1"/>
    <col min="15106" max="15106" width="20" customWidth="1"/>
    <col min="15107" max="15107" width="16.7109375" customWidth="1"/>
    <col min="15108" max="15108" width="16" customWidth="1"/>
    <col min="15109" max="15109" width="13.140625" customWidth="1"/>
    <col min="15110" max="15110" width="17.28515625" customWidth="1"/>
    <col min="15362" max="15362" width="20" customWidth="1"/>
    <col min="15363" max="15363" width="16.7109375" customWidth="1"/>
    <col min="15364" max="15364" width="16" customWidth="1"/>
    <col min="15365" max="15365" width="13.140625" customWidth="1"/>
    <col min="15366" max="15366" width="17.28515625" customWidth="1"/>
    <col min="15618" max="15618" width="20" customWidth="1"/>
    <col min="15619" max="15619" width="16.7109375" customWidth="1"/>
    <col min="15620" max="15620" width="16" customWidth="1"/>
    <col min="15621" max="15621" width="13.140625" customWidth="1"/>
    <col min="15622" max="15622" width="17.28515625" customWidth="1"/>
    <col min="15874" max="15874" width="20" customWidth="1"/>
    <col min="15875" max="15875" width="16.7109375" customWidth="1"/>
    <col min="15876" max="15876" width="16" customWidth="1"/>
    <col min="15877" max="15877" width="13.140625" customWidth="1"/>
    <col min="15878" max="15878" width="17.28515625" customWidth="1"/>
    <col min="16130" max="16130" width="20" customWidth="1"/>
    <col min="16131" max="16131" width="16.7109375" customWidth="1"/>
    <col min="16132" max="16132" width="16" customWidth="1"/>
    <col min="16133" max="16133" width="13.140625" customWidth="1"/>
    <col min="16134" max="16134" width="17.28515625" customWidth="1"/>
  </cols>
  <sheetData>
    <row r="1" spans="1:7">
      <c r="A1" s="34"/>
    </row>
    <row r="2" spans="1:7">
      <c r="A2" s="257" t="s">
        <v>359</v>
      </c>
      <c r="B2" s="240"/>
      <c r="C2" s="240"/>
      <c r="D2" s="240"/>
      <c r="E2" s="240"/>
      <c r="F2" s="240"/>
      <c r="G2" s="240"/>
    </row>
    <row r="3" spans="1:7" ht="13.5" thickBot="1">
      <c r="A3" s="34"/>
    </row>
    <row r="4" spans="1:7">
      <c r="A4" s="236" t="s">
        <v>0</v>
      </c>
      <c r="B4" s="56" t="s">
        <v>360</v>
      </c>
      <c r="C4" s="236" t="s">
        <v>361</v>
      </c>
      <c r="D4" s="56" t="s">
        <v>362</v>
      </c>
      <c r="E4" s="236" t="s">
        <v>363</v>
      </c>
      <c r="F4" s="236" t="s">
        <v>364</v>
      </c>
    </row>
    <row r="5" spans="1:7" ht="13.5" thickBot="1">
      <c r="A5" s="238"/>
      <c r="B5" s="48" t="s">
        <v>365</v>
      </c>
      <c r="C5" s="238"/>
      <c r="D5" s="48" t="s">
        <v>366</v>
      </c>
      <c r="E5" s="238"/>
      <c r="F5" s="238"/>
    </row>
    <row r="6" spans="1:7" ht="13.5" thickBot="1">
      <c r="A6" s="28">
        <v>1</v>
      </c>
      <c r="B6" s="29" t="s">
        <v>367</v>
      </c>
      <c r="C6" s="29">
        <v>2015</v>
      </c>
      <c r="D6" s="29">
        <v>10</v>
      </c>
      <c r="E6" s="29"/>
      <c r="F6" s="29"/>
    </row>
    <row r="7" spans="1:7" ht="13.5" thickBot="1">
      <c r="A7" s="28">
        <v>2</v>
      </c>
      <c r="B7" s="29"/>
      <c r="C7" s="29"/>
      <c r="D7" s="29"/>
      <c r="E7" s="29"/>
      <c r="F7" s="29"/>
    </row>
    <row r="8" spans="1:7" ht="13.5" thickBot="1">
      <c r="A8" s="28">
        <v>3</v>
      </c>
      <c r="B8" s="29" t="s">
        <v>238</v>
      </c>
      <c r="C8" s="29"/>
      <c r="D8" s="29"/>
      <c r="E8" s="29"/>
      <c r="F8" s="29"/>
    </row>
    <row r="9" spans="1:7">
      <c r="A9" s="73"/>
    </row>
    <row r="10" spans="1:7">
      <c r="A10" s="257" t="s">
        <v>368</v>
      </c>
      <c r="B10" s="240"/>
      <c r="C10" s="240"/>
      <c r="D10" s="240"/>
      <c r="E10" s="240"/>
      <c r="F10" s="240"/>
      <c r="G10" s="240"/>
    </row>
    <row r="11" spans="1:7" ht="13.5" thickBot="1">
      <c r="A11" s="34"/>
    </row>
    <row r="12" spans="1:7" ht="13.5" thickBot="1">
      <c r="A12" s="236" t="s">
        <v>0</v>
      </c>
      <c r="B12" s="236" t="s">
        <v>369</v>
      </c>
      <c r="C12" s="260" t="s">
        <v>224</v>
      </c>
      <c r="D12" s="261"/>
      <c r="E12" s="260" t="s">
        <v>225</v>
      </c>
      <c r="F12" s="261"/>
    </row>
    <row r="13" spans="1:7" ht="13.5" thickBot="1">
      <c r="A13" s="238"/>
      <c r="B13" s="238"/>
      <c r="C13" s="48" t="s">
        <v>370</v>
      </c>
      <c r="D13" s="48" t="s">
        <v>371</v>
      </c>
      <c r="E13" s="48" t="s">
        <v>370</v>
      </c>
      <c r="F13" s="48" t="s">
        <v>371</v>
      </c>
    </row>
    <row r="14" spans="1:7" ht="13.5" thickBot="1">
      <c r="A14" s="28">
        <v>1</v>
      </c>
      <c r="B14" s="49"/>
      <c r="C14" s="74"/>
      <c r="D14" s="74"/>
      <c r="E14" s="74"/>
      <c r="F14" s="74"/>
    </row>
    <row r="15" spans="1:7" ht="13.5" thickBot="1">
      <c r="A15" s="28">
        <v>2</v>
      </c>
      <c r="B15" s="29" t="s">
        <v>238</v>
      </c>
      <c r="C15" s="74"/>
      <c r="D15" s="74"/>
      <c r="E15" s="74"/>
      <c r="F15" s="74"/>
    </row>
    <row r="16" spans="1:7">
      <c r="A16" s="34" t="s">
        <v>372</v>
      </c>
    </row>
    <row r="17" spans="1:7">
      <c r="A17" s="34" t="s">
        <v>373</v>
      </c>
    </row>
    <row r="18" spans="1:7">
      <c r="A18" s="41"/>
    </row>
    <row r="19" spans="1:7">
      <c r="A19" s="52"/>
      <c r="B19" s="52"/>
    </row>
    <row r="20" spans="1:7">
      <c r="A20" s="34"/>
    </row>
    <row r="21" spans="1:7" ht="13.5" thickBot="1">
      <c r="A21" s="239" t="s">
        <v>374</v>
      </c>
      <c r="B21" s="240"/>
      <c r="C21" s="240"/>
      <c r="D21" s="240"/>
      <c r="E21" s="240"/>
      <c r="F21" s="240"/>
      <c r="G21" s="240"/>
    </row>
    <row r="22" spans="1:7" ht="13.5" thickBot="1">
      <c r="A22" s="258" t="s">
        <v>375</v>
      </c>
      <c r="B22" s="258" t="s">
        <v>376</v>
      </c>
      <c r="C22" s="260" t="s">
        <v>224</v>
      </c>
      <c r="D22" s="261"/>
      <c r="E22" s="262" t="s">
        <v>225</v>
      </c>
      <c r="F22" s="263"/>
    </row>
    <row r="23" spans="1:7" ht="39" thickBot="1">
      <c r="A23" s="259"/>
      <c r="B23" s="259"/>
      <c r="C23" s="29" t="s">
        <v>377</v>
      </c>
      <c r="D23" s="29" t="s">
        <v>378</v>
      </c>
      <c r="E23" s="29" t="s">
        <v>377</v>
      </c>
      <c r="F23" s="29" t="s">
        <v>378</v>
      </c>
    </row>
    <row r="24" spans="1:7" ht="13.5" thickBot="1">
      <c r="A24" s="28">
        <v>1</v>
      </c>
      <c r="B24" s="48"/>
      <c r="C24" s="48"/>
      <c r="D24" s="48"/>
      <c r="E24" s="48"/>
      <c r="F24" s="48"/>
    </row>
    <row r="25" spans="1:7" ht="13.5" thickBot="1">
      <c r="A25" s="28">
        <v>2</v>
      </c>
      <c r="B25" s="29"/>
      <c r="C25" s="48"/>
      <c r="D25" s="48"/>
      <c r="E25" s="48"/>
      <c r="F25" s="48"/>
    </row>
    <row r="26" spans="1:7" ht="13.5" thickBot="1">
      <c r="A26" s="28">
        <v>3</v>
      </c>
      <c r="B26" s="29"/>
      <c r="C26" s="48"/>
      <c r="D26" s="48"/>
      <c r="E26" s="48"/>
      <c r="F26" s="48"/>
    </row>
    <row r="27" spans="1:7" ht="13.5" thickBot="1">
      <c r="A27" s="28">
        <v>4</v>
      </c>
      <c r="B27" s="29" t="s">
        <v>238</v>
      </c>
      <c r="C27" s="48"/>
      <c r="D27" s="48"/>
      <c r="E27" s="48"/>
      <c r="F27" s="48"/>
    </row>
    <row r="28" spans="1:7">
      <c r="A28" s="33"/>
    </row>
    <row r="29" spans="1:7">
      <c r="A29" s="233" t="s">
        <v>379</v>
      </c>
      <c r="B29" s="233"/>
      <c r="C29" s="233"/>
      <c r="D29" s="233"/>
      <c r="E29" s="233"/>
      <c r="F29" s="233"/>
      <c r="G29" s="233"/>
    </row>
    <row r="30" spans="1:7">
      <c r="A30" s="52"/>
      <c r="B30" s="52"/>
    </row>
    <row r="31" spans="1:7">
      <c r="A31" s="53"/>
      <c r="B31" s="53"/>
    </row>
    <row r="32" spans="1:7">
      <c r="A32" s="239" t="s">
        <v>380</v>
      </c>
      <c r="B32" s="240"/>
      <c r="C32" s="240"/>
      <c r="D32" s="240"/>
      <c r="E32" s="240"/>
      <c r="F32" s="240"/>
      <c r="G32" s="240"/>
    </row>
    <row r="33" spans="1:7">
      <c r="A33" s="55"/>
    </row>
    <row r="34" spans="1:7">
      <c r="A34" s="233" t="s">
        <v>381</v>
      </c>
      <c r="B34" s="232"/>
      <c r="C34" s="232"/>
      <c r="D34" s="232"/>
      <c r="E34" s="232"/>
      <c r="F34" s="232"/>
      <c r="G34" s="232"/>
    </row>
    <row r="35" spans="1:7">
      <c r="A35" s="229" t="s">
        <v>240</v>
      </c>
      <c r="B35" s="229"/>
      <c r="C35" s="229"/>
      <c r="D35" s="229"/>
      <c r="E35" s="229"/>
      <c r="F35" s="229"/>
      <c r="G35" s="229"/>
    </row>
    <row r="36" spans="1:7">
      <c r="A36" s="229" t="s">
        <v>240</v>
      </c>
      <c r="B36" s="229"/>
      <c r="C36" s="229"/>
      <c r="D36" s="229"/>
      <c r="E36" s="229"/>
      <c r="F36" s="229"/>
      <c r="G36" s="229"/>
    </row>
    <row r="37" spans="1:7">
      <c r="A37" s="229" t="s">
        <v>240</v>
      </c>
      <c r="B37" s="229"/>
      <c r="C37" s="229"/>
      <c r="D37" s="229"/>
      <c r="E37" s="229"/>
      <c r="F37" s="229"/>
      <c r="G37" s="229"/>
    </row>
    <row r="38" spans="1:7">
      <c r="A38" s="229" t="s">
        <v>240</v>
      </c>
      <c r="B38" s="229"/>
      <c r="C38" s="229"/>
      <c r="D38" s="229"/>
      <c r="E38" s="229"/>
      <c r="F38" s="229"/>
      <c r="G38" s="229"/>
    </row>
    <row r="39" spans="1:7">
      <c r="A39" s="229" t="s">
        <v>240</v>
      </c>
      <c r="B39" s="229"/>
      <c r="C39" s="229"/>
      <c r="D39" s="229"/>
      <c r="E39" s="229"/>
      <c r="F39" s="229"/>
      <c r="G39" s="229"/>
    </row>
    <row r="40" spans="1:7">
      <c r="A40" s="229" t="s">
        <v>240</v>
      </c>
      <c r="B40" s="229"/>
      <c r="C40" s="229"/>
      <c r="D40" s="229"/>
      <c r="E40" s="229"/>
      <c r="F40" s="229"/>
      <c r="G40" s="229"/>
    </row>
    <row r="41" spans="1:7">
      <c r="A41" s="229" t="s">
        <v>240</v>
      </c>
      <c r="B41" s="229"/>
      <c r="C41" s="229"/>
      <c r="D41" s="229"/>
      <c r="E41" s="229"/>
      <c r="F41" s="229"/>
      <c r="G41" s="229"/>
    </row>
    <row r="42" spans="1:7">
      <c r="A42" s="33"/>
    </row>
    <row r="43" spans="1:7">
      <c r="A43" s="33"/>
    </row>
    <row r="44" spans="1:7">
      <c r="A44" s="33" t="s">
        <v>221</v>
      </c>
    </row>
    <row r="45" spans="1:7">
      <c r="A45" s="33"/>
    </row>
    <row r="46" spans="1:7">
      <c r="A46" s="75" t="s">
        <v>382</v>
      </c>
    </row>
  </sheetData>
  <mergeCells count="25">
    <mergeCell ref="A22:A23"/>
    <mergeCell ref="B22:B23"/>
    <mergeCell ref="C22:D22"/>
    <mergeCell ref="E22:F22"/>
    <mergeCell ref="A2:G2"/>
    <mergeCell ref="A4:A5"/>
    <mergeCell ref="C4:C5"/>
    <mergeCell ref="E4:E5"/>
    <mergeCell ref="F4:F5"/>
    <mergeCell ref="A10:G10"/>
    <mergeCell ref="A12:A13"/>
    <mergeCell ref="B12:B13"/>
    <mergeCell ref="C12:D12"/>
    <mergeCell ref="E12:F12"/>
    <mergeCell ref="A21:G21"/>
    <mergeCell ref="A38:G38"/>
    <mergeCell ref="A39:G39"/>
    <mergeCell ref="A40:G40"/>
    <mergeCell ref="A41:G41"/>
    <mergeCell ref="A29:G29"/>
    <mergeCell ref="A32:G32"/>
    <mergeCell ref="A34:G34"/>
    <mergeCell ref="A35:G35"/>
    <mergeCell ref="A36:G36"/>
    <mergeCell ref="A37:G37"/>
  </mergeCells>
  <pageMargins left="0.7" right="0.7" top="0.75" bottom="0.75" header="0.3" footer="0.3"/>
  <pageSetup scale="91"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52"/>
  <sheetViews>
    <sheetView topLeftCell="A7" zoomScaleNormal="100" workbookViewId="0">
      <selection activeCell="E30" sqref="E30"/>
    </sheetView>
  </sheetViews>
  <sheetFormatPr defaultRowHeight="12.75"/>
  <cols>
    <col min="2" max="2" width="31.7109375" customWidth="1"/>
    <col min="3" max="3" width="17" customWidth="1"/>
    <col min="4" max="4" width="19.85546875" customWidth="1"/>
    <col min="5" max="5" width="18.42578125" customWidth="1"/>
    <col min="6" max="6" width="16.42578125" customWidth="1"/>
    <col min="7" max="7" width="15.42578125" customWidth="1"/>
    <col min="258" max="258" width="31.7109375" customWidth="1"/>
    <col min="259" max="259" width="17" customWidth="1"/>
    <col min="260" max="260" width="19.85546875" customWidth="1"/>
    <col min="261" max="261" width="18.42578125" customWidth="1"/>
    <col min="262" max="262" width="16.42578125" customWidth="1"/>
    <col min="263" max="263" width="15.42578125" customWidth="1"/>
    <col min="514" max="514" width="31.7109375" customWidth="1"/>
    <col min="515" max="515" width="17" customWidth="1"/>
    <col min="516" max="516" width="19.85546875" customWidth="1"/>
    <col min="517" max="517" width="18.42578125" customWidth="1"/>
    <col min="518" max="518" width="16.42578125" customWidth="1"/>
    <col min="519" max="519" width="15.42578125" customWidth="1"/>
    <col min="770" max="770" width="31.7109375" customWidth="1"/>
    <col min="771" max="771" width="17" customWidth="1"/>
    <col min="772" max="772" width="19.85546875" customWidth="1"/>
    <col min="773" max="773" width="18.42578125" customWidth="1"/>
    <col min="774" max="774" width="16.42578125" customWidth="1"/>
    <col min="775" max="775" width="15.42578125" customWidth="1"/>
    <col min="1026" max="1026" width="31.7109375" customWidth="1"/>
    <col min="1027" max="1027" width="17" customWidth="1"/>
    <col min="1028" max="1028" width="19.85546875" customWidth="1"/>
    <col min="1029" max="1029" width="18.42578125" customWidth="1"/>
    <col min="1030" max="1030" width="16.42578125" customWidth="1"/>
    <col min="1031" max="1031" width="15.42578125" customWidth="1"/>
    <col min="1282" max="1282" width="31.7109375" customWidth="1"/>
    <col min="1283" max="1283" width="17" customWidth="1"/>
    <col min="1284" max="1284" width="19.85546875" customWidth="1"/>
    <col min="1285" max="1285" width="18.42578125" customWidth="1"/>
    <col min="1286" max="1286" width="16.42578125" customWidth="1"/>
    <col min="1287" max="1287" width="15.42578125" customWidth="1"/>
    <col min="1538" max="1538" width="31.7109375" customWidth="1"/>
    <col min="1539" max="1539" width="17" customWidth="1"/>
    <col min="1540" max="1540" width="19.85546875" customWidth="1"/>
    <col min="1541" max="1541" width="18.42578125" customWidth="1"/>
    <col min="1542" max="1542" width="16.42578125" customWidth="1"/>
    <col min="1543" max="1543" width="15.42578125" customWidth="1"/>
    <col min="1794" max="1794" width="31.7109375" customWidth="1"/>
    <col min="1795" max="1795" width="17" customWidth="1"/>
    <col min="1796" max="1796" width="19.85546875" customWidth="1"/>
    <col min="1797" max="1797" width="18.42578125" customWidth="1"/>
    <col min="1798" max="1798" width="16.42578125" customWidth="1"/>
    <col min="1799" max="1799" width="15.42578125" customWidth="1"/>
    <col min="2050" max="2050" width="31.7109375" customWidth="1"/>
    <col min="2051" max="2051" width="17" customWidth="1"/>
    <col min="2052" max="2052" width="19.85546875" customWidth="1"/>
    <col min="2053" max="2053" width="18.42578125" customWidth="1"/>
    <col min="2054" max="2054" width="16.42578125" customWidth="1"/>
    <col min="2055" max="2055" width="15.42578125" customWidth="1"/>
    <col min="2306" max="2306" width="31.7109375" customWidth="1"/>
    <col min="2307" max="2307" width="17" customWidth="1"/>
    <col min="2308" max="2308" width="19.85546875" customWidth="1"/>
    <col min="2309" max="2309" width="18.42578125" customWidth="1"/>
    <col min="2310" max="2310" width="16.42578125" customWidth="1"/>
    <col min="2311" max="2311" width="15.42578125" customWidth="1"/>
    <col min="2562" max="2562" width="31.7109375" customWidth="1"/>
    <col min="2563" max="2563" width="17" customWidth="1"/>
    <col min="2564" max="2564" width="19.85546875" customWidth="1"/>
    <col min="2565" max="2565" width="18.42578125" customWidth="1"/>
    <col min="2566" max="2566" width="16.42578125" customWidth="1"/>
    <col min="2567" max="2567" width="15.42578125" customWidth="1"/>
    <col min="2818" max="2818" width="31.7109375" customWidth="1"/>
    <col min="2819" max="2819" width="17" customWidth="1"/>
    <col min="2820" max="2820" width="19.85546875" customWidth="1"/>
    <col min="2821" max="2821" width="18.42578125" customWidth="1"/>
    <col min="2822" max="2822" width="16.42578125" customWidth="1"/>
    <col min="2823" max="2823" width="15.42578125" customWidth="1"/>
    <col min="3074" max="3074" width="31.7109375" customWidth="1"/>
    <col min="3075" max="3075" width="17" customWidth="1"/>
    <col min="3076" max="3076" width="19.85546875" customWidth="1"/>
    <col min="3077" max="3077" width="18.42578125" customWidth="1"/>
    <col min="3078" max="3078" width="16.42578125" customWidth="1"/>
    <col min="3079" max="3079" width="15.42578125" customWidth="1"/>
    <col min="3330" max="3330" width="31.7109375" customWidth="1"/>
    <col min="3331" max="3331" width="17" customWidth="1"/>
    <col min="3332" max="3332" width="19.85546875" customWidth="1"/>
    <col min="3333" max="3333" width="18.42578125" customWidth="1"/>
    <col min="3334" max="3334" width="16.42578125" customWidth="1"/>
    <col min="3335" max="3335" width="15.42578125" customWidth="1"/>
    <col min="3586" max="3586" width="31.7109375" customWidth="1"/>
    <col min="3587" max="3587" width="17" customWidth="1"/>
    <col min="3588" max="3588" width="19.85546875" customWidth="1"/>
    <col min="3589" max="3589" width="18.42578125" customWidth="1"/>
    <col min="3590" max="3590" width="16.42578125" customWidth="1"/>
    <col min="3591" max="3591" width="15.42578125" customWidth="1"/>
    <col min="3842" max="3842" width="31.7109375" customWidth="1"/>
    <col min="3843" max="3843" width="17" customWidth="1"/>
    <col min="3844" max="3844" width="19.85546875" customWidth="1"/>
    <col min="3845" max="3845" width="18.42578125" customWidth="1"/>
    <col min="3846" max="3846" width="16.42578125" customWidth="1"/>
    <col min="3847" max="3847" width="15.42578125" customWidth="1"/>
    <col min="4098" max="4098" width="31.7109375" customWidth="1"/>
    <col min="4099" max="4099" width="17" customWidth="1"/>
    <col min="4100" max="4100" width="19.85546875" customWidth="1"/>
    <col min="4101" max="4101" width="18.42578125" customWidth="1"/>
    <col min="4102" max="4102" width="16.42578125" customWidth="1"/>
    <col min="4103" max="4103" width="15.42578125" customWidth="1"/>
    <col min="4354" max="4354" width="31.7109375" customWidth="1"/>
    <col min="4355" max="4355" width="17" customWidth="1"/>
    <col min="4356" max="4356" width="19.85546875" customWidth="1"/>
    <col min="4357" max="4357" width="18.42578125" customWidth="1"/>
    <col min="4358" max="4358" width="16.42578125" customWidth="1"/>
    <col min="4359" max="4359" width="15.42578125" customWidth="1"/>
    <col min="4610" max="4610" width="31.7109375" customWidth="1"/>
    <col min="4611" max="4611" width="17" customWidth="1"/>
    <col min="4612" max="4612" width="19.85546875" customWidth="1"/>
    <col min="4613" max="4613" width="18.42578125" customWidth="1"/>
    <col min="4614" max="4614" width="16.42578125" customWidth="1"/>
    <col min="4615" max="4615" width="15.42578125" customWidth="1"/>
    <col min="4866" max="4866" width="31.7109375" customWidth="1"/>
    <col min="4867" max="4867" width="17" customWidth="1"/>
    <col min="4868" max="4868" width="19.85546875" customWidth="1"/>
    <col min="4869" max="4869" width="18.42578125" customWidth="1"/>
    <col min="4870" max="4870" width="16.42578125" customWidth="1"/>
    <col min="4871" max="4871" width="15.42578125" customWidth="1"/>
    <col min="5122" max="5122" width="31.7109375" customWidth="1"/>
    <col min="5123" max="5123" width="17" customWidth="1"/>
    <col min="5124" max="5124" width="19.85546875" customWidth="1"/>
    <col min="5125" max="5125" width="18.42578125" customWidth="1"/>
    <col min="5126" max="5126" width="16.42578125" customWidth="1"/>
    <col min="5127" max="5127" width="15.42578125" customWidth="1"/>
    <col min="5378" max="5378" width="31.7109375" customWidth="1"/>
    <col min="5379" max="5379" width="17" customWidth="1"/>
    <col min="5380" max="5380" width="19.85546875" customWidth="1"/>
    <col min="5381" max="5381" width="18.42578125" customWidth="1"/>
    <col min="5382" max="5382" width="16.42578125" customWidth="1"/>
    <col min="5383" max="5383" width="15.42578125" customWidth="1"/>
    <col min="5634" max="5634" width="31.7109375" customWidth="1"/>
    <col min="5635" max="5635" width="17" customWidth="1"/>
    <col min="5636" max="5636" width="19.85546875" customWidth="1"/>
    <col min="5637" max="5637" width="18.42578125" customWidth="1"/>
    <col min="5638" max="5638" width="16.42578125" customWidth="1"/>
    <col min="5639" max="5639" width="15.42578125" customWidth="1"/>
    <col min="5890" max="5890" width="31.7109375" customWidth="1"/>
    <col min="5891" max="5891" width="17" customWidth="1"/>
    <col min="5892" max="5892" width="19.85546875" customWidth="1"/>
    <col min="5893" max="5893" width="18.42578125" customWidth="1"/>
    <col min="5894" max="5894" width="16.42578125" customWidth="1"/>
    <col min="5895" max="5895" width="15.42578125" customWidth="1"/>
    <col min="6146" max="6146" width="31.7109375" customWidth="1"/>
    <col min="6147" max="6147" width="17" customWidth="1"/>
    <col min="6148" max="6148" width="19.85546875" customWidth="1"/>
    <col min="6149" max="6149" width="18.42578125" customWidth="1"/>
    <col min="6150" max="6150" width="16.42578125" customWidth="1"/>
    <col min="6151" max="6151" width="15.42578125" customWidth="1"/>
    <col min="6402" max="6402" width="31.7109375" customWidth="1"/>
    <col min="6403" max="6403" width="17" customWidth="1"/>
    <col min="6404" max="6404" width="19.85546875" customWidth="1"/>
    <col min="6405" max="6405" width="18.42578125" customWidth="1"/>
    <col min="6406" max="6406" width="16.42578125" customWidth="1"/>
    <col min="6407" max="6407" width="15.42578125" customWidth="1"/>
    <col min="6658" max="6658" width="31.7109375" customWidth="1"/>
    <col min="6659" max="6659" width="17" customWidth="1"/>
    <col min="6660" max="6660" width="19.85546875" customWidth="1"/>
    <col min="6661" max="6661" width="18.42578125" customWidth="1"/>
    <col min="6662" max="6662" width="16.42578125" customWidth="1"/>
    <col min="6663" max="6663" width="15.42578125" customWidth="1"/>
    <col min="6914" max="6914" width="31.7109375" customWidth="1"/>
    <col min="6915" max="6915" width="17" customWidth="1"/>
    <col min="6916" max="6916" width="19.85546875" customWidth="1"/>
    <col min="6917" max="6917" width="18.42578125" customWidth="1"/>
    <col min="6918" max="6918" width="16.42578125" customWidth="1"/>
    <col min="6919" max="6919" width="15.42578125" customWidth="1"/>
    <col min="7170" max="7170" width="31.7109375" customWidth="1"/>
    <col min="7171" max="7171" width="17" customWidth="1"/>
    <col min="7172" max="7172" width="19.85546875" customWidth="1"/>
    <col min="7173" max="7173" width="18.42578125" customWidth="1"/>
    <col min="7174" max="7174" width="16.42578125" customWidth="1"/>
    <col min="7175" max="7175" width="15.42578125" customWidth="1"/>
    <col min="7426" max="7426" width="31.7109375" customWidth="1"/>
    <col min="7427" max="7427" width="17" customWidth="1"/>
    <col min="7428" max="7428" width="19.85546875" customWidth="1"/>
    <col min="7429" max="7429" width="18.42578125" customWidth="1"/>
    <col min="7430" max="7430" width="16.42578125" customWidth="1"/>
    <col min="7431" max="7431" width="15.42578125" customWidth="1"/>
    <col min="7682" max="7682" width="31.7109375" customWidth="1"/>
    <col min="7683" max="7683" width="17" customWidth="1"/>
    <col min="7684" max="7684" width="19.85546875" customWidth="1"/>
    <col min="7685" max="7685" width="18.42578125" customWidth="1"/>
    <col min="7686" max="7686" width="16.42578125" customWidth="1"/>
    <col min="7687" max="7687" width="15.42578125" customWidth="1"/>
    <col min="7938" max="7938" width="31.7109375" customWidth="1"/>
    <col min="7939" max="7939" width="17" customWidth="1"/>
    <col min="7940" max="7940" width="19.85546875" customWidth="1"/>
    <col min="7941" max="7941" width="18.42578125" customWidth="1"/>
    <col min="7942" max="7942" width="16.42578125" customWidth="1"/>
    <col min="7943" max="7943" width="15.42578125" customWidth="1"/>
    <col min="8194" max="8194" width="31.7109375" customWidth="1"/>
    <col min="8195" max="8195" width="17" customWidth="1"/>
    <col min="8196" max="8196" width="19.85546875" customWidth="1"/>
    <col min="8197" max="8197" width="18.42578125" customWidth="1"/>
    <col min="8198" max="8198" width="16.42578125" customWidth="1"/>
    <col min="8199" max="8199" width="15.42578125" customWidth="1"/>
    <col min="8450" max="8450" width="31.7109375" customWidth="1"/>
    <col min="8451" max="8451" width="17" customWidth="1"/>
    <col min="8452" max="8452" width="19.85546875" customWidth="1"/>
    <col min="8453" max="8453" width="18.42578125" customWidth="1"/>
    <col min="8454" max="8454" width="16.42578125" customWidth="1"/>
    <col min="8455" max="8455" width="15.42578125" customWidth="1"/>
    <col min="8706" max="8706" width="31.7109375" customWidth="1"/>
    <col min="8707" max="8707" width="17" customWidth="1"/>
    <col min="8708" max="8708" width="19.85546875" customWidth="1"/>
    <col min="8709" max="8709" width="18.42578125" customWidth="1"/>
    <col min="8710" max="8710" width="16.42578125" customWidth="1"/>
    <col min="8711" max="8711" width="15.42578125" customWidth="1"/>
    <col min="8962" max="8962" width="31.7109375" customWidth="1"/>
    <col min="8963" max="8963" width="17" customWidth="1"/>
    <col min="8964" max="8964" width="19.85546875" customWidth="1"/>
    <col min="8965" max="8965" width="18.42578125" customWidth="1"/>
    <col min="8966" max="8966" width="16.42578125" customWidth="1"/>
    <col min="8967" max="8967" width="15.42578125" customWidth="1"/>
    <col min="9218" max="9218" width="31.7109375" customWidth="1"/>
    <col min="9219" max="9219" width="17" customWidth="1"/>
    <col min="9220" max="9220" width="19.85546875" customWidth="1"/>
    <col min="9221" max="9221" width="18.42578125" customWidth="1"/>
    <col min="9222" max="9222" width="16.42578125" customWidth="1"/>
    <col min="9223" max="9223" width="15.42578125" customWidth="1"/>
    <col min="9474" max="9474" width="31.7109375" customWidth="1"/>
    <col min="9475" max="9475" width="17" customWidth="1"/>
    <col min="9476" max="9476" width="19.85546875" customWidth="1"/>
    <col min="9477" max="9477" width="18.42578125" customWidth="1"/>
    <col min="9478" max="9478" width="16.42578125" customWidth="1"/>
    <col min="9479" max="9479" width="15.42578125" customWidth="1"/>
    <col min="9730" max="9730" width="31.7109375" customWidth="1"/>
    <col min="9731" max="9731" width="17" customWidth="1"/>
    <col min="9732" max="9732" width="19.85546875" customWidth="1"/>
    <col min="9733" max="9733" width="18.42578125" customWidth="1"/>
    <col min="9734" max="9734" width="16.42578125" customWidth="1"/>
    <col min="9735" max="9735" width="15.42578125" customWidth="1"/>
    <col min="9986" max="9986" width="31.7109375" customWidth="1"/>
    <col min="9987" max="9987" width="17" customWidth="1"/>
    <col min="9988" max="9988" width="19.85546875" customWidth="1"/>
    <col min="9989" max="9989" width="18.42578125" customWidth="1"/>
    <col min="9990" max="9990" width="16.42578125" customWidth="1"/>
    <col min="9991" max="9991" width="15.42578125" customWidth="1"/>
    <col min="10242" max="10242" width="31.7109375" customWidth="1"/>
    <col min="10243" max="10243" width="17" customWidth="1"/>
    <col min="10244" max="10244" width="19.85546875" customWidth="1"/>
    <col min="10245" max="10245" width="18.42578125" customWidth="1"/>
    <col min="10246" max="10246" width="16.42578125" customWidth="1"/>
    <col min="10247" max="10247" width="15.42578125" customWidth="1"/>
    <col min="10498" max="10498" width="31.7109375" customWidth="1"/>
    <col min="10499" max="10499" width="17" customWidth="1"/>
    <col min="10500" max="10500" width="19.85546875" customWidth="1"/>
    <col min="10501" max="10501" width="18.42578125" customWidth="1"/>
    <col min="10502" max="10502" width="16.42578125" customWidth="1"/>
    <col min="10503" max="10503" width="15.42578125" customWidth="1"/>
    <col min="10754" max="10754" width="31.7109375" customWidth="1"/>
    <col min="10755" max="10755" width="17" customWidth="1"/>
    <col min="10756" max="10756" width="19.85546875" customWidth="1"/>
    <col min="10757" max="10757" width="18.42578125" customWidth="1"/>
    <col min="10758" max="10758" width="16.42578125" customWidth="1"/>
    <col min="10759" max="10759" width="15.42578125" customWidth="1"/>
    <col min="11010" max="11010" width="31.7109375" customWidth="1"/>
    <col min="11011" max="11011" width="17" customWidth="1"/>
    <col min="11012" max="11012" width="19.85546875" customWidth="1"/>
    <col min="11013" max="11013" width="18.42578125" customWidth="1"/>
    <col min="11014" max="11014" width="16.42578125" customWidth="1"/>
    <col min="11015" max="11015" width="15.42578125" customWidth="1"/>
    <col min="11266" max="11266" width="31.7109375" customWidth="1"/>
    <col min="11267" max="11267" width="17" customWidth="1"/>
    <col min="11268" max="11268" width="19.85546875" customWidth="1"/>
    <col min="11269" max="11269" width="18.42578125" customWidth="1"/>
    <col min="11270" max="11270" width="16.42578125" customWidth="1"/>
    <col min="11271" max="11271" width="15.42578125" customWidth="1"/>
    <col min="11522" max="11522" width="31.7109375" customWidth="1"/>
    <col min="11523" max="11523" width="17" customWidth="1"/>
    <col min="11524" max="11524" width="19.85546875" customWidth="1"/>
    <col min="11525" max="11525" width="18.42578125" customWidth="1"/>
    <col min="11526" max="11526" width="16.42578125" customWidth="1"/>
    <col min="11527" max="11527" width="15.42578125" customWidth="1"/>
    <col min="11778" max="11778" width="31.7109375" customWidth="1"/>
    <col min="11779" max="11779" width="17" customWidth="1"/>
    <col min="11780" max="11780" width="19.85546875" customWidth="1"/>
    <col min="11781" max="11781" width="18.42578125" customWidth="1"/>
    <col min="11782" max="11782" width="16.42578125" customWidth="1"/>
    <col min="11783" max="11783" width="15.42578125" customWidth="1"/>
    <col min="12034" max="12034" width="31.7109375" customWidth="1"/>
    <col min="12035" max="12035" width="17" customWidth="1"/>
    <col min="12036" max="12036" width="19.85546875" customWidth="1"/>
    <col min="12037" max="12037" width="18.42578125" customWidth="1"/>
    <col min="12038" max="12038" width="16.42578125" customWidth="1"/>
    <col min="12039" max="12039" width="15.42578125" customWidth="1"/>
    <col min="12290" max="12290" width="31.7109375" customWidth="1"/>
    <col min="12291" max="12291" width="17" customWidth="1"/>
    <col min="12292" max="12292" width="19.85546875" customWidth="1"/>
    <col min="12293" max="12293" width="18.42578125" customWidth="1"/>
    <col min="12294" max="12294" width="16.42578125" customWidth="1"/>
    <col min="12295" max="12295" width="15.42578125" customWidth="1"/>
    <col min="12546" max="12546" width="31.7109375" customWidth="1"/>
    <col min="12547" max="12547" width="17" customWidth="1"/>
    <col min="12548" max="12548" width="19.85546875" customWidth="1"/>
    <col min="12549" max="12549" width="18.42578125" customWidth="1"/>
    <col min="12550" max="12550" width="16.42578125" customWidth="1"/>
    <col min="12551" max="12551" width="15.42578125" customWidth="1"/>
    <col min="12802" max="12802" width="31.7109375" customWidth="1"/>
    <col min="12803" max="12803" width="17" customWidth="1"/>
    <col min="12804" max="12804" width="19.85546875" customWidth="1"/>
    <col min="12805" max="12805" width="18.42578125" customWidth="1"/>
    <col min="12806" max="12806" width="16.42578125" customWidth="1"/>
    <col min="12807" max="12807" width="15.42578125" customWidth="1"/>
    <col min="13058" max="13058" width="31.7109375" customWidth="1"/>
    <col min="13059" max="13059" width="17" customWidth="1"/>
    <col min="13060" max="13060" width="19.85546875" customWidth="1"/>
    <col min="13061" max="13061" width="18.42578125" customWidth="1"/>
    <col min="13062" max="13062" width="16.42578125" customWidth="1"/>
    <col min="13063" max="13063" width="15.42578125" customWidth="1"/>
    <col min="13314" max="13314" width="31.7109375" customWidth="1"/>
    <col min="13315" max="13315" width="17" customWidth="1"/>
    <col min="13316" max="13316" width="19.85546875" customWidth="1"/>
    <col min="13317" max="13317" width="18.42578125" customWidth="1"/>
    <col min="13318" max="13318" width="16.42578125" customWidth="1"/>
    <col min="13319" max="13319" width="15.42578125" customWidth="1"/>
    <col min="13570" max="13570" width="31.7109375" customWidth="1"/>
    <col min="13571" max="13571" width="17" customWidth="1"/>
    <col min="13572" max="13572" width="19.85546875" customWidth="1"/>
    <col min="13573" max="13573" width="18.42578125" customWidth="1"/>
    <col min="13574" max="13574" width="16.42578125" customWidth="1"/>
    <col min="13575" max="13575" width="15.42578125" customWidth="1"/>
    <col min="13826" max="13826" width="31.7109375" customWidth="1"/>
    <col min="13827" max="13827" width="17" customWidth="1"/>
    <col min="13828" max="13828" width="19.85546875" customWidth="1"/>
    <col min="13829" max="13829" width="18.42578125" customWidth="1"/>
    <col min="13830" max="13830" width="16.42578125" customWidth="1"/>
    <col min="13831" max="13831" width="15.42578125" customWidth="1"/>
    <col min="14082" max="14082" width="31.7109375" customWidth="1"/>
    <col min="14083" max="14083" width="17" customWidth="1"/>
    <col min="14084" max="14084" width="19.85546875" customWidth="1"/>
    <col min="14085" max="14085" width="18.42578125" customWidth="1"/>
    <col min="14086" max="14086" width="16.42578125" customWidth="1"/>
    <col min="14087" max="14087" width="15.42578125" customWidth="1"/>
    <col min="14338" max="14338" width="31.7109375" customWidth="1"/>
    <col min="14339" max="14339" width="17" customWidth="1"/>
    <col min="14340" max="14340" width="19.85546875" customWidth="1"/>
    <col min="14341" max="14341" width="18.42578125" customWidth="1"/>
    <col min="14342" max="14342" width="16.42578125" customWidth="1"/>
    <col min="14343" max="14343" width="15.42578125" customWidth="1"/>
    <col min="14594" max="14594" width="31.7109375" customWidth="1"/>
    <col min="14595" max="14595" width="17" customWidth="1"/>
    <col min="14596" max="14596" width="19.85546875" customWidth="1"/>
    <col min="14597" max="14597" width="18.42578125" customWidth="1"/>
    <col min="14598" max="14598" width="16.42578125" customWidth="1"/>
    <col min="14599" max="14599" width="15.42578125" customWidth="1"/>
    <col min="14850" max="14850" width="31.7109375" customWidth="1"/>
    <col min="14851" max="14851" width="17" customWidth="1"/>
    <col min="14852" max="14852" width="19.85546875" customWidth="1"/>
    <col min="14853" max="14853" width="18.42578125" customWidth="1"/>
    <col min="14854" max="14854" width="16.42578125" customWidth="1"/>
    <col min="14855" max="14855" width="15.42578125" customWidth="1"/>
    <col min="15106" max="15106" width="31.7109375" customWidth="1"/>
    <col min="15107" max="15107" width="17" customWidth="1"/>
    <col min="15108" max="15108" width="19.85546875" customWidth="1"/>
    <col min="15109" max="15109" width="18.42578125" customWidth="1"/>
    <col min="15110" max="15110" width="16.42578125" customWidth="1"/>
    <col min="15111" max="15111" width="15.42578125" customWidth="1"/>
    <col min="15362" max="15362" width="31.7109375" customWidth="1"/>
    <col min="15363" max="15363" width="17" customWidth="1"/>
    <col min="15364" max="15364" width="19.85546875" customWidth="1"/>
    <col min="15365" max="15365" width="18.42578125" customWidth="1"/>
    <col min="15366" max="15366" width="16.42578125" customWidth="1"/>
    <col min="15367" max="15367" width="15.42578125" customWidth="1"/>
    <col min="15618" max="15618" width="31.7109375" customWidth="1"/>
    <col min="15619" max="15619" width="17" customWidth="1"/>
    <col min="15620" max="15620" width="19.85546875" customWidth="1"/>
    <col min="15621" max="15621" width="18.42578125" customWidth="1"/>
    <col min="15622" max="15622" width="16.42578125" customWidth="1"/>
    <col min="15623" max="15623" width="15.42578125" customWidth="1"/>
    <col min="15874" max="15874" width="31.7109375" customWidth="1"/>
    <col min="15875" max="15875" width="17" customWidth="1"/>
    <col min="15876" max="15876" width="19.85546875" customWidth="1"/>
    <col min="15877" max="15877" width="18.42578125" customWidth="1"/>
    <col min="15878" max="15878" width="16.42578125" customWidth="1"/>
    <col min="15879" max="15879" width="15.42578125" customWidth="1"/>
    <col min="16130" max="16130" width="31.7109375" customWidth="1"/>
    <col min="16131" max="16131" width="17" customWidth="1"/>
    <col min="16132" max="16132" width="19.85546875" customWidth="1"/>
    <col min="16133" max="16133" width="18.42578125" customWidth="1"/>
    <col min="16134" max="16134" width="16.42578125" customWidth="1"/>
    <col min="16135" max="16135" width="15.42578125" customWidth="1"/>
  </cols>
  <sheetData>
    <row r="1" spans="1:7" s="76" customFormat="1" ht="18" customHeight="1">
      <c r="A1" s="264" t="s">
        <v>383</v>
      </c>
      <c r="B1" s="265"/>
      <c r="C1" s="265"/>
      <c r="D1" s="265"/>
      <c r="E1" s="265"/>
      <c r="F1" s="265"/>
      <c r="G1" s="265"/>
    </row>
    <row r="2" spans="1:7" ht="13.5" thickBot="1">
      <c r="A2" s="33"/>
    </row>
    <row r="3" spans="1:7" ht="13.5" thickBot="1">
      <c r="A3" s="26" t="s">
        <v>0</v>
      </c>
      <c r="B3" s="27" t="s">
        <v>250</v>
      </c>
      <c r="C3" s="27" t="s">
        <v>224</v>
      </c>
      <c r="D3" s="27" t="s">
        <v>225</v>
      </c>
    </row>
    <row r="4" spans="1:7" ht="13.5" thickBot="1">
      <c r="A4" s="37">
        <v>1</v>
      </c>
      <c r="B4" s="38"/>
      <c r="C4" s="39"/>
      <c r="D4" s="39"/>
    </row>
    <row r="5" spans="1:7" ht="13.5" thickBot="1">
      <c r="A5" s="37">
        <v>2</v>
      </c>
      <c r="B5" s="38"/>
      <c r="C5" s="39"/>
      <c r="D5" s="39"/>
    </row>
    <row r="6" spans="1:7" ht="13.5" thickBot="1">
      <c r="A6" s="37">
        <v>3</v>
      </c>
      <c r="B6" s="29" t="s">
        <v>238</v>
      </c>
      <c r="C6" s="39"/>
      <c r="D6" s="39"/>
    </row>
    <row r="7" spans="1:7">
      <c r="A7" s="34"/>
    </row>
    <row r="8" spans="1:7">
      <c r="A8" s="34" t="s">
        <v>384</v>
      </c>
    </row>
    <row r="9" spans="1:7">
      <c r="A9" s="52"/>
      <c r="B9" s="52"/>
    </row>
    <row r="10" spans="1:7">
      <c r="A10" s="229" t="s">
        <v>240</v>
      </c>
      <c r="B10" s="229"/>
      <c r="C10" s="229"/>
      <c r="D10" s="229"/>
      <c r="E10" s="229"/>
      <c r="F10" s="229"/>
      <c r="G10" s="229"/>
    </row>
    <row r="11" spans="1:7">
      <c r="A11" s="229" t="s">
        <v>240</v>
      </c>
      <c r="B11" s="229"/>
      <c r="C11" s="229"/>
      <c r="D11" s="229"/>
      <c r="E11" s="229"/>
      <c r="F11" s="229"/>
      <c r="G11" s="229"/>
    </row>
    <row r="12" spans="1:7" ht="26.25" customHeight="1">
      <c r="A12" s="264" t="s">
        <v>385</v>
      </c>
      <c r="B12" s="265"/>
      <c r="C12" s="265"/>
      <c r="D12" s="265"/>
      <c r="E12" s="265"/>
      <c r="F12" s="265"/>
      <c r="G12" s="265"/>
    </row>
    <row r="13" spans="1:7">
      <c r="A13" s="266" t="s">
        <v>386</v>
      </c>
      <c r="B13" s="266"/>
      <c r="C13" s="266"/>
      <c r="D13" s="266"/>
      <c r="E13" s="266"/>
    </row>
    <row r="14" spans="1:7" ht="13.5" thickBot="1">
      <c r="A14" s="34"/>
    </row>
    <row r="15" spans="1:7" ht="13.5" thickBot="1">
      <c r="A15" s="26" t="s">
        <v>0</v>
      </c>
      <c r="B15" s="27" t="s">
        <v>387</v>
      </c>
      <c r="C15" s="27" t="s">
        <v>224</v>
      </c>
      <c r="D15" s="27" t="s">
        <v>225</v>
      </c>
    </row>
    <row r="16" spans="1:7" ht="33.75" customHeight="1" thickBot="1">
      <c r="A16" s="28">
        <v>1</v>
      </c>
      <c r="B16" s="77" t="s">
        <v>388</v>
      </c>
      <c r="C16" s="31" t="e">
        <f>Balance!#REF!</f>
        <v>#REF!</v>
      </c>
      <c r="D16" s="31" t="e">
        <f>Balance!#REF!</f>
        <v>#REF!</v>
      </c>
    </row>
    <row r="17" spans="1:6" ht="45.75" customHeight="1" thickBot="1">
      <c r="A17" s="28">
        <v>2</v>
      </c>
      <c r="B17" s="77" t="s">
        <v>389</v>
      </c>
      <c r="C17" s="29"/>
      <c r="D17" s="29"/>
    </row>
    <row r="18" spans="1:6" ht="13.5" thickBot="1">
      <c r="A18" s="28">
        <v>3</v>
      </c>
      <c r="B18" s="48"/>
      <c r="C18" s="29"/>
      <c r="D18" s="29"/>
    </row>
    <row r="19" spans="1:6" ht="13.5" thickBot="1">
      <c r="A19" s="28">
        <v>4</v>
      </c>
      <c r="B19" s="29" t="s">
        <v>238</v>
      </c>
      <c r="C19" s="78" t="e">
        <f>SUM(C16:C18)</f>
        <v>#REF!</v>
      </c>
      <c r="D19" s="78" t="e">
        <f>SUM(D16:D18)</f>
        <v>#REF!</v>
      </c>
      <c r="E19" s="105" t="e">
        <f>D19-Balance!#REF!</f>
        <v>#REF!</v>
      </c>
    </row>
    <row r="20" spans="1:6" ht="13.5" thickBot="1">
      <c r="A20" s="28"/>
      <c r="B20" s="29"/>
      <c r="C20" s="29"/>
      <c r="D20" s="29"/>
    </row>
    <row r="21" spans="1:6" ht="13.5" thickBot="1">
      <c r="A21" s="232" t="s">
        <v>390</v>
      </c>
      <c r="B21" s="232"/>
      <c r="C21" s="232"/>
      <c r="D21" s="232"/>
      <c r="E21" s="232"/>
      <c r="F21" s="232"/>
    </row>
    <row r="22" spans="1:6" ht="13.5" thickBot="1">
      <c r="A22" s="26" t="s">
        <v>0</v>
      </c>
      <c r="B22" s="27" t="s">
        <v>391</v>
      </c>
      <c r="C22" s="27" t="s">
        <v>224</v>
      </c>
      <c r="D22" s="27" t="s">
        <v>225</v>
      </c>
    </row>
    <row r="23" spans="1:6" ht="13.5" thickBot="1">
      <c r="A23" s="28">
        <v>1</v>
      </c>
      <c r="B23" s="29" t="s">
        <v>392</v>
      </c>
      <c r="D23" s="29"/>
    </row>
    <row r="24" spans="1:6" ht="13.5" thickBot="1">
      <c r="A24" s="28">
        <v>2</v>
      </c>
      <c r="B24" s="29" t="s">
        <v>393</v>
      </c>
      <c r="C24" s="29">
        <v>0</v>
      </c>
      <c r="D24" s="29"/>
    </row>
    <row r="25" spans="1:6" ht="13.5" thickBot="1">
      <c r="A25" s="28">
        <v>3</v>
      </c>
      <c r="B25" s="29" t="s">
        <v>394</v>
      </c>
      <c r="C25" s="78" t="e">
        <f>Balance!#REF!</f>
        <v>#REF!</v>
      </c>
      <c r="D25" s="78" t="e">
        <f>#REF!</f>
        <v>#REF!</v>
      </c>
    </row>
    <row r="26" spans="1:6" ht="13.5" thickBot="1">
      <c r="A26" s="28">
        <v>4</v>
      </c>
      <c r="B26" s="29" t="s">
        <v>395</v>
      </c>
      <c r="C26" s="29">
        <v>0</v>
      </c>
      <c r="D26" s="29">
        <v>0</v>
      </c>
    </row>
    <row r="27" spans="1:6" ht="13.5" thickBot="1">
      <c r="A27" s="28">
        <v>5</v>
      </c>
      <c r="B27" s="29" t="s">
        <v>396</v>
      </c>
      <c r="C27" s="29">
        <v>0</v>
      </c>
      <c r="D27" s="43" t="e">
        <f>#REF!</f>
        <v>#REF!</v>
      </c>
    </row>
    <row r="28" spans="1:6" ht="13.5" thickBot="1">
      <c r="A28" s="28">
        <v>6</v>
      </c>
      <c r="B28" s="29"/>
      <c r="C28" s="29"/>
      <c r="D28" s="29"/>
    </row>
    <row r="29" spans="1:6" ht="13.5" thickBot="1">
      <c r="A29" s="28">
        <v>7</v>
      </c>
      <c r="B29" s="29" t="s">
        <v>238</v>
      </c>
      <c r="C29" s="29" t="e">
        <f>SUM(C24:C28)</f>
        <v>#REF!</v>
      </c>
      <c r="D29" s="29" t="e">
        <f>SUM(D23:D28)</f>
        <v>#REF!</v>
      </c>
      <c r="E29" s="105" t="e">
        <f>Balance!#REF!-D29</f>
        <v>#REF!</v>
      </c>
    </row>
    <row r="31" spans="1:6">
      <c r="A31" s="232" t="s">
        <v>397</v>
      </c>
      <c r="B31" s="232"/>
      <c r="C31" s="232"/>
      <c r="D31" s="232"/>
      <c r="E31" s="232"/>
    </row>
    <row r="32" spans="1:6" ht="13.5" thickBot="1">
      <c r="A32" s="34"/>
      <c r="E32" t="e">
        <f>E19</f>
        <v>#REF!</v>
      </c>
    </row>
    <row r="33" spans="1:7" ht="13.5" thickBot="1">
      <c r="A33" s="236" t="s">
        <v>0</v>
      </c>
      <c r="B33" s="236" t="s">
        <v>24</v>
      </c>
      <c r="C33" s="260" t="s">
        <v>224</v>
      </c>
      <c r="D33" s="261"/>
      <c r="E33" s="260"/>
      <c r="F33" s="261"/>
    </row>
    <row r="34" spans="1:7" ht="13.5" thickBot="1">
      <c r="A34" s="238"/>
      <c r="B34" s="238"/>
      <c r="C34" s="48" t="s">
        <v>398</v>
      </c>
      <c r="D34" s="48" t="s">
        <v>399</v>
      </c>
      <c r="E34" s="48" t="s">
        <v>398</v>
      </c>
      <c r="F34" s="48" t="s">
        <v>399</v>
      </c>
    </row>
    <row r="35" spans="1:7" ht="33.75" customHeight="1" thickBot="1">
      <c r="A35" s="28">
        <v>1</v>
      </c>
      <c r="B35" s="79" t="s">
        <v>400</v>
      </c>
      <c r="C35" s="29"/>
      <c r="D35" s="29"/>
      <c r="E35" s="29"/>
      <c r="F35" s="29"/>
    </row>
    <row r="36" spans="1:7" ht="31.5" customHeight="1" thickBot="1">
      <c r="A36" s="28">
        <v>2</v>
      </c>
      <c r="B36" s="79" t="s">
        <v>389</v>
      </c>
      <c r="C36" s="29"/>
      <c r="D36" s="29"/>
      <c r="E36" s="29"/>
      <c r="F36" s="29"/>
    </row>
    <row r="37" spans="1:7" ht="13.5" thickBot="1">
      <c r="A37" s="28">
        <v>3</v>
      </c>
      <c r="B37" s="29"/>
      <c r="C37" s="29"/>
      <c r="D37" s="29"/>
      <c r="E37" s="29"/>
      <c r="F37" s="29"/>
    </row>
    <row r="38" spans="1:7" ht="13.5" thickBot="1">
      <c r="A38" s="28">
        <v>4</v>
      </c>
      <c r="B38" s="29" t="s">
        <v>238</v>
      </c>
      <c r="C38" s="29"/>
      <c r="D38" s="29"/>
      <c r="E38" s="29"/>
      <c r="F38" s="29"/>
    </row>
    <row r="39" spans="1:7">
      <c r="A39" s="34" t="s">
        <v>397</v>
      </c>
    </row>
    <row r="40" spans="1:7">
      <c r="A40" s="34"/>
    </row>
    <row r="41" spans="1:7">
      <c r="A41" s="41" t="s">
        <v>401</v>
      </c>
    </row>
    <row r="42" spans="1:7" ht="13.5" thickBot="1">
      <c r="A42" s="34"/>
    </row>
    <row r="43" spans="1:7" ht="26.25" thickBot="1">
      <c r="A43" s="80" t="s">
        <v>0</v>
      </c>
      <c r="B43" s="81" t="s">
        <v>402</v>
      </c>
      <c r="C43" s="81" t="s">
        <v>224</v>
      </c>
      <c r="D43" s="81" t="s">
        <v>245</v>
      </c>
      <c r="E43" s="81" t="s">
        <v>403</v>
      </c>
      <c r="F43" s="81" t="s">
        <v>404</v>
      </c>
      <c r="G43" s="81" t="s">
        <v>225</v>
      </c>
    </row>
    <row r="44" spans="1:7" ht="13.5" thickBot="1">
      <c r="A44" s="28">
        <v>1</v>
      </c>
      <c r="B44" s="29" t="s">
        <v>405</v>
      </c>
      <c r="C44" s="29"/>
      <c r="D44" s="29"/>
      <c r="E44" s="29"/>
      <c r="F44" s="29"/>
      <c r="G44" s="29"/>
    </row>
    <row r="45" spans="1:7" ht="13.5" thickBot="1">
      <c r="A45" s="28">
        <v>2</v>
      </c>
      <c r="B45" s="29" t="s">
        <v>406</v>
      </c>
      <c r="C45" s="29"/>
      <c r="D45" s="29"/>
      <c r="E45" s="29"/>
      <c r="F45" s="29"/>
      <c r="G45" s="29"/>
    </row>
    <row r="46" spans="1:7" ht="13.5" thickBot="1">
      <c r="A46" s="28">
        <v>3</v>
      </c>
      <c r="B46" s="29"/>
      <c r="C46" s="29"/>
      <c r="D46" s="29"/>
      <c r="E46" s="29"/>
      <c r="F46" s="29"/>
      <c r="G46" s="29"/>
    </row>
    <row r="47" spans="1:7" ht="13.5" thickBot="1">
      <c r="A47" s="28">
        <v>4</v>
      </c>
      <c r="B47" s="29" t="s">
        <v>238</v>
      </c>
      <c r="C47" s="29"/>
      <c r="D47" s="29"/>
      <c r="E47" s="29"/>
      <c r="F47" s="29"/>
      <c r="G47" s="29"/>
    </row>
    <row r="48" spans="1:7">
      <c r="A48" s="34"/>
    </row>
    <row r="49" spans="1:7">
      <c r="A49" s="34" t="s">
        <v>407</v>
      </c>
    </row>
    <row r="50" spans="1:7">
      <c r="A50" s="34"/>
    </row>
    <row r="51" spans="1:7">
      <c r="A51" s="229" t="s">
        <v>240</v>
      </c>
      <c r="B51" s="229"/>
      <c r="C51" s="229"/>
      <c r="D51" s="229"/>
      <c r="E51" s="229"/>
      <c r="F51" s="229"/>
      <c r="G51" s="229"/>
    </row>
    <row r="52" spans="1:7">
      <c r="A52" s="229" t="s">
        <v>240</v>
      </c>
      <c r="B52" s="229"/>
      <c r="C52" s="229"/>
      <c r="D52" s="229"/>
      <c r="E52" s="229"/>
      <c r="F52" s="229"/>
      <c r="G52" s="229"/>
    </row>
  </sheetData>
  <mergeCells count="13">
    <mergeCell ref="A21:F21"/>
    <mergeCell ref="A1:G1"/>
    <mergeCell ref="A10:G10"/>
    <mergeCell ref="A11:G11"/>
    <mergeCell ref="A12:G12"/>
    <mergeCell ref="A13:E13"/>
    <mergeCell ref="A52:G52"/>
    <mergeCell ref="A31:E31"/>
    <mergeCell ref="A33:A34"/>
    <mergeCell ref="B33:B34"/>
    <mergeCell ref="C33:D33"/>
    <mergeCell ref="E33:F33"/>
    <mergeCell ref="A51:G51"/>
  </mergeCells>
  <pageMargins left="0.7" right="0.7" top="0.75" bottom="0.75" header="0.3" footer="0.3"/>
  <pageSetup scale="72"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2:G39"/>
  <sheetViews>
    <sheetView zoomScaleNormal="100" workbookViewId="0">
      <selection activeCell="G20" sqref="G20"/>
    </sheetView>
  </sheetViews>
  <sheetFormatPr defaultRowHeight="12.75"/>
  <cols>
    <col min="2" max="2" width="30.140625" customWidth="1"/>
    <col min="3" max="3" width="18.140625" customWidth="1"/>
    <col min="4" max="5" width="17.28515625" customWidth="1"/>
    <col min="6" max="6" width="13.42578125" customWidth="1"/>
    <col min="7" max="7" width="20.140625" customWidth="1"/>
    <col min="258" max="258" width="30.140625" customWidth="1"/>
    <col min="259" max="259" width="18.140625" customWidth="1"/>
    <col min="260" max="260" width="17.28515625" customWidth="1"/>
    <col min="261" max="262" width="13.42578125" customWidth="1"/>
    <col min="263" max="263" width="20.140625" customWidth="1"/>
    <col min="514" max="514" width="30.140625" customWidth="1"/>
    <col min="515" max="515" width="18.140625" customWidth="1"/>
    <col min="516" max="516" width="17.28515625" customWidth="1"/>
    <col min="517" max="518" width="13.42578125" customWidth="1"/>
    <col min="519" max="519" width="20.140625" customWidth="1"/>
    <col min="770" max="770" width="30.140625" customWidth="1"/>
    <col min="771" max="771" width="18.140625" customWidth="1"/>
    <col min="772" max="772" width="17.28515625" customWidth="1"/>
    <col min="773" max="774" width="13.42578125" customWidth="1"/>
    <col min="775" max="775" width="20.140625" customWidth="1"/>
    <col min="1026" max="1026" width="30.140625" customWidth="1"/>
    <col min="1027" max="1027" width="18.140625" customWidth="1"/>
    <col min="1028" max="1028" width="17.28515625" customWidth="1"/>
    <col min="1029" max="1030" width="13.42578125" customWidth="1"/>
    <col min="1031" max="1031" width="20.140625" customWidth="1"/>
    <col min="1282" max="1282" width="30.140625" customWidth="1"/>
    <col min="1283" max="1283" width="18.140625" customWidth="1"/>
    <col min="1284" max="1284" width="17.28515625" customWidth="1"/>
    <col min="1285" max="1286" width="13.42578125" customWidth="1"/>
    <col min="1287" max="1287" width="20.140625" customWidth="1"/>
    <col min="1538" max="1538" width="30.140625" customWidth="1"/>
    <col min="1539" max="1539" width="18.140625" customWidth="1"/>
    <col min="1540" max="1540" width="17.28515625" customWidth="1"/>
    <col min="1541" max="1542" width="13.42578125" customWidth="1"/>
    <col min="1543" max="1543" width="20.140625" customWidth="1"/>
    <col min="1794" max="1794" width="30.140625" customWidth="1"/>
    <col min="1795" max="1795" width="18.140625" customWidth="1"/>
    <col min="1796" max="1796" width="17.28515625" customWidth="1"/>
    <col min="1797" max="1798" width="13.42578125" customWidth="1"/>
    <col min="1799" max="1799" width="20.140625" customWidth="1"/>
    <col min="2050" max="2050" width="30.140625" customWidth="1"/>
    <col min="2051" max="2051" width="18.140625" customWidth="1"/>
    <col min="2052" max="2052" width="17.28515625" customWidth="1"/>
    <col min="2053" max="2054" width="13.42578125" customWidth="1"/>
    <col min="2055" max="2055" width="20.140625" customWidth="1"/>
    <col min="2306" max="2306" width="30.140625" customWidth="1"/>
    <col min="2307" max="2307" width="18.140625" customWidth="1"/>
    <col min="2308" max="2308" width="17.28515625" customWidth="1"/>
    <col min="2309" max="2310" width="13.42578125" customWidth="1"/>
    <col min="2311" max="2311" width="20.140625" customWidth="1"/>
    <col min="2562" max="2562" width="30.140625" customWidth="1"/>
    <col min="2563" max="2563" width="18.140625" customWidth="1"/>
    <col min="2564" max="2564" width="17.28515625" customWidth="1"/>
    <col min="2565" max="2566" width="13.42578125" customWidth="1"/>
    <col min="2567" max="2567" width="20.140625" customWidth="1"/>
    <col min="2818" max="2818" width="30.140625" customWidth="1"/>
    <col min="2819" max="2819" width="18.140625" customWidth="1"/>
    <col min="2820" max="2820" width="17.28515625" customWidth="1"/>
    <col min="2821" max="2822" width="13.42578125" customWidth="1"/>
    <col min="2823" max="2823" width="20.140625" customWidth="1"/>
    <col min="3074" max="3074" width="30.140625" customWidth="1"/>
    <col min="3075" max="3075" width="18.140625" customWidth="1"/>
    <col min="3076" max="3076" width="17.28515625" customWidth="1"/>
    <col min="3077" max="3078" width="13.42578125" customWidth="1"/>
    <col min="3079" max="3079" width="20.140625" customWidth="1"/>
    <col min="3330" max="3330" width="30.140625" customWidth="1"/>
    <col min="3331" max="3331" width="18.140625" customWidth="1"/>
    <col min="3332" max="3332" width="17.28515625" customWidth="1"/>
    <col min="3333" max="3334" width="13.42578125" customWidth="1"/>
    <col min="3335" max="3335" width="20.140625" customWidth="1"/>
    <col min="3586" max="3586" width="30.140625" customWidth="1"/>
    <col min="3587" max="3587" width="18.140625" customWidth="1"/>
    <col min="3588" max="3588" width="17.28515625" customWidth="1"/>
    <col min="3589" max="3590" width="13.42578125" customWidth="1"/>
    <col min="3591" max="3591" width="20.140625" customWidth="1"/>
    <col min="3842" max="3842" width="30.140625" customWidth="1"/>
    <col min="3843" max="3843" width="18.140625" customWidth="1"/>
    <col min="3844" max="3844" width="17.28515625" customWidth="1"/>
    <col min="3845" max="3846" width="13.42578125" customWidth="1"/>
    <col min="3847" max="3847" width="20.140625" customWidth="1"/>
    <col min="4098" max="4098" width="30.140625" customWidth="1"/>
    <col min="4099" max="4099" width="18.140625" customWidth="1"/>
    <col min="4100" max="4100" width="17.28515625" customWidth="1"/>
    <col min="4101" max="4102" width="13.42578125" customWidth="1"/>
    <col min="4103" max="4103" width="20.140625" customWidth="1"/>
    <col min="4354" max="4354" width="30.140625" customWidth="1"/>
    <col min="4355" max="4355" width="18.140625" customWidth="1"/>
    <col min="4356" max="4356" width="17.28515625" customWidth="1"/>
    <col min="4357" max="4358" width="13.42578125" customWidth="1"/>
    <col min="4359" max="4359" width="20.140625" customWidth="1"/>
    <col min="4610" max="4610" width="30.140625" customWidth="1"/>
    <col min="4611" max="4611" width="18.140625" customWidth="1"/>
    <col min="4612" max="4612" width="17.28515625" customWidth="1"/>
    <col min="4613" max="4614" width="13.42578125" customWidth="1"/>
    <col min="4615" max="4615" width="20.140625" customWidth="1"/>
    <col min="4866" max="4866" width="30.140625" customWidth="1"/>
    <col min="4867" max="4867" width="18.140625" customWidth="1"/>
    <col min="4868" max="4868" width="17.28515625" customWidth="1"/>
    <col min="4869" max="4870" width="13.42578125" customWidth="1"/>
    <col min="4871" max="4871" width="20.140625" customWidth="1"/>
    <col min="5122" max="5122" width="30.140625" customWidth="1"/>
    <col min="5123" max="5123" width="18.140625" customWidth="1"/>
    <col min="5124" max="5124" width="17.28515625" customWidth="1"/>
    <col min="5125" max="5126" width="13.42578125" customWidth="1"/>
    <col min="5127" max="5127" width="20.140625" customWidth="1"/>
    <col min="5378" max="5378" width="30.140625" customWidth="1"/>
    <col min="5379" max="5379" width="18.140625" customWidth="1"/>
    <col min="5380" max="5380" width="17.28515625" customWidth="1"/>
    <col min="5381" max="5382" width="13.42578125" customWidth="1"/>
    <col min="5383" max="5383" width="20.140625" customWidth="1"/>
    <col min="5634" max="5634" width="30.140625" customWidth="1"/>
    <col min="5635" max="5635" width="18.140625" customWidth="1"/>
    <col min="5636" max="5636" width="17.28515625" customWidth="1"/>
    <col min="5637" max="5638" width="13.42578125" customWidth="1"/>
    <col min="5639" max="5639" width="20.140625" customWidth="1"/>
    <col min="5890" max="5890" width="30.140625" customWidth="1"/>
    <col min="5891" max="5891" width="18.140625" customWidth="1"/>
    <col min="5892" max="5892" width="17.28515625" customWidth="1"/>
    <col min="5893" max="5894" width="13.42578125" customWidth="1"/>
    <col min="5895" max="5895" width="20.140625" customWidth="1"/>
    <col min="6146" max="6146" width="30.140625" customWidth="1"/>
    <col min="6147" max="6147" width="18.140625" customWidth="1"/>
    <col min="6148" max="6148" width="17.28515625" customWidth="1"/>
    <col min="6149" max="6150" width="13.42578125" customWidth="1"/>
    <col min="6151" max="6151" width="20.140625" customWidth="1"/>
    <col min="6402" max="6402" width="30.140625" customWidth="1"/>
    <col min="6403" max="6403" width="18.140625" customWidth="1"/>
    <col min="6404" max="6404" width="17.28515625" customWidth="1"/>
    <col min="6405" max="6406" width="13.42578125" customWidth="1"/>
    <col min="6407" max="6407" width="20.140625" customWidth="1"/>
    <col min="6658" max="6658" width="30.140625" customWidth="1"/>
    <col min="6659" max="6659" width="18.140625" customWidth="1"/>
    <col min="6660" max="6660" width="17.28515625" customWidth="1"/>
    <col min="6661" max="6662" width="13.42578125" customWidth="1"/>
    <col min="6663" max="6663" width="20.140625" customWidth="1"/>
    <col min="6914" max="6914" width="30.140625" customWidth="1"/>
    <col min="6915" max="6915" width="18.140625" customWidth="1"/>
    <col min="6916" max="6916" width="17.28515625" customWidth="1"/>
    <col min="6917" max="6918" width="13.42578125" customWidth="1"/>
    <col min="6919" max="6919" width="20.140625" customWidth="1"/>
    <col min="7170" max="7170" width="30.140625" customWidth="1"/>
    <col min="7171" max="7171" width="18.140625" customWidth="1"/>
    <col min="7172" max="7172" width="17.28515625" customWidth="1"/>
    <col min="7173" max="7174" width="13.42578125" customWidth="1"/>
    <col min="7175" max="7175" width="20.140625" customWidth="1"/>
    <col min="7426" max="7426" width="30.140625" customWidth="1"/>
    <col min="7427" max="7427" width="18.140625" customWidth="1"/>
    <col min="7428" max="7428" width="17.28515625" customWidth="1"/>
    <col min="7429" max="7430" width="13.42578125" customWidth="1"/>
    <col min="7431" max="7431" width="20.140625" customWidth="1"/>
    <col min="7682" max="7682" width="30.140625" customWidth="1"/>
    <col min="7683" max="7683" width="18.140625" customWidth="1"/>
    <col min="7684" max="7684" width="17.28515625" customWidth="1"/>
    <col min="7685" max="7686" width="13.42578125" customWidth="1"/>
    <col min="7687" max="7687" width="20.140625" customWidth="1"/>
    <col min="7938" max="7938" width="30.140625" customWidth="1"/>
    <col min="7939" max="7939" width="18.140625" customWidth="1"/>
    <col min="7940" max="7940" width="17.28515625" customWidth="1"/>
    <col min="7941" max="7942" width="13.42578125" customWidth="1"/>
    <col min="7943" max="7943" width="20.140625" customWidth="1"/>
    <col min="8194" max="8194" width="30.140625" customWidth="1"/>
    <col min="8195" max="8195" width="18.140625" customWidth="1"/>
    <col min="8196" max="8196" width="17.28515625" customWidth="1"/>
    <col min="8197" max="8198" width="13.42578125" customWidth="1"/>
    <col min="8199" max="8199" width="20.140625" customWidth="1"/>
    <col min="8450" max="8450" width="30.140625" customWidth="1"/>
    <col min="8451" max="8451" width="18.140625" customWidth="1"/>
    <col min="8452" max="8452" width="17.28515625" customWidth="1"/>
    <col min="8453" max="8454" width="13.42578125" customWidth="1"/>
    <col min="8455" max="8455" width="20.140625" customWidth="1"/>
    <col min="8706" max="8706" width="30.140625" customWidth="1"/>
    <col min="8707" max="8707" width="18.140625" customWidth="1"/>
    <col min="8708" max="8708" width="17.28515625" customWidth="1"/>
    <col min="8709" max="8710" width="13.42578125" customWidth="1"/>
    <col min="8711" max="8711" width="20.140625" customWidth="1"/>
    <col min="8962" max="8962" width="30.140625" customWidth="1"/>
    <col min="8963" max="8963" width="18.140625" customWidth="1"/>
    <col min="8964" max="8964" width="17.28515625" customWidth="1"/>
    <col min="8965" max="8966" width="13.42578125" customWidth="1"/>
    <col min="8967" max="8967" width="20.140625" customWidth="1"/>
    <col min="9218" max="9218" width="30.140625" customWidth="1"/>
    <col min="9219" max="9219" width="18.140625" customWidth="1"/>
    <col min="9220" max="9220" width="17.28515625" customWidth="1"/>
    <col min="9221" max="9222" width="13.42578125" customWidth="1"/>
    <col min="9223" max="9223" width="20.140625" customWidth="1"/>
    <col min="9474" max="9474" width="30.140625" customWidth="1"/>
    <col min="9475" max="9475" width="18.140625" customWidth="1"/>
    <col min="9476" max="9476" width="17.28515625" customWidth="1"/>
    <col min="9477" max="9478" width="13.42578125" customWidth="1"/>
    <col min="9479" max="9479" width="20.140625" customWidth="1"/>
    <col min="9730" max="9730" width="30.140625" customWidth="1"/>
    <col min="9731" max="9731" width="18.140625" customWidth="1"/>
    <col min="9732" max="9732" width="17.28515625" customWidth="1"/>
    <col min="9733" max="9734" width="13.42578125" customWidth="1"/>
    <col min="9735" max="9735" width="20.140625" customWidth="1"/>
    <col min="9986" max="9986" width="30.140625" customWidth="1"/>
    <col min="9987" max="9987" width="18.140625" customWidth="1"/>
    <col min="9988" max="9988" width="17.28515625" customWidth="1"/>
    <col min="9989" max="9990" width="13.42578125" customWidth="1"/>
    <col min="9991" max="9991" width="20.140625" customWidth="1"/>
    <col min="10242" max="10242" width="30.140625" customWidth="1"/>
    <col min="10243" max="10243" width="18.140625" customWidth="1"/>
    <col min="10244" max="10244" width="17.28515625" customWidth="1"/>
    <col min="10245" max="10246" width="13.42578125" customWidth="1"/>
    <col min="10247" max="10247" width="20.140625" customWidth="1"/>
    <col min="10498" max="10498" width="30.140625" customWidth="1"/>
    <col min="10499" max="10499" width="18.140625" customWidth="1"/>
    <col min="10500" max="10500" width="17.28515625" customWidth="1"/>
    <col min="10501" max="10502" width="13.42578125" customWidth="1"/>
    <col min="10503" max="10503" width="20.140625" customWidth="1"/>
    <col min="10754" max="10754" width="30.140625" customWidth="1"/>
    <col min="10755" max="10755" width="18.140625" customWidth="1"/>
    <col min="10756" max="10756" width="17.28515625" customWidth="1"/>
    <col min="10757" max="10758" width="13.42578125" customWidth="1"/>
    <col min="10759" max="10759" width="20.140625" customWidth="1"/>
    <col min="11010" max="11010" width="30.140625" customWidth="1"/>
    <col min="11011" max="11011" width="18.140625" customWidth="1"/>
    <col min="11012" max="11012" width="17.28515625" customWidth="1"/>
    <col min="11013" max="11014" width="13.42578125" customWidth="1"/>
    <col min="11015" max="11015" width="20.140625" customWidth="1"/>
    <col min="11266" max="11266" width="30.140625" customWidth="1"/>
    <col min="11267" max="11267" width="18.140625" customWidth="1"/>
    <col min="11268" max="11268" width="17.28515625" customWidth="1"/>
    <col min="11269" max="11270" width="13.42578125" customWidth="1"/>
    <col min="11271" max="11271" width="20.140625" customWidth="1"/>
    <col min="11522" max="11522" width="30.140625" customWidth="1"/>
    <col min="11523" max="11523" width="18.140625" customWidth="1"/>
    <col min="11524" max="11524" width="17.28515625" customWidth="1"/>
    <col min="11525" max="11526" width="13.42578125" customWidth="1"/>
    <col min="11527" max="11527" width="20.140625" customWidth="1"/>
    <col min="11778" max="11778" width="30.140625" customWidth="1"/>
    <col min="11779" max="11779" width="18.140625" customWidth="1"/>
    <col min="11780" max="11780" width="17.28515625" customWidth="1"/>
    <col min="11781" max="11782" width="13.42578125" customWidth="1"/>
    <col min="11783" max="11783" width="20.140625" customWidth="1"/>
    <col min="12034" max="12034" width="30.140625" customWidth="1"/>
    <col min="12035" max="12035" width="18.140625" customWidth="1"/>
    <col min="12036" max="12036" width="17.28515625" customWidth="1"/>
    <col min="12037" max="12038" width="13.42578125" customWidth="1"/>
    <col min="12039" max="12039" width="20.140625" customWidth="1"/>
    <col min="12290" max="12290" width="30.140625" customWidth="1"/>
    <col min="12291" max="12291" width="18.140625" customWidth="1"/>
    <col min="12292" max="12292" width="17.28515625" customWidth="1"/>
    <col min="12293" max="12294" width="13.42578125" customWidth="1"/>
    <col min="12295" max="12295" width="20.140625" customWidth="1"/>
    <col min="12546" max="12546" width="30.140625" customWidth="1"/>
    <col min="12547" max="12547" width="18.140625" customWidth="1"/>
    <col min="12548" max="12548" width="17.28515625" customWidth="1"/>
    <col min="12549" max="12550" width="13.42578125" customWidth="1"/>
    <col min="12551" max="12551" width="20.140625" customWidth="1"/>
    <col min="12802" max="12802" width="30.140625" customWidth="1"/>
    <col min="12803" max="12803" width="18.140625" customWidth="1"/>
    <col min="12804" max="12804" width="17.28515625" customWidth="1"/>
    <col min="12805" max="12806" width="13.42578125" customWidth="1"/>
    <col min="12807" max="12807" width="20.140625" customWidth="1"/>
    <col min="13058" max="13058" width="30.140625" customWidth="1"/>
    <col min="13059" max="13059" width="18.140625" customWidth="1"/>
    <col min="13060" max="13060" width="17.28515625" customWidth="1"/>
    <col min="13061" max="13062" width="13.42578125" customWidth="1"/>
    <col min="13063" max="13063" width="20.140625" customWidth="1"/>
    <col min="13314" max="13314" width="30.140625" customWidth="1"/>
    <col min="13315" max="13315" width="18.140625" customWidth="1"/>
    <col min="13316" max="13316" width="17.28515625" customWidth="1"/>
    <col min="13317" max="13318" width="13.42578125" customWidth="1"/>
    <col min="13319" max="13319" width="20.140625" customWidth="1"/>
    <col min="13570" max="13570" width="30.140625" customWidth="1"/>
    <col min="13571" max="13571" width="18.140625" customWidth="1"/>
    <col min="13572" max="13572" width="17.28515625" customWidth="1"/>
    <col min="13573" max="13574" width="13.42578125" customWidth="1"/>
    <col min="13575" max="13575" width="20.140625" customWidth="1"/>
    <col min="13826" max="13826" width="30.140625" customWidth="1"/>
    <col min="13827" max="13827" width="18.140625" customWidth="1"/>
    <col min="13828" max="13828" width="17.28515625" customWidth="1"/>
    <col min="13829" max="13830" width="13.42578125" customWidth="1"/>
    <col min="13831" max="13831" width="20.140625" customWidth="1"/>
    <col min="14082" max="14082" width="30.140625" customWidth="1"/>
    <col min="14083" max="14083" width="18.140625" customWidth="1"/>
    <col min="14084" max="14084" width="17.28515625" customWidth="1"/>
    <col min="14085" max="14086" width="13.42578125" customWidth="1"/>
    <col min="14087" max="14087" width="20.140625" customWidth="1"/>
    <col min="14338" max="14338" width="30.140625" customWidth="1"/>
    <col min="14339" max="14339" width="18.140625" customWidth="1"/>
    <col min="14340" max="14340" width="17.28515625" customWidth="1"/>
    <col min="14341" max="14342" width="13.42578125" customWidth="1"/>
    <col min="14343" max="14343" width="20.140625" customWidth="1"/>
    <col min="14594" max="14594" width="30.140625" customWidth="1"/>
    <col min="14595" max="14595" width="18.140625" customWidth="1"/>
    <col min="14596" max="14596" width="17.28515625" customWidth="1"/>
    <col min="14597" max="14598" width="13.42578125" customWidth="1"/>
    <col min="14599" max="14599" width="20.140625" customWidth="1"/>
    <col min="14850" max="14850" width="30.140625" customWidth="1"/>
    <col min="14851" max="14851" width="18.140625" customWidth="1"/>
    <col min="14852" max="14852" width="17.28515625" customWidth="1"/>
    <col min="14853" max="14854" width="13.42578125" customWidth="1"/>
    <col min="14855" max="14855" width="20.140625" customWidth="1"/>
    <col min="15106" max="15106" width="30.140625" customWidth="1"/>
    <col min="15107" max="15107" width="18.140625" customWidth="1"/>
    <col min="15108" max="15108" width="17.28515625" customWidth="1"/>
    <col min="15109" max="15110" width="13.42578125" customWidth="1"/>
    <col min="15111" max="15111" width="20.140625" customWidth="1"/>
    <col min="15362" max="15362" width="30.140625" customWidth="1"/>
    <col min="15363" max="15363" width="18.140625" customWidth="1"/>
    <col min="15364" max="15364" width="17.28515625" customWidth="1"/>
    <col min="15365" max="15366" width="13.42578125" customWidth="1"/>
    <col min="15367" max="15367" width="20.140625" customWidth="1"/>
    <col min="15618" max="15618" width="30.140625" customWidth="1"/>
    <col min="15619" max="15619" width="18.140625" customWidth="1"/>
    <col min="15620" max="15620" width="17.28515625" customWidth="1"/>
    <col min="15621" max="15622" width="13.42578125" customWidth="1"/>
    <col min="15623" max="15623" width="20.140625" customWidth="1"/>
    <col min="15874" max="15874" width="30.140625" customWidth="1"/>
    <col min="15875" max="15875" width="18.140625" customWidth="1"/>
    <col min="15876" max="15876" width="17.28515625" customWidth="1"/>
    <col min="15877" max="15878" width="13.42578125" customWidth="1"/>
    <col min="15879" max="15879" width="20.140625" customWidth="1"/>
    <col min="16130" max="16130" width="30.140625" customWidth="1"/>
    <col min="16131" max="16131" width="18.140625" customWidth="1"/>
    <col min="16132" max="16132" width="17.28515625" customWidth="1"/>
    <col min="16133" max="16134" width="13.42578125" customWidth="1"/>
    <col min="16135" max="16135" width="20.140625" customWidth="1"/>
  </cols>
  <sheetData>
    <row r="2" spans="1:7">
      <c r="A2" s="232" t="s">
        <v>408</v>
      </c>
      <c r="B2" s="232"/>
      <c r="C2" s="232"/>
      <c r="D2" s="232"/>
      <c r="E2" s="232"/>
      <c r="F2" s="232"/>
      <c r="G2" s="232"/>
    </row>
    <row r="3" spans="1:7" ht="13.5" thickBot="1">
      <c r="A3" s="33"/>
    </row>
    <row r="4" spans="1:7" ht="13.5" thickBot="1">
      <c r="A4" s="26" t="s">
        <v>0</v>
      </c>
      <c r="B4" s="27" t="s">
        <v>250</v>
      </c>
      <c r="C4" s="27" t="s">
        <v>224</v>
      </c>
      <c r="D4" s="27" t="s">
        <v>225</v>
      </c>
    </row>
    <row r="5" spans="1:7" ht="13.5" thickBot="1">
      <c r="A5" s="28">
        <v>1</v>
      </c>
      <c r="B5" s="29"/>
      <c r="C5" s="31" t="e">
        <f>Balance!#REF!</f>
        <v>#REF!</v>
      </c>
      <c r="D5" s="31" t="e">
        <f>Balance!#REF!</f>
        <v>#REF!</v>
      </c>
    </row>
    <row r="6" spans="1:7" ht="13.5" thickBot="1">
      <c r="A6" s="28">
        <v>2</v>
      </c>
      <c r="B6" s="29" t="s">
        <v>238</v>
      </c>
      <c r="C6" s="50" t="e">
        <f>SUM(C5)</f>
        <v>#REF!</v>
      </c>
      <c r="D6" s="50" t="e">
        <f>SUM(D5)</f>
        <v>#REF!</v>
      </c>
      <c r="E6" s="105" t="e">
        <f>Balance!#REF!-D6</f>
        <v>#REF!</v>
      </c>
    </row>
    <row r="7" spans="1:7">
      <c r="A7" s="34" t="s">
        <v>409</v>
      </c>
    </row>
    <row r="8" spans="1:7">
      <c r="A8" s="34" t="s">
        <v>410</v>
      </c>
    </row>
    <row r="9" spans="1:7">
      <c r="A9" s="52"/>
      <c r="B9" s="52"/>
    </row>
    <row r="10" spans="1:7">
      <c r="A10" s="34"/>
    </row>
    <row r="11" spans="1:7">
      <c r="A11" s="34" t="s">
        <v>411</v>
      </c>
    </row>
    <row r="12" spans="1:7" ht="13.5" thickBot="1">
      <c r="A12" s="33"/>
    </row>
    <row r="13" spans="1:7" ht="13.5" thickBot="1">
      <c r="A13" s="258" t="s">
        <v>0</v>
      </c>
      <c r="B13" s="258" t="s">
        <v>250</v>
      </c>
      <c r="C13" s="260" t="s">
        <v>224</v>
      </c>
      <c r="D13" s="261"/>
      <c r="E13" s="260" t="s">
        <v>225</v>
      </c>
      <c r="F13" s="261"/>
    </row>
    <row r="14" spans="1:7" ht="13.5" thickBot="1">
      <c r="A14" s="259"/>
      <c r="B14" s="259"/>
      <c r="C14" s="48" t="s">
        <v>398</v>
      </c>
      <c r="D14" s="48" t="s">
        <v>399</v>
      </c>
      <c r="E14" s="48" t="s">
        <v>398</v>
      </c>
      <c r="F14" s="48" t="s">
        <v>399</v>
      </c>
    </row>
    <row r="15" spans="1:7" ht="13.5" thickBot="1">
      <c r="A15" s="28">
        <v>1</v>
      </c>
      <c r="B15" s="29" t="s">
        <v>412</v>
      </c>
      <c r="C15" s="29"/>
      <c r="D15" s="29"/>
      <c r="E15" s="29"/>
      <c r="F15" s="29"/>
    </row>
    <row r="16" spans="1:7" ht="26.25" thickBot="1">
      <c r="A16" s="258"/>
      <c r="B16" s="29" t="s">
        <v>413</v>
      </c>
      <c r="C16" s="29"/>
      <c r="D16" s="29"/>
      <c r="E16" s="29"/>
      <c r="F16" s="29"/>
    </row>
    <row r="17" spans="1:7" ht="26.25" thickBot="1">
      <c r="A17" s="270"/>
      <c r="B17" s="29" t="s">
        <v>414</v>
      </c>
      <c r="C17" s="29"/>
      <c r="D17" s="29"/>
      <c r="E17" s="29"/>
      <c r="F17" s="29"/>
    </row>
    <row r="18" spans="1:7" ht="13.5" thickBot="1">
      <c r="A18" s="259"/>
      <c r="B18" s="29" t="s">
        <v>415</v>
      </c>
      <c r="C18" s="31"/>
      <c r="D18" s="31"/>
      <c r="E18" s="31"/>
      <c r="F18" s="31"/>
    </row>
    <row r="19" spans="1:7" ht="39" thickBot="1">
      <c r="A19" s="28">
        <v>2</v>
      </c>
      <c r="B19" s="29" t="s">
        <v>416</v>
      </c>
      <c r="C19" s="78" t="e">
        <f>Balance!#REF!</f>
        <v>#REF!</v>
      </c>
      <c r="D19" s="29"/>
      <c r="E19" s="78" t="e">
        <f>Balance!#REF!</f>
        <v>#REF!</v>
      </c>
      <c r="F19" s="29"/>
      <c r="G19" s="105" t="e">
        <f>E19-Balance!#REF!</f>
        <v>#REF!</v>
      </c>
    </row>
    <row r="20" spans="1:7" ht="13.5" thickBot="1">
      <c r="A20" s="28">
        <v>3</v>
      </c>
      <c r="B20" s="29"/>
      <c r="C20" s="29"/>
      <c r="D20" s="29"/>
      <c r="E20" s="29"/>
      <c r="F20" s="29"/>
    </row>
    <row r="21" spans="1:7">
      <c r="A21" s="34" t="s">
        <v>417</v>
      </c>
    </row>
    <row r="22" spans="1:7">
      <c r="A22" s="34"/>
    </row>
    <row r="23" spans="1:7">
      <c r="A23" s="52"/>
      <c r="B23" s="52"/>
    </row>
    <row r="24" spans="1:7">
      <c r="A24" s="53"/>
      <c r="B24" s="53"/>
    </row>
    <row r="25" spans="1:7">
      <c r="A25" s="33"/>
    </row>
    <row r="26" spans="1:7">
      <c r="A26" s="33"/>
    </row>
    <row r="27" spans="1:7">
      <c r="A27" s="33"/>
    </row>
    <row r="28" spans="1:7" ht="18.75">
      <c r="A28" s="239" t="s">
        <v>418</v>
      </c>
      <c r="B28" s="267"/>
      <c r="C28" s="267"/>
      <c r="D28" s="267"/>
      <c r="E28" s="267"/>
      <c r="F28" s="267"/>
    </row>
    <row r="29" spans="1:7">
      <c r="A29" s="33"/>
    </row>
    <row r="30" spans="1:7">
      <c r="A30" s="33" t="s">
        <v>419</v>
      </c>
    </row>
    <row r="31" spans="1:7" ht="13.5" thickBot="1">
      <c r="A31" s="33"/>
    </row>
    <row r="32" spans="1:7" ht="26.25" thickBot="1">
      <c r="A32" s="82" t="s">
        <v>0</v>
      </c>
      <c r="B32" s="27" t="s">
        <v>24</v>
      </c>
      <c r="C32" s="268" t="s">
        <v>420</v>
      </c>
      <c r="D32" s="269"/>
      <c r="E32" s="268" t="s">
        <v>421</v>
      </c>
      <c r="F32" s="269"/>
      <c r="G32" s="27" t="s">
        <v>422</v>
      </c>
    </row>
    <row r="33" spans="1:7">
      <c r="A33" s="230"/>
      <c r="B33" s="230"/>
      <c r="C33" s="83" t="s">
        <v>423</v>
      </c>
      <c r="D33" s="236" t="s">
        <v>424</v>
      </c>
      <c r="E33" s="236" t="s">
        <v>425</v>
      </c>
      <c r="F33" s="236" t="s">
        <v>424</v>
      </c>
      <c r="G33" s="236"/>
    </row>
    <row r="34" spans="1:7" ht="13.5" thickBot="1">
      <c r="A34" s="231"/>
      <c r="B34" s="231"/>
      <c r="C34" s="48" t="s">
        <v>426</v>
      </c>
      <c r="D34" s="238"/>
      <c r="E34" s="238"/>
      <c r="F34" s="238"/>
      <c r="G34" s="238"/>
    </row>
    <row r="35" spans="1:7" ht="13.5" thickBot="1">
      <c r="A35" s="37">
        <v>1</v>
      </c>
      <c r="B35" s="38" t="s">
        <v>224</v>
      </c>
      <c r="C35" s="38"/>
      <c r="D35" s="38">
        <v>162780700</v>
      </c>
      <c r="E35" s="38"/>
      <c r="F35" s="38"/>
      <c r="G35" s="38">
        <f>D35</f>
        <v>162780700</v>
      </c>
    </row>
    <row r="36" spans="1:7" ht="13.5" thickBot="1">
      <c r="A36" s="37">
        <v>2</v>
      </c>
      <c r="B36" s="38" t="s">
        <v>245</v>
      </c>
      <c r="C36" s="38"/>
      <c r="D36" s="38"/>
      <c r="E36" s="38"/>
      <c r="F36" s="38"/>
      <c r="G36" s="38"/>
    </row>
    <row r="37" spans="1:7" ht="13.5" thickBot="1">
      <c r="A37" s="37">
        <v>3</v>
      </c>
      <c r="B37" s="38" t="s">
        <v>427</v>
      </c>
      <c r="C37" s="38"/>
      <c r="D37" s="38"/>
      <c r="E37" s="38"/>
      <c r="F37" s="38"/>
      <c r="G37" s="38"/>
    </row>
    <row r="38" spans="1:7" ht="13.5" thickBot="1">
      <c r="A38" s="37">
        <v>4</v>
      </c>
      <c r="B38" s="38" t="s">
        <v>225</v>
      </c>
      <c r="C38" s="38"/>
      <c r="D38" s="38"/>
      <c r="E38" s="38"/>
      <c r="F38" s="38"/>
      <c r="G38" s="38"/>
    </row>
    <row r="39" spans="1:7">
      <c r="A39" s="75" t="s">
        <v>428</v>
      </c>
    </row>
  </sheetData>
  <mergeCells count="15">
    <mergeCell ref="A16:A18"/>
    <mergeCell ref="A2:G2"/>
    <mergeCell ref="A13:A14"/>
    <mergeCell ref="B13:B14"/>
    <mergeCell ref="C13:D13"/>
    <mergeCell ref="E13:F13"/>
    <mergeCell ref="G33:G34"/>
    <mergeCell ref="A28:F28"/>
    <mergeCell ref="C32:D32"/>
    <mergeCell ref="E32:F32"/>
    <mergeCell ref="A33:A34"/>
    <mergeCell ref="B33:B34"/>
    <mergeCell ref="D33:D34"/>
    <mergeCell ref="E33:E34"/>
    <mergeCell ref="F33:F34"/>
  </mergeCells>
  <pageMargins left="0.7" right="0.7" top="0.75" bottom="0.75" header="0.3" footer="0.3"/>
  <pageSetup scale="73"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G46"/>
  <sheetViews>
    <sheetView zoomScaleNormal="100" workbookViewId="0">
      <selection activeCell="L39" sqref="L39"/>
    </sheetView>
  </sheetViews>
  <sheetFormatPr defaultRowHeight="12.75"/>
  <cols>
    <col min="2" max="2" width="34.28515625" customWidth="1"/>
    <col min="3" max="4" width="18.42578125" customWidth="1"/>
    <col min="5" max="5" width="19.7109375" customWidth="1"/>
    <col min="6" max="6" width="16.5703125" customWidth="1"/>
    <col min="7" max="7" width="11.42578125" customWidth="1"/>
    <col min="258" max="258" width="34.28515625" customWidth="1"/>
    <col min="259" max="260" width="18.42578125" customWidth="1"/>
    <col min="261" max="261" width="19.7109375" customWidth="1"/>
    <col min="262" max="262" width="16.5703125" customWidth="1"/>
    <col min="263" max="263" width="11.42578125" customWidth="1"/>
    <col min="514" max="514" width="34.28515625" customWidth="1"/>
    <col min="515" max="516" width="18.42578125" customWidth="1"/>
    <col min="517" max="517" width="19.7109375" customWidth="1"/>
    <col min="518" max="518" width="16.5703125" customWidth="1"/>
    <col min="519" max="519" width="11.42578125" customWidth="1"/>
    <col min="770" max="770" width="34.28515625" customWidth="1"/>
    <col min="771" max="772" width="18.42578125" customWidth="1"/>
    <col min="773" max="773" width="19.7109375" customWidth="1"/>
    <col min="774" max="774" width="16.5703125" customWidth="1"/>
    <col min="775" max="775" width="11.42578125" customWidth="1"/>
    <col min="1026" max="1026" width="34.28515625" customWidth="1"/>
    <col min="1027" max="1028" width="18.42578125" customWidth="1"/>
    <col min="1029" max="1029" width="19.7109375" customWidth="1"/>
    <col min="1030" max="1030" width="16.5703125" customWidth="1"/>
    <col min="1031" max="1031" width="11.42578125" customWidth="1"/>
    <col min="1282" max="1282" width="34.28515625" customWidth="1"/>
    <col min="1283" max="1284" width="18.42578125" customWidth="1"/>
    <col min="1285" max="1285" width="19.7109375" customWidth="1"/>
    <col min="1286" max="1286" width="16.5703125" customWidth="1"/>
    <col min="1287" max="1287" width="11.42578125" customWidth="1"/>
    <col min="1538" max="1538" width="34.28515625" customWidth="1"/>
    <col min="1539" max="1540" width="18.42578125" customWidth="1"/>
    <col min="1541" max="1541" width="19.7109375" customWidth="1"/>
    <col min="1542" max="1542" width="16.5703125" customWidth="1"/>
    <col min="1543" max="1543" width="11.42578125" customWidth="1"/>
    <col min="1794" max="1794" width="34.28515625" customWidth="1"/>
    <col min="1795" max="1796" width="18.42578125" customWidth="1"/>
    <col min="1797" max="1797" width="19.7109375" customWidth="1"/>
    <col min="1798" max="1798" width="16.5703125" customWidth="1"/>
    <col min="1799" max="1799" width="11.42578125" customWidth="1"/>
    <col min="2050" max="2050" width="34.28515625" customWidth="1"/>
    <col min="2051" max="2052" width="18.42578125" customWidth="1"/>
    <col min="2053" max="2053" width="19.7109375" customWidth="1"/>
    <col min="2054" max="2054" width="16.5703125" customWidth="1"/>
    <col min="2055" max="2055" width="11.42578125" customWidth="1"/>
    <col min="2306" max="2306" width="34.28515625" customWidth="1"/>
    <col min="2307" max="2308" width="18.42578125" customWidth="1"/>
    <col min="2309" max="2309" width="19.7109375" customWidth="1"/>
    <col min="2310" max="2310" width="16.5703125" customWidth="1"/>
    <col min="2311" max="2311" width="11.42578125" customWidth="1"/>
    <col min="2562" max="2562" width="34.28515625" customWidth="1"/>
    <col min="2563" max="2564" width="18.42578125" customWidth="1"/>
    <col min="2565" max="2565" width="19.7109375" customWidth="1"/>
    <col min="2566" max="2566" width="16.5703125" customWidth="1"/>
    <col min="2567" max="2567" width="11.42578125" customWidth="1"/>
    <col min="2818" max="2818" width="34.28515625" customWidth="1"/>
    <col min="2819" max="2820" width="18.42578125" customWidth="1"/>
    <col min="2821" max="2821" width="19.7109375" customWidth="1"/>
    <col min="2822" max="2822" width="16.5703125" customWidth="1"/>
    <col min="2823" max="2823" width="11.42578125" customWidth="1"/>
    <col min="3074" max="3074" width="34.28515625" customWidth="1"/>
    <col min="3075" max="3076" width="18.42578125" customWidth="1"/>
    <col min="3077" max="3077" width="19.7109375" customWidth="1"/>
    <col min="3078" max="3078" width="16.5703125" customWidth="1"/>
    <col min="3079" max="3079" width="11.42578125" customWidth="1"/>
    <col min="3330" max="3330" width="34.28515625" customWidth="1"/>
    <col min="3331" max="3332" width="18.42578125" customWidth="1"/>
    <col min="3333" max="3333" width="19.7109375" customWidth="1"/>
    <col min="3334" max="3334" width="16.5703125" customWidth="1"/>
    <col min="3335" max="3335" width="11.42578125" customWidth="1"/>
    <col min="3586" max="3586" width="34.28515625" customWidth="1"/>
    <col min="3587" max="3588" width="18.42578125" customWidth="1"/>
    <col min="3589" max="3589" width="19.7109375" customWidth="1"/>
    <col min="3590" max="3590" width="16.5703125" customWidth="1"/>
    <col min="3591" max="3591" width="11.42578125" customWidth="1"/>
    <col min="3842" max="3842" width="34.28515625" customWidth="1"/>
    <col min="3843" max="3844" width="18.42578125" customWidth="1"/>
    <col min="3845" max="3845" width="19.7109375" customWidth="1"/>
    <col min="3846" max="3846" width="16.5703125" customWidth="1"/>
    <col min="3847" max="3847" width="11.42578125" customWidth="1"/>
    <col min="4098" max="4098" width="34.28515625" customWidth="1"/>
    <col min="4099" max="4100" width="18.42578125" customWidth="1"/>
    <col min="4101" max="4101" width="19.7109375" customWidth="1"/>
    <col min="4102" max="4102" width="16.5703125" customWidth="1"/>
    <col min="4103" max="4103" width="11.42578125" customWidth="1"/>
    <col min="4354" max="4354" width="34.28515625" customWidth="1"/>
    <col min="4355" max="4356" width="18.42578125" customWidth="1"/>
    <col min="4357" max="4357" width="19.7109375" customWidth="1"/>
    <col min="4358" max="4358" width="16.5703125" customWidth="1"/>
    <col min="4359" max="4359" width="11.42578125" customWidth="1"/>
    <col min="4610" max="4610" width="34.28515625" customWidth="1"/>
    <col min="4611" max="4612" width="18.42578125" customWidth="1"/>
    <col min="4613" max="4613" width="19.7109375" customWidth="1"/>
    <col min="4614" max="4614" width="16.5703125" customWidth="1"/>
    <col min="4615" max="4615" width="11.42578125" customWidth="1"/>
    <col min="4866" max="4866" width="34.28515625" customWidth="1"/>
    <col min="4867" max="4868" width="18.42578125" customWidth="1"/>
    <col min="4869" max="4869" width="19.7109375" customWidth="1"/>
    <col min="4870" max="4870" width="16.5703125" customWidth="1"/>
    <col min="4871" max="4871" width="11.42578125" customWidth="1"/>
    <col min="5122" max="5122" width="34.28515625" customWidth="1"/>
    <col min="5123" max="5124" width="18.42578125" customWidth="1"/>
    <col min="5125" max="5125" width="19.7109375" customWidth="1"/>
    <col min="5126" max="5126" width="16.5703125" customWidth="1"/>
    <col min="5127" max="5127" width="11.42578125" customWidth="1"/>
    <col min="5378" max="5378" width="34.28515625" customWidth="1"/>
    <col min="5379" max="5380" width="18.42578125" customWidth="1"/>
    <col min="5381" max="5381" width="19.7109375" customWidth="1"/>
    <col min="5382" max="5382" width="16.5703125" customWidth="1"/>
    <col min="5383" max="5383" width="11.42578125" customWidth="1"/>
    <col min="5634" max="5634" width="34.28515625" customWidth="1"/>
    <col min="5635" max="5636" width="18.42578125" customWidth="1"/>
    <col min="5637" max="5637" width="19.7109375" customWidth="1"/>
    <col min="5638" max="5638" width="16.5703125" customWidth="1"/>
    <col min="5639" max="5639" width="11.42578125" customWidth="1"/>
    <col min="5890" max="5890" width="34.28515625" customWidth="1"/>
    <col min="5891" max="5892" width="18.42578125" customWidth="1"/>
    <col min="5893" max="5893" width="19.7109375" customWidth="1"/>
    <col min="5894" max="5894" width="16.5703125" customWidth="1"/>
    <col min="5895" max="5895" width="11.42578125" customWidth="1"/>
    <col min="6146" max="6146" width="34.28515625" customWidth="1"/>
    <col min="6147" max="6148" width="18.42578125" customWidth="1"/>
    <col min="6149" max="6149" width="19.7109375" customWidth="1"/>
    <col min="6150" max="6150" width="16.5703125" customWidth="1"/>
    <col min="6151" max="6151" width="11.42578125" customWidth="1"/>
    <col min="6402" max="6402" width="34.28515625" customWidth="1"/>
    <col min="6403" max="6404" width="18.42578125" customWidth="1"/>
    <col min="6405" max="6405" width="19.7109375" customWidth="1"/>
    <col min="6406" max="6406" width="16.5703125" customWidth="1"/>
    <col min="6407" max="6407" width="11.42578125" customWidth="1"/>
    <col min="6658" max="6658" width="34.28515625" customWidth="1"/>
    <col min="6659" max="6660" width="18.42578125" customWidth="1"/>
    <col min="6661" max="6661" width="19.7109375" customWidth="1"/>
    <col min="6662" max="6662" width="16.5703125" customWidth="1"/>
    <col min="6663" max="6663" width="11.42578125" customWidth="1"/>
    <col min="6914" max="6914" width="34.28515625" customWidth="1"/>
    <col min="6915" max="6916" width="18.42578125" customWidth="1"/>
    <col min="6917" max="6917" width="19.7109375" customWidth="1"/>
    <col min="6918" max="6918" width="16.5703125" customWidth="1"/>
    <col min="6919" max="6919" width="11.42578125" customWidth="1"/>
    <col min="7170" max="7170" width="34.28515625" customWidth="1"/>
    <col min="7171" max="7172" width="18.42578125" customWidth="1"/>
    <col min="7173" max="7173" width="19.7109375" customWidth="1"/>
    <col min="7174" max="7174" width="16.5703125" customWidth="1"/>
    <col min="7175" max="7175" width="11.42578125" customWidth="1"/>
    <col min="7426" max="7426" width="34.28515625" customWidth="1"/>
    <col min="7427" max="7428" width="18.42578125" customWidth="1"/>
    <col min="7429" max="7429" width="19.7109375" customWidth="1"/>
    <col min="7430" max="7430" width="16.5703125" customWidth="1"/>
    <col min="7431" max="7431" width="11.42578125" customWidth="1"/>
    <col min="7682" max="7682" width="34.28515625" customWidth="1"/>
    <col min="7683" max="7684" width="18.42578125" customWidth="1"/>
    <col min="7685" max="7685" width="19.7109375" customWidth="1"/>
    <col min="7686" max="7686" width="16.5703125" customWidth="1"/>
    <col min="7687" max="7687" width="11.42578125" customWidth="1"/>
    <col min="7938" max="7938" width="34.28515625" customWidth="1"/>
    <col min="7939" max="7940" width="18.42578125" customWidth="1"/>
    <col min="7941" max="7941" width="19.7109375" customWidth="1"/>
    <col min="7942" max="7942" width="16.5703125" customWidth="1"/>
    <col min="7943" max="7943" width="11.42578125" customWidth="1"/>
    <col min="8194" max="8194" width="34.28515625" customWidth="1"/>
    <col min="8195" max="8196" width="18.42578125" customWidth="1"/>
    <col min="8197" max="8197" width="19.7109375" customWidth="1"/>
    <col min="8198" max="8198" width="16.5703125" customWidth="1"/>
    <col min="8199" max="8199" width="11.42578125" customWidth="1"/>
    <col min="8450" max="8450" width="34.28515625" customWidth="1"/>
    <col min="8451" max="8452" width="18.42578125" customWidth="1"/>
    <col min="8453" max="8453" width="19.7109375" customWidth="1"/>
    <col min="8454" max="8454" width="16.5703125" customWidth="1"/>
    <col min="8455" max="8455" width="11.42578125" customWidth="1"/>
    <col min="8706" max="8706" width="34.28515625" customWidth="1"/>
    <col min="8707" max="8708" width="18.42578125" customWidth="1"/>
    <col min="8709" max="8709" width="19.7109375" customWidth="1"/>
    <col min="8710" max="8710" width="16.5703125" customWidth="1"/>
    <col min="8711" max="8711" width="11.42578125" customWidth="1"/>
    <col min="8962" max="8962" width="34.28515625" customWidth="1"/>
    <col min="8963" max="8964" width="18.42578125" customWidth="1"/>
    <col min="8965" max="8965" width="19.7109375" customWidth="1"/>
    <col min="8966" max="8966" width="16.5703125" customWidth="1"/>
    <col min="8967" max="8967" width="11.42578125" customWidth="1"/>
    <col min="9218" max="9218" width="34.28515625" customWidth="1"/>
    <col min="9219" max="9220" width="18.42578125" customWidth="1"/>
    <col min="9221" max="9221" width="19.7109375" customWidth="1"/>
    <col min="9222" max="9222" width="16.5703125" customWidth="1"/>
    <col min="9223" max="9223" width="11.42578125" customWidth="1"/>
    <col min="9474" max="9474" width="34.28515625" customWidth="1"/>
    <col min="9475" max="9476" width="18.42578125" customWidth="1"/>
    <col min="9477" max="9477" width="19.7109375" customWidth="1"/>
    <col min="9478" max="9478" width="16.5703125" customWidth="1"/>
    <col min="9479" max="9479" width="11.42578125" customWidth="1"/>
    <col min="9730" max="9730" width="34.28515625" customWidth="1"/>
    <col min="9731" max="9732" width="18.42578125" customWidth="1"/>
    <col min="9733" max="9733" width="19.7109375" customWidth="1"/>
    <col min="9734" max="9734" width="16.5703125" customWidth="1"/>
    <col min="9735" max="9735" width="11.42578125" customWidth="1"/>
    <col min="9986" max="9986" width="34.28515625" customWidth="1"/>
    <col min="9987" max="9988" width="18.42578125" customWidth="1"/>
    <col min="9989" max="9989" width="19.7109375" customWidth="1"/>
    <col min="9990" max="9990" width="16.5703125" customWidth="1"/>
    <col min="9991" max="9991" width="11.42578125" customWidth="1"/>
    <col min="10242" max="10242" width="34.28515625" customWidth="1"/>
    <col min="10243" max="10244" width="18.42578125" customWidth="1"/>
    <col min="10245" max="10245" width="19.7109375" customWidth="1"/>
    <col min="10246" max="10246" width="16.5703125" customWidth="1"/>
    <col min="10247" max="10247" width="11.42578125" customWidth="1"/>
    <col min="10498" max="10498" width="34.28515625" customWidth="1"/>
    <col min="10499" max="10500" width="18.42578125" customWidth="1"/>
    <col min="10501" max="10501" width="19.7109375" customWidth="1"/>
    <col min="10502" max="10502" width="16.5703125" customWidth="1"/>
    <col min="10503" max="10503" width="11.42578125" customWidth="1"/>
    <col min="10754" max="10754" width="34.28515625" customWidth="1"/>
    <col min="10755" max="10756" width="18.42578125" customWidth="1"/>
    <col min="10757" max="10757" width="19.7109375" customWidth="1"/>
    <col min="10758" max="10758" width="16.5703125" customWidth="1"/>
    <col min="10759" max="10759" width="11.42578125" customWidth="1"/>
    <col min="11010" max="11010" width="34.28515625" customWidth="1"/>
    <col min="11011" max="11012" width="18.42578125" customWidth="1"/>
    <col min="11013" max="11013" width="19.7109375" customWidth="1"/>
    <col min="11014" max="11014" width="16.5703125" customWidth="1"/>
    <col min="11015" max="11015" width="11.42578125" customWidth="1"/>
    <col min="11266" max="11266" width="34.28515625" customWidth="1"/>
    <col min="11267" max="11268" width="18.42578125" customWidth="1"/>
    <col min="11269" max="11269" width="19.7109375" customWidth="1"/>
    <col min="11270" max="11270" width="16.5703125" customWidth="1"/>
    <col min="11271" max="11271" width="11.42578125" customWidth="1"/>
    <col min="11522" max="11522" width="34.28515625" customWidth="1"/>
    <col min="11523" max="11524" width="18.42578125" customWidth="1"/>
    <col min="11525" max="11525" width="19.7109375" customWidth="1"/>
    <col min="11526" max="11526" width="16.5703125" customWidth="1"/>
    <col min="11527" max="11527" width="11.42578125" customWidth="1"/>
    <col min="11778" max="11778" width="34.28515625" customWidth="1"/>
    <col min="11779" max="11780" width="18.42578125" customWidth="1"/>
    <col min="11781" max="11781" width="19.7109375" customWidth="1"/>
    <col min="11782" max="11782" width="16.5703125" customWidth="1"/>
    <col min="11783" max="11783" width="11.42578125" customWidth="1"/>
    <col min="12034" max="12034" width="34.28515625" customWidth="1"/>
    <col min="12035" max="12036" width="18.42578125" customWidth="1"/>
    <col min="12037" max="12037" width="19.7109375" customWidth="1"/>
    <col min="12038" max="12038" width="16.5703125" customWidth="1"/>
    <col min="12039" max="12039" width="11.42578125" customWidth="1"/>
    <col min="12290" max="12290" width="34.28515625" customWidth="1"/>
    <col min="12291" max="12292" width="18.42578125" customWidth="1"/>
    <col min="12293" max="12293" width="19.7109375" customWidth="1"/>
    <col min="12294" max="12294" width="16.5703125" customWidth="1"/>
    <col min="12295" max="12295" width="11.42578125" customWidth="1"/>
    <col min="12546" max="12546" width="34.28515625" customWidth="1"/>
    <col min="12547" max="12548" width="18.42578125" customWidth="1"/>
    <col min="12549" max="12549" width="19.7109375" customWidth="1"/>
    <col min="12550" max="12550" width="16.5703125" customWidth="1"/>
    <col min="12551" max="12551" width="11.42578125" customWidth="1"/>
    <col min="12802" max="12802" width="34.28515625" customWidth="1"/>
    <col min="12803" max="12804" width="18.42578125" customWidth="1"/>
    <col min="12805" max="12805" width="19.7109375" customWidth="1"/>
    <col min="12806" max="12806" width="16.5703125" customWidth="1"/>
    <col min="12807" max="12807" width="11.42578125" customWidth="1"/>
    <col min="13058" max="13058" width="34.28515625" customWidth="1"/>
    <col min="13059" max="13060" width="18.42578125" customWidth="1"/>
    <col min="13061" max="13061" width="19.7109375" customWidth="1"/>
    <col min="13062" max="13062" width="16.5703125" customWidth="1"/>
    <col min="13063" max="13063" width="11.42578125" customWidth="1"/>
    <col min="13314" max="13314" width="34.28515625" customWidth="1"/>
    <col min="13315" max="13316" width="18.42578125" customWidth="1"/>
    <col min="13317" max="13317" width="19.7109375" customWidth="1"/>
    <col min="13318" max="13318" width="16.5703125" customWidth="1"/>
    <col min="13319" max="13319" width="11.42578125" customWidth="1"/>
    <col min="13570" max="13570" width="34.28515625" customWidth="1"/>
    <col min="13571" max="13572" width="18.42578125" customWidth="1"/>
    <col min="13573" max="13573" width="19.7109375" customWidth="1"/>
    <col min="13574" max="13574" width="16.5703125" customWidth="1"/>
    <col min="13575" max="13575" width="11.42578125" customWidth="1"/>
    <col min="13826" max="13826" width="34.28515625" customWidth="1"/>
    <col min="13827" max="13828" width="18.42578125" customWidth="1"/>
    <col min="13829" max="13829" width="19.7109375" customWidth="1"/>
    <col min="13830" max="13830" width="16.5703125" customWidth="1"/>
    <col min="13831" max="13831" width="11.42578125" customWidth="1"/>
    <col min="14082" max="14082" width="34.28515625" customWidth="1"/>
    <col min="14083" max="14084" width="18.42578125" customWidth="1"/>
    <col min="14085" max="14085" width="19.7109375" customWidth="1"/>
    <col min="14086" max="14086" width="16.5703125" customWidth="1"/>
    <col min="14087" max="14087" width="11.42578125" customWidth="1"/>
    <col min="14338" max="14338" width="34.28515625" customWidth="1"/>
    <col min="14339" max="14340" width="18.42578125" customWidth="1"/>
    <col min="14341" max="14341" width="19.7109375" customWidth="1"/>
    <col min="14342" max="14342" width="16.5703125" customWidth="1"/>
    <col min="14343" max="14343" width="11.42578125" customWidth="1"/>
    <col min="14594" max="14594" width="34.28515625" customWidth="1"/>
    <col min="14595" max="14596" width="18.42578125" customWidth="1"/>
    <col min="14597" max="14597" width="19.7109375" customWidth="1"/>
    <col min="14598" max="14598" width="16.5703125" customWidth="1"/>
    <col min="14599" max="14599" width="11.42578125" customWidth="1"/>
    <col min="14850" max="14850" width="34.28515625" customWidth="1"/>
    <col min="14851" max="14852" width="18.42578125" customWidth="1"/>
    <col min="14853" max="14853" width="19.7109375" customWidth="1"/>
    <col min="14854" max="14854" width="16.5703125" customWidth="1"/>
    <col min="14855" max="14855" width="11.42578125" customWidth="1"/>
    <col min="15106" max="15106" width="34.28515625" customWidth="1"/>
    <col min="15107" max="15108" width="18.42578125" customWidth="1"/>
    <col min="15109" max="15109" width="19.7109375" customWidth="1"/>
    <col min="15110" max="15110" width="16.5703125" customWidth="1"/>
    <col min="15111" max="15111" width="11.42578125" customWidth="1"/>
    <col min="15362" max="15362" width="34.28515625" customWidth="1"/>
    <col min="15363" max="15364" width="18.42578125" customWidth="1"/>
    <col min="15365" max="15365" width="19.7109375" customWidth="1"/>
    <col min="15366" max="15366" width="16.5703125" customWidth="1"/>
    <col min="15367" max="15367" width="11.42578125" customWidth="1"/>
    <col min="15618" max="15618" width="34.28515625" customWidth="1"/>
    <col min="15619" max="15620" width="18.42578125" customWidth="1"/>
    <col min="15621" max="15621" width="19.7109375" customWidth="1"/>
    <col min="15622" max="15622" width="16.5703125" customWidth="1"/>
    <col min="15623" max="15623" width="11.42578125" customWidth="1"/>
    <col min="15874" max="15874" width="34.28515625" customWidth="1"/>
    <col min="15875" max="15876" width="18.42578125" customWidth="1"/>
    <col min="15877" max="15877" width="19.7109375" customWidth="1"/>
    <col min="15878" max="15878" width="16.5703125" customWidth="1"/>
    <col min="15879" max="15879" width="11.42578125" customWidth="1"/>
    <col min="16130" max="16130" width="34.28515625" customWidth="1"/>
    <col min="16131" max="16132" width="18.42578125" customWidth="1"/>
    <col min="16133" max="16133" width="19.7109375" customWidth="1"/>
    <col min="16134" max="16134" width="16.5703125" customWidth="1"/>
    <col min="16135" max="16135" width="11.42578125" customWidth="1"/>
  </cols>
  <sheetData>
    <row r="1" spans="1:6" ht="13.5" thickBot="1">
      <c r="A1" s="34" t="s">
        <v>429</v>
      </c>
    </row>
    <row r="2" spans="1:6" ht="39" thickBot="1">
      <c r="A2" s="26" t="s">
        <v>0</v>
      </c>
      <c r="B2" s="27" t="s">
        <v>24</v>
      </c>
      <c r="C2" s="27" t="s">
        <v>430</v>
      </c>
      <c r="D2" s="27" t="s">
        <v>431</v>
      </c>
      <c r="E2" s="27" t="s">
        <v>238</v>
      </c>
    </row>
    <row r="3" spans="1:6" ht="13.5" thickBot="1">
      <c r="A3" s="37">
        <v>1</v>
      </c>
      <c r="B3" s="29" t="s">
        <v>224</v>
      </c>
      <c r="C3" s="38"/>
      <c r="D3" s="38"/>
      <c r="E3" s="38"/>
    </row>
    <row r="4" spans="1:6" ht="13.5" thickBot="1">
      <c r="A4" s="37">
        <v>2</v>
      </c>
      <c r="B4" s="29" t="s">
        <v>273</v>
      </c>
      <c r="C4" s="38"/>
      <c r="D4" s="38"/>
      <c r="E4" s="38"/>
    </row>
    <row r="5" spans="1:6" ht="13.5" thickBot="1">
      <c r="A5" s="37"/>
      <c r="B5" s="29" t="s">
        <v>432</v>
      </c>
      <c r="C5" s="38"/>
      <c r="D5" s="38"/>
      <c r="E5" s="38"/>
    </row>
    <row r="6" spans="1:6" ht="13.5" thickBot="1">
      <c r="A6" s="230"/>
      <c r="B6" s="81" t="s">
        <v>432</v>
      </c>
      <c r="C6" s="84"/>
      <c r="D6" s="84"/>
      <c r="E6" s="84"/>
    </row>
    <row r="7" spans="1:6" ht="26.25" thickBot="1">
      <c r="A7" s="231"/>
      <c r="B7" s="85" t="s">
        <v>433</v>
      </c>
      <c r="C7" s="38"/>
      <c r="D7" s="38"/>
      <c r="E7" s="38"/>
    </row>
    <row r="8" spans="1:6" ht="13.5" thickBot="1">
      <c r="A8" s="37">
        <v>3</v>
      </c>
      <c r="B8" s="29" t="s">
        <v>274</v>
      </c>
      <c r="C8" s="38"/>
      <c r="D8" s="38"/>
      <c r="E8" s="38"/>
    </row>
    <row r="9" spans="1:6" ht="13.5" thickBot="1">
      <c r="A9" s="254"/>
      <c r="B9" s="29" t="s">
        <v>434</v>
      </c>
      <c r="C9" s="38"/>
      <c r="D9" s="38"/>
      <c r="E9" s="38"/>
    </row>
    <row r="10" spans="1:6" ht="26.25" thickBot="1">
      <c r="A10" s="255"/>
      <c r="B10" s="29" t="s">
        <v>435</v>
      </c>
      <c r="C10" s="38"/>
      <c r="D10" s="38"/>
      <c r="E10" s="38"/>
    </row>
    <row r="11" spans="1:6" ht="26.25" thickBot="1">
      <c r="A11" s="256"/>
      <c r="B11" s="85" t="s">
        <v>436</v>
      </c>
      <c r="C11" s="38"/>
      <c r="D11" s="38"/>
      <c r="E11" s="38"/>
    </row>
    <row r="12" spans="1:6" ht="13.5" thickBot="1">
      <c r="A12" s="37">
        <v>4</v>
      </c>
      <c r="B12" s="29" t="s">
        <v>225</v>
      </c>
      <c r="C12" s="38"/>
      <c r="D12" s="38"/>
      <c r="E12" s="38"/>
    </row>
    <row r="13" spans="1:6">
      <c r="A13" s="33"/>
    </row>
    <row r="14" spans="1:6">
      <c r="A14" s="33"/>
    </row>
    <row r="15" spans="1:6" ht="15.75">
      <c r="A15" s="271" t="s">
        <v>437</v>
      </c>
      <c r="B15" s="271"/>
      <c r="C15" s="271"/>
      <c r="D15" s="271"/>
      <c r="E15" s="271"/>
      <c r="F15" s="271"/>
    </row>
    <row r="16" spans="1:6" ht="13.5" thickBot="1">
      <c r="A16" s="33"/>
    </row>
    <row r="17" spans="1:6" ht="13.5" thickBot="1">
      <c r="A17" s="26" t="s">
        <v>0</v>
      </c>
      <c r="B17" s="27" t="s">
        <v>24</v>
      </c>
      <c r="C17" s="27" t="s">
        <v>224</v>
      </c>
      <c r="D17" s="27" t="s">
        <v>245</v>
      </c>
      <c r="E17" s="27" t="s">
        <v>427</v>
      </c>
      <c r="F17" s="27" t="s">
        <v>225</v>
      </c>
    </row>
    <row r="18" spans="1:6" ht="26.25" thickBot="1">
      <c r="A18" s="32">
        <v>1</v>
      </c>
      <c r="B18" s="29" t="s">
        <v>438</v>
      </c>
      <c r="C18" s="48"/>
      <c r="D18" s="48"/>
      <c r="E18" s="48"/>
      <c r="F18" s="48"/>
    </row>
    <row r="19" spans="1:6" ht="26.25" thickBot="1">
      <c r="A19" s="28">
        <v>2</v>
      </c>
      <c r="B19" s="29" t="s">
        <v>439</v>
      </c>
      <c r="C19" s="29"/>
      <c r="D19" s="29"/>
      <c r="E19" s="29"/>
      <c r="F19" s="29"/>
    </row>
    <row r="20" spans="1:6" ht="13.5" thickBot="1">
      <c r="A20" s="28">
        <v>3</v>
      </c>
      <c r="B20" s="29" t="s">
        <v>299</v>
      </c>
      <c r="C20" s="29"/>
      <c r="D20" s="29"/>
      <c r="E20" s="29"/>
      <c r="F20" s="29"/>
    </row>
    <row r="21" spans="1:6" ht="13.5" thickBot="1">
      <c r="A21" s="28">
        <v>4</v>
      </c>
      <c r="B21" s="29" t="s">
        <v>238</v>
      </c>
      <c r="C21" s="29"/>
      <c r="D21" s="29"/>
      <c r="E21" s="29"/>
      <c r="F21" s="29"/>
    </row>
    <row r="22" spans="1:6">
      <c r="A22" s="33"/>
    </row>
    <row r="23" spans="1:6">
      <c r="A23" s="33"/>
    </row>
    <row r="24" spans="1:6" ht="15.75">
      <c r="A24" s="271" t="s">
        <v>440</v>
      </c>
      <c r="B24" s="271"/>
      <c r="C24" s="271"/>
      <c r="D24" s="271"/>
      <c r="E24" s="271"/>
      <c r="F24" s="271"/>
    </row>
    <row r="25" spans="1:6">
      <c r="A25" s="33"/>
    </row>
    <row r="26" spans="1:6">
      <c r="A26" s="232" t="s">
        <v>441</v>
      </c>
      <c r="B26" s="232"/>
      <c r="C26" s="232"/>
      <c r="D26" s="232"/>
      <c r="E26" s="232"/>
      <c r="F26" s="232"/>
    </row>
    <row r="27" spans="1:6">
      <c r="A27" s="33"/>
    </row>
    <row r="28" spans="1:6">
      <c r="A28" s="52"/>
      <c r="B28" s="52"/>
    </row>
    <row r="29" spans="1:6">
      <c r="A29" s="53"/>
      <c r="B29" s="53"/>
    </row>
    <row r="30" spans="1:6">
      <c r="A30" s="53"/>
      <c r="B30" s="53"/>
    </row>
    <row r="31" spans="1:6">
      <c r="A31" s="36"/>
    </row>
    <row r="32" spans="1:6">
      <c r="A32" s="36"/>
    </row>
    <row r="33" spans="1:7" s="76" customFormat="1" ht="16.5" thickBot="1">
      <c r="A33" s="272" t="s">
        <v>442</v>
      </c>
      <c r="B33" s="273"/>
      <c r="C33" s="273"/>
      <c r="D33" s="273"/>
      <c r="E33" s="273"/>
      <c r="F33" s="273"/>
      <c r="G33" s="273"/>
    </row>
    <row r="34" spans="1:7" ht="13.5" thickBot="1">
      <c r="A34" s="82" t="s">
        <v>0</v>
      </c>
      <c r="B34" s="81" t="s">
        <v>24</v>
      </c>
      <c r="C34" s="81" t="s">
        <v>443</v>
      </c>
      <c r="D34" s="27" t="s">
        <v>444</v>
      </c>
    </row>
    <row r="35" spans="1:7" ht="13.5" thickBot="1">
      <c r="A35" s="86">
        <v>1</v>
      </c>
      <c r="B35" s="87" t="s">
        <v>445</v>
      </c>
      <c r="C35" s="38"/>
      <c r="D35" s="38"/>
    </row>
    <row r="36" spans="1:7" ht="26.25" thickBot="1">
      <c r="A36" s="258" t="s">
        <v>302</v>
      </c>
      <c r="B36" s="38" t="s">
        <v>446</v>
      </c>
      <c r="C36" s="38"/>
      <c r="D36" s="45">
        <v>0</v>
      </c>
    </row>
    <row r="37" spans="1:7" ht="13.5" thickBot="1">
      <c r="A37" s="259"/>
      <c r="B37" s="38"/>
      <c r="C37" s="38"/>
      <c r="D37" s="45"/>
    </row>
    <row r="38" spans="1:7" ht="13.5" thickBot="1">
      <c r="A38" s="230" t="s">
        <v>303</v>
      </c>
      <c r="B38" s="38" t="s">
        <v>447</v>
      </c>
      <c r="C38" s="38"/>
      <c r="D38" s="45">
        <v>0</v>
      </c>
    </row>
    <row r="39" spans="1:7" ht="13.5" thickBot="1">
      <c r="A39" s="231"/>
      <c r="B39" s="38"/>
      <c r="C39" s="38"/>
      <c r="D39" s="45"/>
    </row>
    <row r="40" spans="1:7" ht="13.5" thickBot="1">
      <c r="A40" s="37" t="s">
        <v>308</v>
      </c>
      <c r="B40" s="38" t="s">
        <v>448</v>
      </c>
      <c r="C40" s="38"/>
      <c r="D40" s="45">
        <f>D38+D36</f>
        <v>0</v>
      </c>
    </row>
    <row r="41" spans="1:7" ht="26.25" thickBot="1">
      <c r="A41" s="86">
        <v>2</v>
      </c>
      <c r="B41" s="49" t="s">
        <v>449</v>
      </c>
      <c r="C41" s="38"/>
      <c r="D41" s="45">
        <v>0</v>
      </c>
    </row>
    <row r="42" spans="1:7" ht="13.5" thickBot="1">
      <c r="A42" s="86">
        <v>3</v>
      </c>
      <c r="B42" s="49" t="s">
        <v>450</v>
      </c>
      <c r="C42" s="38"/>
      <c r="D42" s="45">
        <f>D40-D41</f>
        <v>0</v>
      </c>
    </row>
    <row r="45" spans="1:7">
      <c r="A45" s="68" t="s">
        <v>451</v>
      </c>
    </row>
    <row r="46" spans="1:7">
      <c r="A46" s="68" t="s">
        <v>452</v>
      </c>
    </row>
  </sheetData>
  <mergeCells count="8">
    <mergeCell ref="A36:A37"/>
    <mergeCell ref="A38:A39"/>
    <mergeCell ref="A6:A7"/>
    <mergeCell ref="A9:A11"/>
    <mergeCell ref="A15:F15"/>
    <mergeCell ref="A24:F24"/>
    <mergeCell ref="A26:F26"/>
    <mergeCell ref="A33:G33"/>
  </mergeCells>
  <hyperlinks>
    <hyperlink ref="B7" location="_ftn1" display="_ftn1" xr:uid="{00000000-0004-0000-1000-000000000000}"/>
    <hyperlink ref="B11" location="_ftn2" display="_ftn2" xr:uid="{00000000-0004-0000-1000-000001000000}"/>
    <hyperlink ref="A45" location="_ftnref1" display="_ftnref1" xr:uid="{00000000-0004-0000-1000-000002000000}"/>
    <hyperlink ref="A46" location="_ftnref2" display="_ftnref2" xr:uid="{00000000-0004-0000-1000-000003000000}"/>
  </hyperlinks>
  <pageMargins left="0.7" right="0.7" top="0.75" bottom="0.75" header="0.3" footer="0.3"/>
  <pageSetup scale="67" orientation="portrait" verticalDpi="0" r:id="rId1"/>
  <colBreaks count="1" manualBreakCount="1">
    <brk id="8"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H82"/>
  <sheetViews>
    <sheetView topLeftCell="A16" zoomScaleNormal="100" workbookViewId="0">
      <selection activeCell="F43" sqref="F43"/>
    </sheetView>
  </sheetViews>
  <sheetFormatPr defaultRowHeight="12.75"/>
  <cols>
    <col min="2" max="2" width="48.7109375" customWidth="1"/>
    <col min="3" max="3" width="22" customWidth="1"/>
    <col min="4" max="4" width="19.85546875" customWidth="1"/>
    <col min="5" max="5" width="16.85546875" customWidth="1"/>
    <col min="6" max="6" width="22" customWidth="1"/>
    <col min="8" max="8" width="15.5703125" bestFit="1" customWidth="1"/>
    <col min="258" max="258" width="48.7109375" customWidth="1"/>
    <col min="259" max="259" width="22" customWidth="1"/>
    <col min="260" max="260" width="19.85546875" customWidth="1"/>
    <col min="261" max="261" width="16.85546875" customWidth="1"/>
    <col min="262" max="262" width="22" customWidth="1"/>
    <col min="514" max="514" width="48.7109375" customWidth="1"/>
    <col min="515" max="515" width="22" customWidth="1"/>
    <col min="516" max="516" width="19.85546875" customWidth="1"/>
    <col min="517" max="517" width="16.85546875" customWidth="1"/>
    <col min="518" max="518" width="22" customWidth="1"/>
    <col min="770" max="770" width="48.7109375" customWidth="1"/>
    <col min="771" max="771" width="22" customWidth="1"/>
    <col min="772" max="772" width="19.85546875" customWidth="1"/>
    <col min="773" max="773" width="16.85546875" customWidth="1"/>
    <col min="774" max="774" width="22" customWidth="1"/>
    <col min="1026" max="1026" width="48.7109375" customWidth="1"/>
    <col min="1027" max="1027" width="22" customWidth="1"/>
    <col min="1028" max="1028" width="19.85546875" customWidth="1"/>
    <col min="1029" max="1029" width="16.85546875" customWidth="1"/>
    <col min="1030" max="1030" width="22" customWidth="1"/>
    <col min="1282" max="1282" width="48.7109375" customWidth="1"/>
    <col min="1283" max="1283" width="22" customWidth="1"/>
    <col min="1284" max="1284" width="19.85546875" customWidth="1"/>
    <col min="1285" max="1285" width="16.85546875" customWidth="1"/>
    <col min="1286" max="1286" width="22" customWidth="1"/>
    <col min="1538" max="1538" width="48.7109375" customWidth="1"/>
    <col min="1539" max="1539" width="22" customWidth="1"/>
    <col min="1540" max="1540" width="19.85546875" customWidth="1"/>
    <col min="1541" max="1541" width="16.85546875" customWidth="1"/>
    <col min="1542" max="1542" width="22" customWidth="1"/>
    <col min="1794" max="1794" width="48.7109375" customWidth="1"/>
    <col min="1795" max="1795" width="22" customWidth="1"/>
    <col min="1796" max="1796" width="19.85546875" customWidth="1"/>
    <col min="1797" max="1797" width="16.85546875" customWidth="1"/>
    <col min="1798" max="1798" width="22" customWidth="1"/>
    <col min="2050" max="2050" width="48.7109375" customWidth="1"/>
    <col min="2051" max="2051" width="22" customWidth="1"/>
    <col min="2052" max="2052" width="19.85546875" customWidth="1"/>
    <col min="2053" max="2053" width="16.85546875" customWidth="1"/>
    <col min="2054" max="2054" width="22" customWidth="1"/>
    <col min="2306" max="2306" width="48.7109375" customWidth="1"/>
    <col min="2307" max="2307" width="22" customWidth="1"/>
    <col min="2308" max="2308" width="19.85546875" customWidth="1"/>
    <col min="2309" max="2309" width="16.85546875" customWidth="1"/>
    <col min="2310" max="2310" width="22" customWidth="1"/>
    <col min="2562" max="2562" width="48.7109375" customWidth="1"/>
    <col min="2563" max="2563" width="22" customWidth="1"/>
    <col min="2564" max="2564" width="19.85546875" customWidth="1"/>
    <col min="2565" max="2565" width="16.85546875" customWidth="1"/>
    <col min="2566" max="2566" width="22" customWidth="1"/>
    <col min="2818" max="2818" width="48.7109375" customWidth="1"/>
    <col min="2819" max="2819" width="22" customWidth="1"/>
    <col min="2820" max="2820" width="19.85546875" customWidth="1"/>
    <col min="2821" max="2821" width="16.85546875" customWidth="1"/>
    <col min="2822" max="2822" width="22" customWidth="1"/>
    <col min="3074" max="3074" width="48.7109375" customWidth="1"/>
    <col min="3075" max="3075" width="22" customWidth="1"/>
    <col min="3076" max="3076" width="19.85546875" customWidth="1"/>
    <col min="3077" max="3077" width="16.85546875" customWidth="1"/>
    <col min="3078" max="3078" width="22" customWidth="1"/>
    <col min="3330" max="3330" width="48.7109375" customWidth="1"/>
    <col min="3331" max="3331" width="22" customWidth="1"/>
    <col min="3332" max="3332" width="19.85546875" customWidth="1"/>
    <col min="3333" max="3333" width="16.85546875" customWidth="1"/>
    <col min="3334" max="3334" width="22" customWidth="1"/>
    <col min="3586" max="3586" width="48.7109375" customWidth="1"/>
    <col min="3587" max="3587" width="22" customWidth="1"/>
    <col min="3588" max="3588" width="19.85546875" customWidth="1"/>
    <col min="3589" max="3589" width="16.85546875" customWidth="1"/>
    <col min="3590" max="3590" width="22" customWidth="1"/>
    <col min="3842" max="3842" width="48.7109375" customWidth="1"/>
    <col min="3843" max="3843" width="22" customWidth="1"/>
    <col min="3844" max="3844" width="19.85546875" customWidth="1"/>
    <col min="3845" max="3845" width="16.85546875" customWidth="1"/>
    <col min="3846" max="3846" width="22" customWidth="1"/>
    <col min="4098" max="4098" width="48.7109375" customWidth="1"/>
    <col min="4099" max="4099" width="22" customWidth="1"/>
    <col min="4100" max="4100" width="19.85546875" customWidth="1"/>
    <col min="4101" max="4101" width="16.85546875" customWidth="1"/>
    <col min="4102" max="4102" width="22" customWidth="1"/>
    <col min="4354" max="4354" width="48.7109375" customWidth="1"/>
    <col min="4355" max="4355" width="22" customWidth="1"/>
    <col min="4356" max="4356" width="19.85546875" customWidth="1"/>
    <col min="4357" max="4357" width="16.85546875" customWidth="1"/>
    <col min="4358" max="4358" width="22" customWidth="1"/>
    <col min="4610" max="4610" width="48.7109375" customWidth="1"/>
    <col min="4611" max="4611" width="22" customWidth="1"/>
    <col min="4612" max="4612" width="19.85546875" customWidth="1"/>
    <col min="4613" max="4613" width="16.85546875" customWidth="1"/>
    <col min="4614" max="4614" width="22" customWidth="1"/>
    <col min="4866" max="4866" width="48.7109375" customWidth="1"/>
    <col min="4867" max="4867" width="22" customWidth="1"/>
    <col min="4868" max="4868" width="19.85546875" customWidth="1"/>
    <col min="4869" max="4869" width="16.85546875" customWidth="1"/>
    <col min="4870" max="4870" width="22" customWidth="1"/>
    <col min="5122" max="5122" width="48.7109375" customWidth="1"/>
    <col min="5123" max="5123" width="22" customWidth="1"/>
    <col min="5124" max="5124" width="19.85546875" customWidth="1"/>
    <col min="5125" max="5125" width="16.85546875" customWidth="1"/>
    <col min="5126" max="5126" width="22" customWidth="1"/>
    <col min="5378" max="5378" width="48.7109375" customWidth="1"/>
    <col min="5379" max="5379" width="22" customWidth="1"/>
    <col min="5380" max="5380" width="19.85546875" customWidth="1"/>
    <col min="5381" max="5381" width="16.85546875" customWidth="1"/>
    <col min="5382" max="5382" width="22" customWidth="1"/>
    <col min="5634" max="5634" width="48.7109375" customWidth="1"/>
    <col min="5635" max="5635" width="22" customWidth="1"/>
    <col min="5636" max="5636" width="19.85546875" customWidth="1"/>
    <col min="5637" max="5637" width="16.85546875" customWidth="1"/>
    <col min="5638" max="5638" width="22" customWidth="1"/>
    <col min="5890" max="5890" width="48.7109375" customWidth="1"/>
    <col min="5891" max="5891" width="22" customWidth="1"/>
    <col min="5892" max="5892" width="19.85546875" customWidth="1"/>
    <col min="5893" max="5893" width="16.85546875" customWidth="1"/>
    <col min="5894" max="5894" width="22" customWidth="1"/>
    <col min="6146" max="6146" width="48.7109375" customWidth="1"/>
    <col min="6147" max="6147" width="22" customWidth="1"/>
    <col min="6148" max="6148" width="19.85546875" customWidth="1"/>
    <col min="6149" max="6149" width="16.85546875" customWidth="1"/>
    <col min="6150" max="6150" width="22" customWidth="1"/>
    <col min="6402" max="6402" width="48.7109375" customWidth="1"/>
    <col min="6403" max="6403" width="22" customWidth="1"/>
    <col min="6404" max="6404" width="19.85546875" customWidth="1"/>
    <col min="6405" max="6405" width="16.85546875" customWidth="1"/>
    <col min="6406" max="6406" width="22" customWidth="1"/>
    <col min="6658" max="6658" width="48.7109375" customWidth="1"/>
    <col min="6659" max="6659" width="22" customWidth="1"/>
    <col min="6660" max="6660" width="19.85546875" customWidth="1"/>
    <col min="6661" max="6661" width="16.85546875" customWidth="1"/>
    <col min="6662" max="6662" width="22" customWidth="1"/>
    <col min="6914" max="6914" width="48.7109375" customWidth="1"/>
    <col min="6915" max="6915" width="22" customWidth="1"/>
    <col min="6916" max="6916" width="19.85546875" customWidth="1"/>
    <col min="6917" max="6917" width="16.85546875" customWidth="1"/>
    <col min="6918" max="6918" width="22" customWidth="1"/>
    <col min="7170" max="7170" width="48.7109375" customWidth="1"/>
    <col min="7171" max="7171" width="22" customWidth="1"/>
    <col min="7172" max="7172" width="19.85546875" customWidth="1"/>
    <col min="7173" max="7173" width="16.85546875" customWidth="1"/>
    <col min="7174" max="7174" width="22" customWidth="1"/>
    <col min="7426" max="7426" width="48.7109375" customWidth="1"/>
    <col min="7427" max="7427" width="22" customWidth="1"/>
    <col min="7428" max="7428" width="19.85546875" customWidth="1"/>
    <col min="7429" max="7429" width="16.85546875" customWidth="1"/>
    <col min="7430" max="7430" width="22" customWidth="1"/>
    <col min="7682" max="7682" width="48.7109375" customWidth="1"/>
    <col min="7683" max="7683" width="22" customWidth="1"/>
    <col min="7684" max="7684" width="19.85546875" customWidth="1"/>
    <col min="7685" max="7685" width="16.85546875" customWidth="1"/>
    <col min="7686" max="7686" width="22" customWidth="1"/>
    <col min="7938" max="7938" width="48.7109375" customWidth="1"/>
    <col min="7939" max="7939" width="22" customWidth="1"/>
    <col min="7940" max="7940" width="19.85546875" customWidth="1"/>
    <col min="7941" max="7941" width="16.85546875" customWidth="1"/>
    <col min="7942" max="7942" width="22" customWidth="1"/>
    <col min="8194" max="8194" width="48.7109375" customWidth="1"/>
    <col min="8195" max="8195" width="22" customWidth="1"/>
    <col min="8196" max="8196" width="19.85546875" customWidth="1"/>
    <col min="8197" max="8197" width="16.85546875" customWidth="1"/>
    <col min="8198" max="8198" width="22" customWidth="1"/>
    <col min="8450" max="8450" width="48.7109375" customWidth="1"/>
    <col min="8451" max="8451" width="22" customWidth="1"/>
    <col min="8452" max="8452" width="19.85546875" customWidth="1"/>
    <col min="8453" max="8453" width="16.85546875" customWidth="1"/>
    <col min="8454" max="8454" width="22" customWidth="1"/>
    <col min="8706" max="8706" width="48.7109375" customWidth="1"/>
    <col min="8707" max="8707" width="22" customWidth="1"/>
    <col min="8708" max="8708" width="19.85546875" customWidth="1"/>
    <col min="8709" max="8709" width="16.85546875" customWidth="1"/>
    <col min="8710" max="8710" width="22" customWidth="1"/>
    <col min="8962" max="8962" width="48.7109375" customWidth="1"/>
    <col min="8963" max="8963" width="22" customWidth="1"/>
    <col min="8964" max="8964" width="19.85546875" customWidth="1"/>
    <col min="8965" max="8965" width="16.85546875" customWidth="1"/>
    <col min="8966" max="8966" width="22" customWidth="1"/>
    <col min="9218" max="9218" width="48.7109375" customWidth="1"/>
    <col min="9219" max="9219" width="22" customWidth="1"/>
    <col min="9220" max="9220" width="19.85546875" customWidth="1"/>
    <col min="9221" max="9221" width="16.85546875" customWidth="1"/>
    <col min="9222" max="9222" width="22" customWidth="1"/>
    <col min="9474" max="9474" width="48.7109375" customWidth="1"/>
    <col min="9475" max="9475" width="22" customWidth="1"/>
    <col min="9476" max="9476" width="19.85546875" customWidth="1"/>
    <col min="9477" max="9477" width="16.85546875" customWidth="1"/>
    <col min="9478" max="9478" width="22" customWidth="1"/>
    <col min="9730" max="9730" width="48.7109375" customWidth="1"/>
    <col min="9731" max="9731" width="22" customWidth="1"/>
    <col min="9732" max="9732" width="19.85546875" customWidth="1"/>
    <col min="9733" max="9733" width="16.85546875" customWidth="1"/>
    <col min="9734" max="9734" width="22" customWidth="1"/>
    <col min="9986" max="9986" width="48.7109375" customWidth="1"/>
    <col min="9987" max="9987" width="22" customWidth="1"/>
    <col min="9988" max="9988" width="19.85546875" customWidth="1"/>
    <col min="9989" max="9989" width="16.85546875" customWidth="1"/>
    <col min="9990" max="9990" width="22" customWidth="1"/>
    <col min="10242" max="10242" width="48.7109375" customWidth="1"/>
    <col min="10243" max="10243" width="22" customWidth="1"/>
    <col min="10244" max="10244" width="19.85546875" customWidth="1"/>
    <col min="10245" max="10245" width="16.85546875" customWidth="1"/>
    <col min="10246" max="10246" width="22" customWidth="1"/>
    <col min="10498" max="10498" width="48.7109375" customWidth="1"/>
    <col min="10499" max="10499" width="22" customWidth="1"/>
    <col min="10500" max="10500" width="19.85546875" customWidth="1"/>
    <col min="10501" max="10501" width="16.85546875" customWidth="1"/>
    <col min="10502" max="10502" width="22" customWidth="1"/>
    <col min="10754" max="10754" width="48.7109375" customWidth="1"/>
    <col min="10755" max="10755" width="22" customWidth="1"/>
    <col min="10756" max="10756" width="19.85546875" customWidth="1"/>
    <col min="10757" max="10757" width="16.85546875" customWidth="1"/>
    <col min="10758" max="10758" width="22" customWidth="1"/>
    <col min="11010" max="11010" width="48.7109375" customWidth="1"/>
    <col min="11011" max="11011" width="22" customWidth="1"/>
    <col min="11012" max="11012" width="19.85546875" customWidth="1"/>
    <col min="11013" max="11013" width="16.85546875" customWidth="1"/>
    <col min="11014" max="11014" width="22" customWidth="1"/>
    <col min="11266" max="11266" width="48.7109375" customWidth="1"/>
    <col min="11267" max="11267" width="22" customWidth="1"/>
    <col min="11268" max="11268" width="19.85546875" customWidth="1"/>
    <col min="11269" max="11269" width="16.85546875" customWidth="1"/>
    <col min="11270" max="11270" width="22" customWidth="1"/>
    <col min="11522" max="11522" width="48.7109375" customWidth="1"/>
    <col min="11523" max="11523" width="22" customWidth="1"/>
    <col min="11524" max="11524" width="19.85546875" customWidth="1"/>
    <col min="11525" max="11525" width="16.85546875" customWidth="1"/>
    <col min="11526" max="11526" width="22" customWidth="1"/>
    <col min="11778" max="11778" width="48.7109375" customWidth="1"/>
    <col min="11779" max="11779" width="22" customWidth="1"/>
    <col min="11780" max="11780" width="19.85546875" customWidth="1"/>
    <col min="11781" max="11781" width="16.85546875" customWidth="1"/>
    <col min="11782" max="11782" width="22" customWidth="1"/>
    <col min="12034" max="12034" width="48.7109375" customWidth="1"/>
    <col min="12035" max="12035" width="22" customWidth="1"/>
    <col min="12036" max="12036" width="19.85546875" customWidth="1"/>
    <col min="12037" max="12037" width="16.85546875" customWidth="1"/>
    <col min="12038" max="12038" width="22" customWidth="1"/>
    <col min="12290" max="12290" width="48.7109375" customWidth="1"/>
    <col min="12291" max="12291" width="22" customWidth="1"/>
    <col min="12292" max="12292" width="19.85546875" customWidth="1"/>
    <col min="12293" max="12293" width="16.85546875" customWidth="1"/>
    <col min="12294" max="12294" width="22" customWidth="1"/>
    <col min="12546" max="12546" width="48.7109375" customWidth="1"/>
    <col min="12547" max="12547" width="22" customWidth="1"/>
    <col min="12548" max="12548" width="19.85546875" customWidth="1"/>
    <col min="12549" max="12549" width="16.85546875" customWidth="1"/>
    <col min="12550" max="12550" width="22" customWidth="1"/>
    <col min="12802" max="12802" width="48.7109375" customWidth="1"/>
    <col min="12803" max="12803" width="22" customWidth="1"/>
    <col min="12804" max="12804" width="19.85546875" customWidth="1"/>
    <col min="12805" max="12805" width="16.85546875" customWidth="1"/>
    <col min="12806" max="12806" width="22" customWidth="1"/>
    <col min="13058" max="13058" width="48.7109375" customWidth="1"/>
    <col min="13059" max="13059" width="22" customWidth="1"/>
    <col min="13060" max="13060" width="19.85546875" customWidth="1"/>
    <col min="13061" max="13061" width="16.85546875" customWidth="1"/>
    <col min="13062" max="13062" width="22" customWidth="1"/>
    <col min="13314" max="13314" width="48.7109375" customWidth="1"/>
    <col min="13315" max="13315" width="22" customWidth="1"/>
    <col min="13316" max="13316" width="19.85546875" customWidth="1"/>
    <col min="13317" max="13317" width="16.85546875" customWidth="1"/>
    <col min="13318" max="13318" width="22" customWidth="1"/>
    <col min="13570" max="13570" width="48.7109375" customWidth="1"/>
    <col min="13571" max="13571" width="22" customWidth="1"/>
    <col min="13572" max="13572" width="19.85546875" customWidth="1"/>
    <col min="13573" max="13573" width="16.85546875" customWidth="1"/>
    <col min="13574" max="13574" width="22" customWidth="1"/>
    <col min="13826" max="13826" width="48.7109375" customWidth="1"/>
    <col min="13827" max="13827" width="22" customWidth="1"/>
    <col min="13828" max="13828" width="19.85546875" customWidth="1"/>
    <col min="13829" max="13829" width="16.85546875" customWidth="1"/>
    <col min="13830" max="13830" width="22" customWidth="1"/>
    <col min="14082" max="14082" width="48.7109375" customWidth="1"/>
    <col min="14083" max="14083" width="22" customWidth="1"/>
    <col min="14084" max="14084" width="19.85546875" customWidth="1"/>
    <col min="14085" max="14085" width="16.85546875" customWidth="1"/>
    <col min="14086" max="14086" width="22" customWidth="1"/>
    <col min="14338" max="14338" width="48.7109375" customWidth="1"/>
    <col min="14339" max="14339" width="22" customWidth="1"/>
    <col min="14340" max="14340" width="19.85546875" customWidth="1"/>
    <col min="14341" max="14341" width="16.85546875" customWidth="1"/>
    <col min="14342" max="14342" width="22" customWidth="1"/>
    <col min="14594" max="14594" width="48.7109375" customWidth="1"/>
    <col min="14595" max="14595" width="22" customWidth="1"/>
    <col min="14596" max="14596" width="19.85546875" customWidth="1"/>
    <col min="14597" max="14597" width="16.85546875" customWidth="1"/>
    <col min="14598" max="14598" width="22" customWidth="1"/>
    <col min="14850" max="14850" width="48.7109375" customWidth="1"/>
    <col min="14851" max="14851" width="22" customWidth="1"/>
    <col min="14852" max="14852" width="19.85546875" customWidth="1"/>
    <col min="14853" max="14853" width="16.85546875" customWidth="1"/>
    <col min="14854" max="14854" width="22" customWidth="1"/>
    <col min="15106" max="15106" width="48.7109375" customWidth="1"/>
    <col min="15107" max="15107" width="22" customWidth="1"/>
    <col min="15108" max="15108" width="19.85546875" customWidth="1"/>
    <col min="15109" max="15109" width="16.85546875" customWidth="1"/>
    <col min="15110" max="15110" width="22" customWidth="1"/>
    <col min="15362" max="15362" width="48.7109375" customWidth="1"/>
    <col min="15363" max="15363" width="22" customWidth="1"/>
    <col min="15364" max="15364" width="19.85546875" customWidth="1"/>
    <col min="15365" max="15365" width="16.85546875" customWidth="1"/>
    <col min="15366" max="15366" width="22" customWidth="1"/>
    <col min="15618" max="15618" width="48.7109375" customWidth="1"/>
    <col min="15619" max="15619" width="22" customWidth="1"/>
    <col min="15620" max="15620" width="19.85546875" customWidth="1"/>
    <col min="15621" max="15621" width="16.85546875" customWidth="1"/>
    <col min="15622" max="15622" width="22" customWidth="1"/>
    <col min="15874" max="15874" width="48.7109375" customWidth="1"/>
    <col min="15875" max="15875" width="22" customWidth="1"/>
    <col min="15876" max="15876" width="19.85546875" customWidth="1"/>
    <col min="15877" max="15877" width="16.85546875" customWidth="1"/>
    <col min="15878" max="15878" width="22" customWidth="1"/>
    <col min="16130" max="16130" width="48.7109375" customWidth="1"/>
    <col min="16131" max="16131" width="22" customWidth="1"/>
    <col min="16132" max="16132" width="19.85546875" customWidth="1"/>
    <col min="16133" max="16133" width="16.85546875" customWidth="1"/>
    <col min="16134" max="16134" width="22" customWidth="1"/>
  </cols>
  <sheetData>
    <row r="1" spans="1:7" ht="13.5" thickBot="1">
      <c r="A1" s="88">
        <v>4</v>
      </c>
      <c r="B1" s="89" t="s">
        <v>453</v>
      </c>
      <c r="C1" s="84"/>
      <c r="D1" s="84"/>
    </row>
    <row r="2" spans="1:7" ht="20.25" customHeight="1" thickBot="1">
      <c r="A2" s="230" t="s">
        <v>454</v>
      </c>
      <c r="B2" s="29" t="s">
        <v>455</v>
      </c>
      <c r="C2" s="38"/>
      <c r="D2" s="45">
        <v>0</v>
      </c>
    </row>
    <row r="3" spans="1:7" ht="20.25" customHeight="1" thickBot="1">
      <c r="A3" s="231"/>
      <c r="B3" s="29"/>
      <c r="C3" s="38"/>
      <c r="D3" s="45"/>
    </row>
    <row r="4" spans="1:7" ht="20.25" customHeight="1" thickBot="1">
      <c r="A4" s="230" t="s">
        <v>456</v>
      </c>
      <c r="B4" s="29" t="s">
        <v>457</v>
      </c>
      <c r="C4" s="38"/>
      <c r="D4" s="45">
        <v>0</v>
      </c>
    </row>
    <row r="5" spans="1:7" ht="20.25" customHeight="1" thickBot="1">
      <c r="A5" s="231"/>
      <c r="B5" s="29"/>
      <c r="C5" s="38"/>
      <c r="D5" s="45"/>
    </row>
    <row r="6" spans="1:7" ht="20.25" customHeight="1" thickBot="1">
      <c r="A6" s="86" t="s">
        <v>458</v>
      </c>
      <c r="B6" s="29" t="s">
        <v>459</v>
      </c>
      <c r="C6" s="38"/>
      <c r="D6" s="45">
        <f>SUM(D2:D5)</f>
        <v>0</v>
      </c>
    </row>
    <row r="7" spans="1:7">
      <c r="A7" s="42"/>
    </row>
    <row r="8" spans="1:7">
      <c r="A8" s="33"/>
    </row>
    <row r="9" spans="1:7" ht="23.25" customHeight="1">
      <c r="A9" s="239" t="s">
        <v>460</v>
      </c>
      <c r="B9" s="240"/>
      <c r="C9" s="240"/>
      <c r="D9" s="240"/>
      <c r="E9" s="240"/>
      <c r="F9" s="240"/>
      <c r="G9" s="240"/>
    </row>
    <row r="10" spans="1:7" ht="15.75">
      <c r="A10" s="274" t="s">
        <v>461</v>
      </c>
      <c r="B10" s="274"/>
      <c r="C10" s="274"/>
      <c r="D10" s="274"/>
    </row>
    <row r="11" spans="1:7" ht="13.5" thickBot="1">
      <c r="A11" s="33"/>
    </row>
    <row r="12" spans="1:7" ht="13.5" thickBot="1">
      <c r="A12" s="82" t="s">
        <v>0</v>
      </c>
      <c r="B12" s="81" t="s">
        <v>462</v>
      </c>
      <c r="C12" s="81" t="s">
        <v>443</v>
      </c>
      <c r="D12" s="27" t="s">
        <v>444</v>
      </c>
    </row>
    <row r="13" spans="1:7" ht="13.5" thickBot="1">
      <c r="A13" s="37">
        <v>1</v>
      </c>
      <c r="B13" s="38"/>
      <c r="C13" s="38"/>
      <c r="D13" s="38"/>
    </row>
    <row r="14" spans="1:7" ht="13.5" thickBot="1">
      <c r="A14" s="37">
        <v>2</v>
      </c>
      <c r="B14" s="38"/>
      <c r="C14" s="38"/>
      <c r="D14" s="38"/>
    </row>
    <row r="15" spans="1:7" ht="13.5" thickBot="1">
      <c r="A15" s="37">
        <v>3</v>
      </c>
      <c r="B15" s="38" t="s">
        <v>238</v>
      </c>
      <c r="C15" s="38"/>
      <c r="D15" s="38"/>
    </row>
    <row r="16" spans="1:7" ht="15.75">
      <c r="A16" s="275" t="s">
        <v>463</v>
      </c>
      <c r="B16" s="275"/>
      <c r="C16" s="275"/>
      <c r="D16" s="275"/>
    </row>
    <row r="17" spans="1:4" ht="13.5" thickBot="1">
      <c r="A17" s="33"/>
    </row>
    <row r="18" spans="1:4" ht="13.5" thickBot="1">
      <c r="A18" s="82" t="s">
        <v>0</v>
      </c>
      <c r="B18" s="81" t="s">
        <v>250</v>
      </c>
      <c r="C18" s="81" t="s">
        <v>443</v>
      </c>
      <c r="D18" s="27" t="s">
        <v>444</v>
      </c>
    </row>
    <row r="19" spans="1:4" ht="30" customHeight="1" thickBot="1">
      <c r="A19" s="37">
        <v>1</v>
      </c>
      <c r="B19" s="38" t="s">
        <v>464</v>
      </c>
      <c r="C19" s="113"/>
      <c r="D19" s="45">
        <v>0</v>
      </c>
    </row>
    <row r="20" spans="1:4" ht="30" customHeight="1" thickBot="1">
      <c r="A20" s="37">
        <v>2</v>
      </c>
      <c r="B20" s="38" t="s">
        <v>465</v>
      </c>
      <c r="C20" s="113"/>
      <c r="D20" s="45"/>
    </row>
    <row r="21" spans="1:4" ht="30" customHeight="1" thickBot="1">
      <c r="A21" s="37">
        <v>3</v>
      </c>
      <c r="B21" s="38" t="s">
        <v>466</v>
      </c>
      <c r="C21" s="113" t="e">
        <f>IS!#REF!</f>
        <v>#REF!</v>
      </c>
      <c r="D21" s="45">
        <f>IS!D19</f>
        <v>0</v>
      </c>
    </row>
    <row r="22" spans="1:4" ht="30" customHeight="1" thickBot="1">
      <c r="A22" s="37">
        <v>4</v>
      </c>
      <c r="B22" s="38" t="s">
        <v>467</v>
      </c>
      <c r="C22" s="113"/>
      <c r="D22" s="45"/>
    </row>
    <row r="23" spans="1:4" ht="13.5" thickBot="1">
      <c r="A23" s="37">
        <v>5</v>
      </c>
      <c r="B23" s="38" t="s">
        <v>238</v>
      </c>
      <c r="C23" s="114" t="e">
        <f>SUM(C19:C22)</f>
        <v>#REF!</v>
      </c>
      <c r="D23" s="90">
        <f>SUM(D19:D22)</f>
        <v>0</v>
      </c>
    </row>
    <row r="24" spans="1:4">
      <c r="A24" s="34" t="s">
        <v>468</v>
      </c>
    </row>
    <row r="25" spans="1:4" ht="13.5" thickBot="1">
      <c r="A25" s="33"/>
    </row>
    <row r="26" spans="1:4" ht="13.5" thickBot="1">
      <c r="A26" s="26" t="s">
        <v>0</v>
      </c>
      <c r="B26" s="27" t="s">
        <v>469</v>
      </c>
      <c r="C26" s="27" t="s">
        <v>443</v>
      </c>
      <c r="D26" s="27" t="s">
        <v>470</v>
      </c>
    </row>
    <row r="27" spans="1:4" ht="18" customHeight="1" thickBot="1">
      <c r="A27" s="28">
        <v>1</v>
      </c>
      <c r="B27" s="29" t="s">
        <v>471</v>
      </c>
      <c r="C27" s="48"/>
      <c r="D27" s="48">
        <v>0</v>
      </c>
    </row>
    <row r="28" spans="1:4" ht="36" customHeight="1" thickBot="1">
      <c r="A28" s="28">
        <v>2</v>
      </c>
      <c r="B28" s="85" t="s">
        <v>472</v>
      </c>
      <c r="C28" s="29"/>
      <c r="D28" s="29"/>
    </row>
    <row r="29" spans="1:4" ht="18" customHeight="1" thickBot="1">
      <c r="A29" s="28">
        <v>3</v>
      </c>
      <c r="B29" s="29" t="s">
        <v>473</v>
      </c>
      <c r="C29" s="29"/>
      <c r="D29" s="29"/>
    </row>
    <row r="30" spans="1:4" ht="18" customHeight="1" thickBot="1">
      <c r="A30" s="28">
        <v>4</v>
      </c>
      <c r="B30" s="29" t="s">
        <v>474</v>
      </c>
      <c r="C30" s="29"/>
      <c r="D30" s="29"/>
    </row>
    <row r="31" spans="1:4" ht="39" customHeight="1" thickBot="1">
      <c r="A31" s="28">
        <v>5</v>
      </c>
      <c r="B31" s="29" t="s">
        <v>475</v>
      </c>
      <c r="C31" s="29"/>
      <c r="D31" s="29"/>
    </row>
    <row r="32" spans="1:4" ht="18" customHeight="1" thickBot="1">
      <c r="A32" s="28">
        <v>6</v>
      </c>
      <c r="B32" s="29"/>
      <c r="C32" s="29"/>
      <c r="D32" s="29"/>
    </row>
    <row r="33" spans="1:8" ht="18" customHeight="1" thickBot="1">
      <c r="A33" s="28">
        <v>7</v>
      </c>
      <c r="B33" s="29" t="s">
        <v>238</v>
      </c>
      <c r="C33" s="29"/>
      <c r="D33" s="29">
        <v>0</v>
      </c>
    </row>
    <row r="34" spans="1:8" ht="18" customHeight="1">
      <c r="A34" s="33"/>
    </row>
    <row r="35" spans="1:8" ht="18" customHeight="1">
      <c r="A35" s="276" t="s">
        <v>476</v>
      </c>
      <c r="B35" s="277"/>
      <c r="C35" s="277"/>
      <c r="D35" s="277"/>
    </row>
    <row r="36" spans="1:8" ht="18" customHeight="1">
      <c r="A36" s="33"/>
    </row>
    <row r="37" spans="1:8" ht="18" customHeight="1" thickBot="1">
      <c r="A37" s="34" t="s">
        <v>477</v>
      </c>
    </row>
    <row r="38" spans="1:8" ht="13.5" thickBot="1">
      <c r="A38" s="236" t="s">
        <v>0</v>
      </c>
      <c r="B38" s="236" t="s">
        <v>478</v>
      </c>
      <c r="C38" s="260" t="s">
        <v>443</v>
      </c>
      <c r="D38" s="261"/>
      <c r="E38" s="260" t="s">
        <v>444</v>
      </c>
      <c r="F38" s="261"/>
    </row>
    <row r="39" spans="1:8" ht="13.5" thickBot="1">
      <c r="A39" s="238"/>
      <c r="B39" s="238"/>
      <c r="C39" s="48" t="s">
        <v>479</v>
      </c>
      <c r="D39" s="48" t="s">
        <v>480</v>
      </c>
      <c r="E39" s="48" t="s">
        <v>479</v>
      </c>
      <c r="F39" s="48" t="s">
        <v>480</v>
      </c>
    </row>
    <row r="40" spans="1:8" ht="27" customHeight="1" thickBot="1">
      <c r="A40" s="28">
        <v>1</v>
      </c>
      <c r="B40" s="29" t="s">
        <v>481</v>
      </c>
      <c r="C40" s="48"/>
      <c r="D40" s="104">
        <v>30000000</v>
      </c>
      <c r="E40" s="48"/>
      <c r="F40" s="104" t="e">
        <f>#REF!</f>
        <v>#REF!</v>
      </c>
    </row>
    <row r="41" spans="1:8" ht="27" customHeight="1" thickBot="1">
      <c r="A41" s="28">
        <v>2</v>
      </c>
      <c r="B41" s="29" t="s">
        <v>482</v>
      </c>
      <c r="C41" s="48"/>
      <c r="D41" s="104">
        <v>4118400</v>
      </c>
      <c r="E41" s="48"/>
      <c r="F41" s="104" t="e">
        <f>#REF!</f>
        <v>#REF!</v>
      </c>
      <c r="H41" s="105" t="e">
        <f>F40+F41-IS!D16</f>
        <v>#REF!</v>
      </c>
    </row>
    <row r="42" spans="1:8" ht="27" customHeight="1" thickBot="1">
      <c r="A42" s="28">
        <v>3</v>
      </c>
      <c r="B42" s="29" t="s">
        <v>483</v>
      </c>
      <c r="C42" s="48"/>
      <c r="D42" s="104">
        <v>794561.66</v>
      </c>
      <c r="E42" s="48"/>
      <c r="F42" s="104" t="e">
        <f>#REF!</f>
        <v>#REF!</v>
      </c>
    </row>
    <row r="43" spans="1:8" ht="27" customHeight="1" thickBot="1">
      <c r="A43" s="28">
        <v>4</v>
      </c>
      <c r="B43" s="29" t="s">
        <v>484</v>
      </c>
      <c r="C43" s="48"/>
      <c r="D43" s="104"/>
      <c r="E43" s="48"/>
      <c r="F43" s="104">
        <v>0</v>
      </c>
    </row>
    <row r="44" spans="1:8" ht="27" customHeight="1" thickBot="1">
      <c r="A44" s="28">
        <v>5</v>
      </c>
      <c r="B44" s="29" t="s">
        <v>485</v>
      </c>
      <c r="C44" s="48">
        <v>4000</v>
      </c>
      <c r="D44" s="104"/>
      <c r="E44" s="48"/>
      <c r="F44" s="104">
        <v>0</v>
      </c>
    </row>
    <row r="45" spans="1:8" ht="27" customHeight="1" thickBot="1">
      <c r="A45" s="28">
        <v>6</v>
      </c>
      <c r="B45" s="29" t="s">
        <v>486</v>
      </c>
      <c r="C45" s="48"/>
      <c r="D45" s="104">
        <v>582999.30000000005</v>
      </c>
      <c r="E45" s="48"/>
      <c r="F45" s="104"/>
    </row>
    <row r="46" spans="1:8" ht="27" customHeight="1" thickBot="1">
      <c r="A46" s="28">
        <v>7</v>
      </c>
      <c r="B46" s="29" t="s">
        <v>487</v>
      </c>
      <c r="C46" s="48"/>
      <c r="D46" s="104">
        <v>1364944.6</v>
      </c>
      <c r="E46" s="48"/>
      <c r="F46" s="104" t="e">
        <f>#REF!</f>
        <v>#REF!</v>
      </c>
    </row>
    <row r="47" spans="1:8" ht="27" customHeight="1">
      <c r="D47" s="106"/>
    </row>
    <row r="48" spans="1:8" ht="27" customHeight="1"/>
    <row r="49" spans="1:1" ht="27" customHeight="1">
      <c r="A49" s="68" t="s">
        <v>336</v>
      </c>
    </row>
    <row r="50" spans="1:1" ht="27" customHeight="1"/>
    <row r="51" spans="1:1" ht="27" customHeight="1"/>
    <row r="52" spans="1:1" ht="27" customHeight="1"/>
    <row r="53" spans="1:1" ht="27" customHeight="1"/>
    <row r="54" spans="1:1" ht="27" customHeight="1"/>
    <row r="55" spans="1:1" ht="27" customHeight="1"/>
    <row r="56" spans="1:1" ht="27" customHeight="1"/>
    <row r="57" spans="1:1" ht="27" customHeight="1"/>
    <row r="58" spans="1:1" ht="27" customHeight="1"/>
    <row r="59" spans="1:1" ht="27" customHeight="1"/>
    <row r="60" spans="1:1" ht="27" customHeight="1"/>
    <row r="61" spans="1:1" ht="27" customHeight="1"/>
    <row r="62" spans="1:1" ht="27" customHeight="1"/>
    <row r="63" spans="1:1" ht="27" customHeight="1"/>
    <row r="64" spans="1:1" ht="27" customHeight="1"/>
    <row r="65" ht="27" customHeight="1"/>
    <row r="66" ht="27" customHeight="1"/>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row r="78" ht="27" customHeight="1"/>
    <row r="79" ht="27" customHeight="1"/>
    <row r="80" ht="27" customHeight="1"/>
    <row r="81" ht="27" customHeight="1"/>
    <row r="82" ht="27" customHeight="1"/>
  </sheetData>
  <mergeCells count="10">
    <mergeCell ref="A38:A39"/>
    <mergeCell ref="B38:B39"/>
    <mergeCell ref="C38:D38"/>
    <mergeCell ref="E38:F38"/>
    <mergeCell ref="A2:A3"/>
    <mergeCell ref="A4:A5"/>
    <mergeCell ref="A9:G9"/>
    <mergeCell ref="A10:D10"/>
    <mergeCell ref="A16:D16"/>
    <mergeCell ref="A35:D35"/>
  </mergeCells>
  <hyperlinks>
    <hyperlink ref="B28" location="_ftn1" display="_ftn1" xr:uid="{00000000-0004-0000-1100-000000000000}"/>
    <hyperlink ref="A49" location="_ftnref1" display="_ftnref1" xr:uid="{00000000-0004-0000-1100-000001000000}"/>
  </hyperlinks>
  <pageMargins left="0.7" right="0.7" top="0.75" bottom="0.75" header="0.3" footer="0.3"/>
  <pageSetup scale="62"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G52"/>
  <sheetViews>
    <sheetView topLeftCell="A10" zoomScaleNormal="100" workbookViewId="0">
      <selection activeCell="G17" sqref="G17"/>
    </sheetView>
  </sheetViews>
  <sheetFormatPr defaultRowHeight="12.75"/>
  <cols>
    <col min="1" max="1" width="13.42578125" customWidth="1"/>
    <col min="2" max="2" width="30.85546875" customWidth="1"/>
    <col min="3" max="6" width="16.5703125" customWidth="1"/>
    <col min="7" max="7" width="14.5703125" customWidth="1"/>
    <col min="257" max="257" width="13.42578125" customWidth="1"/>
    <col min="258" max="258" width="30.85546875" customWidth="1"/>
    <col min="259" max="262" width="16.5703125" customWidth="1"/>
    <col min="513" max="513" width="13.42578125" customWidth="1"/>
    <col min="514" max="514" width="30.85546875" customWidth="1"/>
    <col min="515" max="518" width="16.5703125" customWidth="1"/>
    <col min="769" max="769" width="13.42578125" customWidth="1"/>
    <col min="770" max="770" width="30.85546875" customWidth="1"/>
    <col min="771" max="774" width="16.5703125" customWidth="1"/>
    <col min="1025" max="1025" width="13.42578125" customWidth="1"/>
    <col min="1026" max="1026" width="30.85546875" customWidth="1"/>
    <col min="1027" max="1030" width="16.5703125" customWidth="1"/>
    <col min="1281" max="1281" width="13.42578125" customWidth="1"/>
    <col min="1282" max="1282" width="30.85546875" customWidth="1"/>
    <col min="1283" max="1286" width="16.5703125" customWidth="1"/>
    <col min="1537" max="1537" width="13.42578125" customWidth="1"/>
    <col min="1538" max="1538" width="30.85546875" customWidth="1"/>
    <col min="1539" max="1542" width="16.5703125" customWidth="1"/>
    <col min="1793" max="1793" width="13.42578125" customWidth="1"/>
    <col min="1794" max="1794" width="30.85546875" customWidth="1"/>
    <col min="1795" max="1798" width="16.5703125" customWidth="1"/>
    <col min="2049" max="2049" width="13.42578125" customWidth="1"/>
    <col min="2050" max="2050" width="30.85546875" customWidth="1"/>
    <col min="2051" max="2054" width="16.5703125" customWidth="1"/>
    <col min="2305" max="2305" width="13.42578125" customWidth="1"/>
    <col min="2306" max="2306" width="30.85546875" customWidth="1"/>
    <col min="2307" max="2310" width="16.5703125" customWidth="1"/>
    <col min="2561" max="2561" width="13.42578125" customWidth="1"/>
    <col min="2562" max="2562" width="30.85546875" customWidth="1"/>
    <col min="2563" max="2566" width="16.5703125" customWidth="1"/>
    <col min="2817" max="2817" width="13.42578125" customWidth="1"/>
    <col min="2818" max="2818" width="30.85546875" customWidth="1"/>
    <col min="2819" max="2822" width="16.5703125" customWidth="1"/>
    <col min="3073" max="3073" width="13.42578125" customWidth="1"/>
    <col min="3074" max="3074" width="30.85546875" customWidth="1"/>
    <col min="3075" max="3078" width="16.5703125" customWidth="1"/>
    <col min="3329" max="3329" width="13.42578125" customWidth="1"/>
    <col min="3330" max="3330" width="30.85546875" customWidth="1"/>
    <col min="3331" max="3334" width="16.5703125" customWidth="1"/>
    <col min="3585" max="3585" width="13.42578125" customWidth="1"/>
    <col min="3586" max="3586" width="30.85546875" customWidth="1"/>
    <col min="3587" max="3590" width="16.5703125" customWidth="1"/>
    <col min="3841" max="3841" width="13.42578125" customWidth="1"/>
    <col min="3842" max="3842" width="30.85546875" customWidth="1"/>
    <col min="3843" max="3846" width="16.5703125" customWidth="1"/>
    <col min="4097" max="4097" width="13.42578125" customWidth="1"/>
    <col min="4098" max="4098" width="30.85546875" customWidth="1"/>
    <col min="4099" max="4102" width="16.5703125" customWidth="1"/>
    <col min="4353" max="4353" width="13.42578125" customWidth="1"/>
    <col min="4354" max="4354" width="30.85546875" customWidth="1"/>
    <col min="4355" max="4358" width="16.5703125" customWidth="1"/>
    <col min="4609" max="4609" width="13.42578125" customWidth="1"/>
    <col min="4610" max="4610" width="30.85546875" customWidth="1"/>
    <col min="4611" max="4614" width="16.5703125" customWidth="1"/>
    <col min="4865" max="4865" width="13.42578125" customWidth="1"/>
    <col min="4866" max="4866" width="30.85546875" customWidth="1"/>
    <col min="4867" max="4870" width="16.5703125" customWidth="1"/>
    <col min="5121" max="5121" width="13.42578125" customWidth="1"/>
    <col min="5122" max="5122" width="30.85546875" customWidth="1"/>
    <col min="5123" max="5126" width="16.5703125" customWidth="1"/>
    <col min="5377" max="5377" width="13.42578125" customWidth="1"/>
    <col min="5378" max="5378" width="30.85546875" customWidth="1"/>
    <col min="5379" max="5382" width="16.5703125" customWidth="1"/>
    <col min="5633" max="5633" width="13.42578125" customWidth="1"/>
    <col min="5634" max="5634" width="30.85546875" customWidth="1"/>
    <col min="5635" max="5638" width="16.5703125" customWidth="1"/>
    <col min="5889" max="5889" width="13.42578125" customWidth="1"/>
    <col min="5890" max="5890" width="30.85546875" customWidth="1"/>
    <col min="5891" max="5894" width="16.5703125" customWidth="1"/>
    <col min="6145" max="6145" width="13.42578125" customWidth="1"/>
    <col min="6146" max="6146" width="30.85546875" customWidth="1"/>
    <col min="6147" max="6150" width="16.5703125" customWidth="1"/>
    <col min="6401" max="6401" width="13.42578125" customWidth="1"/>
    <col min="6402" max="6402" width="30.85546875" customWidth="1"/>
    <col min="6403" max="6406" width="16.5703125" customWidth="1"/>
    <col min="6657" max="6657" width="13.42578125" customWidth="1"/>
    <col min="6658" max="6658" width="30.85546875" customWidth="1"/>
    <col min="6659" max="6662" width="16.5703125" customWidth="1"/>
    <col min="6913" max="6913" width="13.42578125" customWidth="1"/>
    <col min="6914" max="6914" width="30.85546875" customWidth="1"/>
    <col min="6915" max="6918" width="16.5703125" customWidth="1"/>
    <col min="7169" max="7169" width="13.42578125" customWidth="1"/>
    <col min="7170" max="7170" width="30.85546875" customWidth="1"/>
    <col min="7171" max="7174" width="16.5703125" customWidth="1"/>
    <col min="7425" max="7425" width="13.42578125" customWidth="1"/>
    <col min="7426" max="7426" width="30.85546875" customWidth="1"/>
    <col min="7427" max="7430" width="16.5703125" customWidth="1"/>
    <col min="7681" max="7681" width="13.42578125" customWidth="1"/>
    <col min="7682" max="7682" width="30.85546875" customWidth="1"/>
    <col min="7683" max="7686" width="16.5703125" customWidth="1"/>
    <col min="7937" max="7937" width="13.42578125" customWidth="1"/>
    <col min="7938" max="7938" width="30.85546875" customWidth="1"/>
    <col min="7939" max="7942" width="16.5703125" customWidth="1"/>
    <col min="8193" max="8193" width="13.42578125" customWidth="1"/>
    <col min="8194" max="8194" width="30.85546875" customWidth="1"/>
    <col min="8195" max="8198" width="16.5703125" customWidth="1"/>
    <col min="8449" max="8449" width="13.42578125" customWidth="1"/>
    <col min="8450" max="8450" width="30.85546875" customWidth="1"/>
    <col min="8451" max="8454" width="16.5703125" customWidth="1"/>
    <col min="8705" max="8705" width="13.42578125" customWidth="1"/>
    <col min="8706" max="8706" width="30.85546875" customWidth="1"/>
    <col min="8707" max="8710" width="16.5703125" customWidth="1"/>
    <col min="8961" max="8961" width="13.42578125" customWidth="1"/>
    <col min="8962" max="8962" width="30.85546875" customWidth="1"/>
    <col min="8963" max="8966" width="16.5703125" customWidth="1"/>
    <col min="9217" max="9217" width="13.42578125" customWidth="1"/>
    <col min="9218" max="9218" width="30.85546875" customWidth="1"/>
    <col min="9219" max="9222" width="16.5703125" customWidth="1"/>
    <col min="9473" max="9473" width="13.42578125" customWidth="1"/>
    <col min="9474" max="9474" width="30.85546875" customWidth="1"/>
    <col min="9475" max="9478" width="16.5703125" customWidth="1"/>
    <col min="9729" max="9729" width="13.42578125" customWidth="1"/>
    <col min="9730" max="9730" width="30.85546875" customWidth="1"/>
    <col min="9731" max="9734" width="16.5703125" customWidth="1"/>
    <col min="9985" max="9985" width="13.42578125" customWidth="1"/>
    <col min="9986" max="9986" width="30.85546875" customWidth="1"/>
    <col min="9987" max="9990" width="16.5703125" customWidth="1"/>
    <col min="10241" max="10241" width="13.42578125" customWidth="1"/>
    <col min="10242" max="10242" width="30.85546875" customWidth="1"/>
    <col min="10243" max="10246" width="16.5703125" customWidth="1"/>
    <col min="10497" max="10497" width="13.42578125" customWidth="1"/>
    <col min="10498" max="10498" width="30.85546875" customWidth="1"/>
    <col min="10499" max="10502" width="16.5703125" customWidth="1"/>
    <col min="10753" max="10753" width="13.42578125" customWidth="1"/>
    <col min="10754" max="10754" width="30.85546875" customWidth="1"/>
    <col min="10755" max="10758" width="16.5703125" customWidth="1"/>
    <col min="11009" max="11009" width="13.42578125" customWidth="1"/>
    <col min="11010" max="11010" width="30.85546875" customWidth="1"/>
    <col min="11011" max="11014" width="16.5703125" customWidth="1"/>
    <col min="11265" max="11265" width="13.42578125" customWidth="1"/>
    <col min="11266" max="11266" width="30.85546875" customWidth="1"/>
    <col min="11267" max="11270" width="16.5703125" customWidth="1"/>
    <col min="11521" max="11521" width="13.42578125" customWidth="1"/>
    <col min="11522" max="11522" width="30.85546875" customWidth="1"/>
    <col min="11523" max="11526" width="16.5703125" customWidth="1"/>
    <col min="11777" max="11777" width="13.42578125" customWidth="1"/>
    <col min="11778" max="11778" width="30.85546875" customWidth="1"/>
    <col min="11779" max="11782" width="16.5703125" customWidth="1"/>
    <col min="12033" max="12033" width="13.42578125" customWidth="1"/>
    <col min="12034" max="12034" width="30.85546875" customWidth="1"/>
    <col min="12035" max="12038" width="16.5703125" customWidth="1"/>
    <col min="12289" max="12289" width="13.42578125" customWidth="1"/>
    <col min="12290" max="12290" width="30.85546875" customWidth="1"/>
    <col min="12291" max="12294" width="16.5703125" customWidth="1"/>
    <col min="12545" max="12545" width="13.42578125" customWidth="1"/>
    <col min="12546" max="12546" width="30.85546875" customWidth="1"/>
    <col min="12547" max="12550" width="16.5703125" customWidth="1"/>
    <col min="12801" max="12801" width="13.42578125" customWidth="1"/>
    <col min="12802" max="12802" width="30.85546875" customWidth="1"/>
    <col min="12803" max="12806" width="16.5703125" customWidth="1"/>
    <col min="13057" max="13057" width="13.42578125" customWidth="1"/>
    <col min="13058" max="13058" width="30.85546875" customWidth="1"/>
    <col min="13059" max="13062" width="16.5703125" customWidth="1"/>
    <col min="13313" max="13313" width="13.42578125" customWidth="1"/>
    <col min="13314" max="13314" width="30.85546875" customWidth="1"/>
    <col min="13315" max="13318" width="16.5703125" customWidth="1"/>
    <col min="13569" max="13569" width="13.42578125" customWidth="1"/>
    <col min="13570" max="13570" width="30.85546875" customWidth="1"/>
    <col min="13571" max="13574" width="16.5703125" customWidth="1"/>
    <col min="13825" max="13825" width="13.42578125" customWidth="1"/>
    <col min="13826" max="13826" width="30.85546875" customWidth="1"/>
    <col min="13827" max="13830" width="16.5703125" customWidth="1"/>
    <col min="14081" max="14081" width="13.42578125" customWidth="1"/>
    <col min="14082" max="14082" width="30.85546875" customWidth="1"/>
    <col min="14083" max="14086" width="16.5703125" customWidth="1"/>
    <col min="14337" max="14337" width="13.42578125" customWidth="1"/>
    <col min="14338" max="14338" width="30.85546875" customWidth="1"/>
    <col min="14339" max="14342" width="16.5703125" customWidth="1"/>
    <col min="14593" max="14593" width="13.42578125" customWidth="1"/>
    <col min="14594" max="14594" width="30.85546875" customWidth="1"/>
    <col min="14595" max="14598" width="16.5703125" customWidth="1"/>
    <col min="14849" max="14849" width="13.42578125" customWidth="1"/>
    <col min="14850" max="14850" width="30.85546875" customWidth="1"/>
    <col min="14851" max="14854" width="16.5703125" customWidth="1"/>
    <col min="15105" max="15105" width="13.42578125" customWidth="1"/>
    <col min="15106" max="15106" width="30.85546875" customWidth="1"/>
    <col min="15107" max="15110" width="16.5703125" customWidth="1"/>
    <col min="15361" max="15361" width="13.42578125" customWidth="1"/>
    <col min="15362" max="15362" width="30.85546875" customWidth="1"/>
    <col min="15363" max="15366" width="16.5703125" customWidth="1"/>
    <col min="15617" max="15617" width="13.42578125" customWidth="1"/>
    <col min="15618" max="15618" width="30.85546875" customWidth="1"/>
    <col min="15619" max="15622" width="16.5703125" customWidth="1"/>
    <col min="15873" max="15873" width="13.42578125" customWidth="1"/>
    <col min="15874" max="15874" width="30.85546875" customWidth="1"/>
    <col min="15875" max="15878" width="16.5703125" customWidth="1"/>
    <col min="16129" max="16129" width="13.42578125" customWidth="1"/>
    <col min="16130" max="16130" width="30.85546875" customWidth="1"/>
    <col min="16131" max="16134" width="16.5703125" customWidth="1"/>
  </cols>
  <sheetData>
    <row r="1" spans="1:7" ht="13.5" thickBot="1">
      <c r="A1" s="80">
        <v>8</v>
      </c>
      <c r="B1" s="81" t="s">
        <v>488</v>
      </c>
      <c r="C1" s="27"/>
      <c r="D1" s="27"/>
      <c r="E1" s="27"/>
      <c r="F1" s="91"/>
    </row>
    <row r="2" spans="1:7" ht="21" customHeight="1" thickBot="1">
      <c r="A2" s="28">
        <v>9</v>
      </c>
      <c r="B2" s="29" t="s">
        <v>489</v>
      </c>
      <c r="C2" s="104"/>
      <c r="D2" s="104"/>
      <c r="E2" s="104"/>
      <c r="F2" s="115">
        <v>0</v>
      </c>
    </row>
    <row r="3" spans="1:7" ht="21" customHeight="1" thickBot="1">
      <c r="A3" s="28">
        <v>10</v>
      </c>
      <c r="B3" s="29" t="s">
        <v>490</v>
      </c>
      <c r="C3" s="104"/>
      <c r="D3" s="104"/>
      <c r="E3" s="104"/>
      <c r="F3" s="116">
        <v>0</v>
      </c>
    </row>
    <row r="4" spans="1:7" ht="21" customHeight="1" thickBot="1">
      <c r="A4" s="28">
        <v>11</v>
      </c>
      <c r="B4" s="29" t="s">
        <v>491</v>
      </c>
      <c r="C4" s="104"/>
      <c r="D4" s="104"/>
      <c r="E4" s="104"/>
      <c r="F4" s="115">
        <v>0</v>
      </c>
    </row>
    <row r="5" spans="1:7" ht="21" customHeight="1" thickBot="1">
      <c r="A5" s="28">
        <v>12</v>
      </c>
      <c r="B5" s="29" t="s">
        <v>492</v>
      </c>
      <c r="C5" s="104"/>
      <c r="D5" s="104"/>
      <c r="E5" s="104"/>
      <c r="F5" s="115" t="e">
        <f>#REF!+#REF!+#REF!</f>
        <v>#REF!</v>
      </c>
    </row>
    <row r="6" spans="1:7" ht="21" customHeight="1" thickBot="1">
      <c r="A6" s="28">
        <v>13</v>
      </c>
      <c r="B6" s="29" t="s">
        <v>493</v>
      </c>
      <c r="C6" s="104"/>
      <c r="D6" s="104">
        <v>3215715.3</v>
      </c>
      <c r="E6" s="104"/>
      <c r="F6" s="115" t="e">
        <f>#REF!</f>
        <v>#REF!</v>
      </c>
    </row>
    <row r="7" spans="1:7" ht="21" customHeight="1" thickBot="1">
      <c r="A7" s="28">
        <v>14</v>
      </c>
      <c r="B7" s="29" t="s">
        <v>494</v>
      </c>
      <c r="C7" s="104"/>
      <c r="D7" s="104"/>
      <c r="E7" s="104"/>
      <c r="F7" s="115">
        <v>0</v>
      </c>
    </row>
    <row r="8" spans="1:7" ht="21" customHeight="1" thickBot="1">
      <c r="A8" s="28">
        <v>15</v>
      </c>
      <c r="B8" s="29" t="s">
        <v>495</v>
      </c>
      <c r="C8" s="104"/>
      <c r="D8" s="104"/>
      <c r="E8" s="104"/>
      <c r="F8" s="115">
        <v>0</v>
      </c>
    </row>
    <row r="9" spans="1:7" ht="21" customHeight="1" thickBot="1">
      <c r="A9" s="28">
        <v>16</v>
      </c>
      <c r="B9" s="29" t="s">
        <v>496</v>
      </c>
      <c r="C9" s="104"/>
      <c r="D9" s="104"/>
      <c r="E9" s="104"/>
      <c r="F9" s="117">
        <v>0</v>
      </c>
    </row>
    <row r="10" spans="1:7" ht="21" customHeight="1" thickBot="1">
      <c r="A10" s="28">
        <v>17</v>
      </c>
      <c r="B10" s="29" t="s">
        <v>497</v>
      </c>
      <c r="C10" s="104"/>
      <c r="D10" s="104"/>
      <c r="E10" s="104"/>
      <c r="F10" s="115">
        <v>0</v>
      </c>
    </row>
    <row r="11" spans="1:7" ht="21" customHeight="1" thickBot="1">
      <c r="A11" s="28">
        <v>18</v>
      </c>
      <c r="B11" s="29" t="s">
        <v>498</v>
      </c>
      <c r="C11" s="104"/>
      <c r="D11" s="104"/>
      <c r="E11" s="104"/>
      <c r="F11" s="115">
        <v>0</v>
      </c>
    </row>
    <row r="12" spans="1:7" ht="21" customHeight="1" thickBot="1">
      <c r="A12" s="28">
        <v>19</v>
      </c>
      <c r="B12" s="29" t="s">
        <v>499</v>
      </c>
      <c r="C12" s="104"/>
      <c r="D12" s="104"/>
      <c r="E12" s="104"/>
      <c r="F12" s="115">
        <v>0</v>
      </c>
    </row>
    <row r="13" spans="1:7" ht="21" customHeight="1" thickBot="1">
      <c r="A13" s="28">
        <v>20</v>
      </c>
      <c r="B13" s="29" t="s">
        <v>230</v>
      </c>
      <c r="C13" s="118"/>
      <c r="D13" s="118">
        <v>109090.91</v>
      </c>
      <c r="E13" s="118"/>
      <c r="F13" s="119" t="e">
        <f>#REF!-2.61</f>
        <v>#REF!</v>
      </c>
    </row>
    <row r="14" spans="1:7" ht="21" customHeight="1" thickBot="1">
      <c r="A14" s="28">
        <v>21</v>
      </c>
      <c r="B14" s="29" t="s">
        <v>500</v>
      </c>
      <c r="C14" s="118"/>
      <c r="D14" s="118">
        <v>68695.070000000007</v>
      </c>
      <c r="E14" s="118"/>
      <c r="F14" s="119">
        <v>0</v>
      </c>
    </row>
    <row r="15" spans="1:7" ht="21" customHeight="1" thickBot="1">
      <c r="A15" s="28">
        <v>22</v>
      </c>
      <c r="B15" s="29" t="s">
        <v>585</v>
      </c>
      <c r="C15" s="118"/>
      <c r="D15" s="118"/>
      <c r="E15" s="118"/>
      <c r="F15" s="119"/>
    </row>
    <row r="16" spans="1:7" ht="13.5" thickBot="1">
      <c r="A16" s="28">
        <v>23</v>
      </c>
      <c r="B16" s="29" t="s">
        <v>238</v>
      </c>
      <c r="C16" s="118">
        <v>0</v>
      </c>
      <c r="D16" s="118">
        <f>D14+D13+D6+'тод-18-20'!D46+'тод-18-20'!D45+'тод-18-20'!D42+'тод-18-20'!D41+'тод-18-20'!D40</f>
        <v>40254406.840000004</v>
      </c>
      <c r="E16" s="120">
        <f>SUM(E1:E15)</f>
        <v>0</v>
      </c>
      <c r="F16" s="113" t="e">
        <f>'тод-18-20'!F40+'тод-18-20'!F41+'тод-18-20'!F42+'тод-18-20'!F46+'тод20-21'!F5+'тод20-21'!F6+'тод20-21'!F13</f>
        <v>#REF!</v>
      </c>
      <c r="G16" s="105" t="e">
        <f>F16-IS!D16</f>
        <v>#REF!</v>
      </c>
    </row>
    <row r="17" spans="1:6">
      <c r="A17" s="34"/>
    </row>
    <row r="18" spans="1:6">
      <c r="A18" s="34" t="s">
        <v>501</v>
      </c>
      <c r="F18" s="23"/>
    </row>
    <row r="19" spans="1:6" ht="13.5" thickBot="1">
      <c r="A19" s="34"/>
    </row>
    <row r="20" spans="1:6" ht="13.5" thickBot="1">
      <c r="A20" s="80" t="s">
        <v>0</v>
      </c>
      <c r="B20" s="81" t="s">
        <v>478</v>
      </c>
      <c r="C20" s="27" t="s">
        <v>502</v>
      </c>
      <c r="D20" s="27" t="s">
        <v>444</v>
      </c>
    </row>
    <row r="21" spans="1:6" ht="19.5" customHeight="1" thickBot="1">
      <c r="A21" s="28">
        <v>1</v>
      </c>
      <c r="B21" s="29" t="s">
        <v>503</v>
      </c>
      <c r="C21" s="48"/>
      <c r="D21" s="92">
        <v>0</v>
      </c>
    </row>
    <row r="22" spans="1:6" ht="19.5" customHeight="1" thickBot="1">
      <c r="A22" s="28">
        <v>2</v>
      </c>
      <c r="B22" s="29" t="s">
        <v>504</v>
      </c>
      <c r="C22" s="48"/>
      <c r="D22" s="92">
        <v>0</v>
      </c>
    </row>
    <row r="23" spans="1:6" ht="19.5" customHeight="1" thickBot="1">
      <c r="A23" s="28">
        <v>3</v>
      </c>
      <c r="B23" s="29" t="s">
        <v>505</v>
      </c>
      <c r="C23" s="48"/>
      <c r="D23" s="92">
        <v>0</v>
      </c>
    </row>
    <row r="24" spans="1:6" ht="19.5" customHeight="1" thickBot="1">
      <c r="A24" s="28">
        <v>4</v>
      </c>
      <c r="B24" s="29" t="s">
        <v>584</v>
      </c>
      <c r="C24" s="48"/>
      <c r="D24" s="92">
        <v>0</v>
      </c>
    </row>
    <row r="25" spans="1:6" ht="19.5" customHeight="1" thickBot="1">
      <c r="A25" s="63">
        <v>5</v>
      </c>
      <c r="B25" s="29" t="s">
        <v>238</v>
      </c>
      <c r="C25" s="29"/>
      <c r="D25" s="78">
        <f>SUM(D21:D24)</f>
        <v>0</v>
      </c>
    </row>
    <row r="26" spans="1:6" ht="19.5" customHeight="1">
      <c r="A26" s="34"/>
    </row>
    <row r="27" spans="1:6" ht="15.75">
      <c r="A27" s="274" t="s">
        <v>506</v>
      </c>
      <c r="B27" s="274"/>
      <c r="C27" s="274"/>
      <c r="D27" s="274"/>
    </row>
    <row r="28" spans="1:6" ht="13.5" thickBot="1">
      <c r="A28" s="33"/>
    </row>
    <row r="29" spans="1:6" ht="25.5" customHeight="1" thickBot="1">
      <c r="A29" s="236" t="s">
        <v>387</v>
      </c>
      <c r="B29" s="236" t="s">
        <v>507</v>
      </c>
      <c r="C29" s="260" t="s">
        <v>508</v>
      </c>
      <c r="D29" s="261"/>
    </row>
    <row r="30" spans="1:6" ht="13.5" thickBot="1">
      <c r="A30" s="238"/>
      <c r="B30" s="238"/>
      <c r="C30" s="48" t="s">
        <v>443</v>
      </c>
      <c r="D30" s="48" t="s">
        <v>444</v>
      </c>
    </row>
    <row r="31" spans="1:6" ht="45.75" customHeight="1" thickBot="1">
      <c r="A31" s="28" t="s">
        <v>509</v>
      </c>
      <c r="B31" s="48"/>
      <c r="C31" s="48"/>
      <c r="D31" s="48"/>
    </row>
    <row r="32" spans="1:6" ht="13.5" thickBot="1">
      <c r="A32" s="28"/>
      <c r="B32" s="48"/>
      <c r="C32" s="48"/>
      <c r="D32" s="48"/>
    </row>
    <row r="33" spans="1:5" ht="26.25" thickBot="1">
      <c r="A33" s="28" t="s">
        <v>510</v>
      </c>
      <c r="B33" s="48"/>
      <c r="C33" s="48"/>
      <c r="D33" s="48"/>
    </row>
    <row r="34" spans="1:5" ht="13.5" thickBot="1">
      <c r="A34" s="28"/>
      <c r="B34" s="48"/>
      <c r="C34" s="48"/>
      <c r="D34" s="48"/>
    </row>
    <row r="35" spans="1:5" ht="26.25" thickBot="1">
      <c r="A35" s="28" t="s">
        <v>511</v>
      </c>
      <c r="B35" s="29">
        <v>32142857.140000001</v>
      </c>
      <c r="C35" s="29"/>
      <c r="D35" s="78" t="e">
        <f>'тод-18-20'!F40</f>
        <v>#REF!</v>
      </c>
    </row>
    <row r="36" spans="1:5" ht="13.5" thickBot="1">
      <c r="A36" s="28"/>
      <c r="B36" s="29"/>
      <c r="C36" s="29"/>
      <c r="D36" s="29"/>
    </row>
    <row r="37" spans="1:5" ht="13.5" thickBot="1">
      <c r="A37" s="28" t="s">
        <v>238</v>
      </c>
      <c r="B37" s="29">
        <f>SUM(B31:B36)</f>
        <v>32142857.140000001</v>
      </c>
      <c r="C37" s="29">
        <f t="shared" ref="C37:D37" si="0">SUM(C31:C36)</f>
        <v>0</v>
      </c>
      <c r="D37" s="29" t="e">
        <f t="shared" si="0"/>
        <v>#REF!</v>
      </c>
      <c r="E37" s="29"/>
    </row>
    <row r="38" spans="1:5">
      <c r="A38" s="34"/>
    </row>
    <row r="39" spans="1:5">
      <c r="A39" s="34"/>
    </row>
    <row r="40" spans="1:5" ht="21" customHeight="1" thickBot="1">
      <c r="A40" s="276" t="s">
        <v>512</v>
      </c>
      <c r="B40" s="277"/>
      <c r="C40" s="277"/>
      <c r="D40" s="277"/>
      <c r="E40" s="277"/>
    </row>
    <row r="41" spans="1:5" ht="13.5" thickBot="1">
      <c r="A41" s="80" t="s">
        <v>0</v>
      </c>
      <c r="B41" s="27" t="s">
        <v>24</v>
      </c>
      <c r="C41" s="27" t="s">
        <v>443</v>
      </c>
      <c r="D41" s="81" t="s">
        <v>444</v>
      </c>
    </row>
    <row r="42" spans="1:5" ht="27.75" customHeight="1" thickBot="1">
      <c r="A42" s="63">
        <v>1</v>
      </c>
      <c r="B42" s="29" t="s">
        <v>513</v>
      </c>
      <c r="C42" s="39">
        <v>9574.24</v>
      </c>
      <c r="D42" s="39"/>
    </row>
    <row r="43" spans="1:5" ht="27.75" customHeight="1" thickBot="1">
      <c r="A43" s="28">
        <v>2</v>
      </c>
      <c r="B43" s="29" t="s">
        <v>514</v>
      </c>
      <c r="C43" s="40"/>
      <c r="D43" s="40"/>
    </row>
    <row r="44" spans="1:5" ht="27.75" customHeight="1" thickBot="1">
      <c r="A44" s="28">
        <v>3</v>
      </c>
      <c r="B44" s="29" t="s">
        <v>515</v>
      </c>
      <c r="C44" s="40"/>
      <c r="D44" s="40">
        <f>D42</f>
        <v>0</v>
      </c>
    </row>
    <row r="45" spans="1:5" ht="27.75" customHeight="1">
      <c r="A45" s="34" t="s">
        <v>516</v>
      </c>
    </row>
    <row r="46" spans="1:5">
      <c r="A46" s="34"/>
    </row>
    <row r="47" spans="1:5">
      <c r="A47" s="52"/>
      <c r="B47" s="52"/>
    </row>
    <row r="48" spans="1:5">
      <c r="A48" s="53"/>
      <c r="B48" s="53"/>
    </row>
    <row r="49" spans="1:2">
      <c r="A49" s="53"/>
      <c r="B49" s="53"/>
    </row>
    <row r="50" spans="1:2">
      <c r="A50" s="53"/>
      <c r="B50" s="53"/>
    </row>
    <row r="51" spans="1:2">
      <c r="A51" s="53"/>
      <c r="B51" s="53"/>
    </row>
    <row r="52" spans="1:2">
      <c r="A52" s="93" t="s">
        <v>517</v>
      </c>
    </row>
  </sheetData>
  <mergeCells count="5">
    <mergeCell ref="A27:D27"/>
    <mergeCell ref="A29:A30"/>
    <mergeCell ref="B29:B30"/>
    <mergeCell ref="C29:D29"/>
    <mergeCell ref="A40:E40"/>
  </mergeCells>
  <pageMargins left="0.7" right="0.7" top="0.75" bottom="0.75" header="0.3" footer="0.3"/>
  <pageSetup scale="73"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L43"/>
  <sheetViews>
    <sheetView zoomScaleNormal="100" workbookViewId="0">
      <selection activeCell="C22" sqref="C22"/>
    </sheetView>
  </sheetViews>
  <sheetFormatPr defaultRowHeight="12.75"/>
  <cols>
    <col min="1" max="1" width="12.5703125" customWidth="1"/>
    <col min="2" max="2" width="24.42578125" customWidth="1"/>
    <col min="3" max="5" width="15.42578125" customWidth="1"/>
    <col min="257" max="257" width="12.5703125" customWidth="1"/>
    <col min="258" max="258" width="24.42578125" customWidth="1"/>
    <col min="259" max="261" width="15.42578125" customWidth="1"/>
    <col min="513" max="513" width="12.5703125" customWidth="1"/>
    <col min="514" max="514" width="24.42578125" customWidth="1"/>
    <col min="515" max="517" width="15.42578125" customWidth="1"/>
    <col min="769" max="769" width="12.5703125" customWidth="1"/>
    <col min="770" max="770" width="24.42578125" customWidth="1"/>
    <col min="771" max="773" width="15.42578125" customWidth="1"/>
    <col min="1025" max="1025" width="12.5703125" customWidth="1"/>
    <col min="1026" max="1026" width="24.42578125" customWidth="1"/>
    <col min="1027" max="1029" width="15.42578125" customWidth="1"/>
    <col min="1281" max="1281" width="12.5703125" customWidth="1"/>
    <col min="1282" max="1282" width="24.42578125" customWidth="1"/>
    <col min="1283" max="1285" width="15.42578125" customWidth="1"/>
    <col min="1537" max="1537" width="12.5703125" customWidth="1"/>
    <col min="1538" max="1538" width="24.42578125" customWidth="1"/>
    <col min="1539" max="1541" width="15.42578125" customWidth="1"/>
    <col min="1793" max="1793" width="12.5703125" customWidth="1"/>
    <col min="1794" max="1794" width="24.42578125" customWidth="1"/>
    <col min="1795" max="1797" width="15.42578125" customWidth="1"/>
    <col min="2049" max="2049" width="12.5703125" customWidth="1"/>
    <col min="2050" max="2050" width="24.42578125" customWidth="1"/>
    <col min="2051" max="2053" width="15.42578125" customWidth="1"/>
    <col min="2305" max="2305" width="12.5703125" customWidth="1"/>
    <col min="2306" max="2306" width="24.42578125" customWidth="1"/>
    <col min="2307" max="2309" width="15.42578125" customWidth="1"/>
    <col min="2561" max="2561" width="12.5703125" customWidth="1"/>
    <col min="2562" max="2562" width="24.42578125" customWidth="1"/>
    <col min="2563" max="2565" width="15.42578125" customWidth="1"/>
    <col min="2817" max="2817" width="12.5703125" customWidth="1"/>
    <col min="2818" max="2818" width="24.42578125" customWidth="1"/>
    <col min="2819" max="2821" width="15.42578125" customWidth="1"/>
    <col min="3073" max="3073" width="12.5703125" customWidth="1"/>
    <col min="3074" max="3074" width="24.42578125" customWidth="1"/>
    <col min="3075" max="3077" width="15.42578125" customWidth="1"/>
    <col min="3329" max="3329" width="12.5703125" customWidth="1"/>
    <col min="3330" max="3330" width="24.42578125" customWidth="1"/>
    <col min="3331" max="3333" width="15.42578125" customWidth="1"/>
    <col min="3585" max="3585" width="12.5703125" customWidth="1"/>
    <col min="3586" max="3586" width="24.42578125" customWidth="1"/>
    <col min="3587" max="3589" width="15.42578125" customWidth="1"/>
    <col min="3841" max="3841" width="12.5703125" customWidth="1"/>
    <col min="3842" max="3842" width="24.42578125" customWidth="1"/>
    <col min="3843" max="3845" width="15.42578125" customWidth="1"/>
    <col min="4097" max="4097" width="12.5703125" customWidth="1"/>
    <col min="4098" max="4098" width="24.42578125" customWidth="1"/>
    <col min="4099" max="4101" width="15.42578125" customWidth="1"/>
    <col min="4353" max="4353" width="12.5703125" customWidth="1"/>
    <col min="4354" max="4354" width="24.42578125" customWidth="1"/>
    <col min="4355" max="4357" width="15.42578125" customWidth="1"/>
    <col min="4609" max="4609" width="12.5703125" customWidth="1"/>
    <col min="4610" max="4610" width="24.42578125" customWidth="1"/>
    <col min="4611" max="4613" width="15.42578125" customWidth="1"/>
    <col min="4865" max="4865" width="12.5703125" customWidth="1"/>
    <col min="4866" max="4866" width="24.42578125" customWidth="1"/>
    <col min="4867" max="4869" width="15.42578125" customWidth="1"/>
    <col min="5121" max="5121" width="12.5703125" customWidth="1"/>
    <col min="5122" max="5122" width="24.42578125" customWidth="1"/>
    <col min="5123" max="5125" width="15.42578125" customWidth="1"/>
    <col min="5377" max="5377" width="12.5703125" customWidth="1"/>
    <col min="5378" max="5378" width="24.42578125" customWidth="1"/>
    <col min="5379" max="5381" width="15.42578125" customWidth="1"/>
    <col min="5633" max="5633" width="12.5703125" customWidth="1"/>
    <col min="5634" max="5634" width="24.42578125" customWidth="1"/>
    <col min="5635" max="5637" width="15.42578125" customWidth="1"/>
    <col min="5889" max="5889" width="12.5703125" customWidth="1"/>
    <col min="5890" max="5890" width="24.42578125" customWidth="1"/>
    <col min="5891" max="5893" width="15.42578125" customWidth="1"/>
    <col min="6145" max="6145" width="12.5703125" customWidth="1"/>
    <col min="6146" max="6146" width="24.42578125" customWidth="1"/>
    <col min="6147" max="6149" width="15.42578125" customWidth="1"/>
    <col min="6401" max="6401" width="12.5703125" customWidth="1"/>
    <col min="6402" max="6402" width="24.42578125" customWidth="1"/>
    <col min="6403" max="6405" width="15.42578125" customWidth="1"/>
    <col min="6657" max="6657" width="12.5703125" customWidth="1"/>
    <col min="6658" max="6658" width="24.42578125" customWidth="1"/>
    <col min="6659" max="6661" width="15.42578125" customWidth="1"/>
    <col min="6913" max="6913" width="12.5703125" customWidth="1"/>
    <col min="6914" max="6914" width="24.42578125" customWidth="1"/>
    <col min="6915" max="6917" width="15.42578125" customWidth="1"/>
    <col min="7169" max="7169" width="12.5703125" customWidth="1"/>
    <col min="7170" max="7170" width="24.42578125" customWidth="1"/>
    <col min="7171" max="7173" width="15.42578125" customWidth="1"/>
    <col min="7425" max="7425" width="12.5703125" customWidth="1"/>
    <col min="7426" max="7426" width="24.42578125" customWidth="1"/>
    <col min="7427" max="7429" width="15.42578125" customWidth="1"/>
    <col min="7681" max="7681" width="12.5703125" customWidth="1"/>
    <col min="7682" max="7682" width="24.42578125" customWidth="1"/>
    <col min="7683" max="7685" width="15.42578125" customWidth="1"/>
    <col min="7937" max="7937" width="12.5703125" customWidth="1"/>
    <col min="7938" max="7938" width="24.42578125" customWidth="1"/>
    <col min="7939" max="7941" width="15.42578125" customWidth="1"/>
    <col min="8193" max="8193" width="12.5703125" customWidth="1"/>
    <col min="8194" max="8194" width="24.42578125" customWidth="1"/>
    <col min="8195" max="8197" width="15.42578125" customWidth="1"/>
    <col min="8449" max="8449" width="12.5703125" customWidth="1"/>
    <col min="8450" max="8450" width="24.42578125" customWidth="1"/>
    <col min="8451" max="8453" width="15.42578125" customWidth="1"/>
    <col min="8705" max="8705" width="12.5703125" customWidth="1"/>
    <col min="8706" max="8706" width="24.42578125" customWidth="1"/>
    <col min="8707" max="8709" width="15.42578125" customWidth="1"/>
    <col min="8961" max="8961" width="12.5703125" customWidth="1"/>
    <col min="8962" max="8962" width="24.42578125" customWidth="1"/>
    <col min="8963" max="8965" width="15.42578125" customWidth="1"/>
    <col min="9217" max="9217" width="12.5703125" customWidth="1"/>
    <col min="9218" max="9218" width="24.42578125" customWidth="1"/>
    <col min="9219" max="9221" width="15.42578125" customWidth="1"/>
    <col min="9473" max="9473" width="12.5703125" customWidth="1"/>
    <col min="9474" max="9474" width="24.42578125" customWidth="1"/>
    <col min="9475" max="9477" width="15.42578125" customWidth="1"/>
    <col min="9729" max="9729" width="12.5703125" customWidth="1"/>
    <col min="9730" max="9730" width="24.42578125" customWidth="1"/>
    <col min="9731" max="9733" width="15.42578125" customWidth="1"/>
    <col min="9985" max="9985" width="12.5703125" customWidth="1"/>
    <col min="9986" max="9986" width="24.42578125" customWidth="1"/>
    <col min="9987" max="9989" width="15.42578125" customWidth="1"/>
    <col min="10241" max="10241" width="12.5703125" customWidth="1"/>
    <col min="10242" max="10242" width="24.42578125" customWidth="1"/>
    <col min="10243" max="10245" width="15.42578125" customWidth="1"/>
    <col min="10497" max="10497" width="12.5703125" customWidth="1"/>
    <col min="10498" max="10498" width="24.42578125" customWidth="1"/>
    <col min="10499" max="10501" width="15.42578125" customWidth="1"/>
    <col min="10753" max="10753" width="12.5703125" customWidth="1"/>
    <col min="10754" max="10754" width="24.42578125" customWidth="1"/>
    <col min="10755" max="10757" width="15.42578125" customWidth="1"/>
    <col min="11009" max="11009" width="12.5703125" customWidth="1"/>
    <col min="11010" max="11010" width="24.42578125" customWidth="1"/>
    <col min="11011" max="11013" width="15.42578125" customWidth="1"/>
    <col min="11265" max="11265" width="12.5703125" customWidth="1"/>
    <col min="11266" max="11266" width="24.42578125" customWidth="1"/>
    <col min="11267" max="11269" width="15.42578125" customWidth="1"/>
    <col min="11521" max="11521" width="12.5703125" customWidth="1"/>
    <col min="11522" max="11522" width="24.42578125" customWidth="1"/>
    <col min="11523" max="11525" width="15.42578125" customWidth="1"/>
    <col min="11777" max="11777" width="12.5703125" customWidth="1"/>
    <col min="11778" max="11778" width="24.42578125" customWidth="1"/>
    <col min="11779" max="11781" width="15.42578125" customWidth="1"/>
    <col min="12033" max="12033" width="12.5703125" customWidth="1"/>
    <col min="12034" max="12034" width="24.42578125" customWidth="1"/>
    <col min="12035" max="12037" width="15.42578125" customWidth="1"/>
    <col min="12289" max="12289" width="12.5703125" customWidth="1"/>
    <col min="12290" max="12290" width="24.42578125" customWidth="1"/>
    <col min="12291" max="12293" width="15.42578125" customWidth="1"/>
    <col min="12545" max="12545" width="12.5703125" customWidth="1"/>
    <col min="12546" max="12546" width="24.42578125" customWidth="1"/>
    <col min="12547" max="12549" width="15.42578125" customWidth="1"/>
    <col min="12801" max="12801" width="12.5703125" customWidth="1"/>
    <col min="12802" max="12802" width="24.42578125" customWidth="1"/>
    <col min="12803" max="12805" width="15.42578125" customWidth="1"/>
    <col min="13057" max="13057" width="12.5703125" customWidth="1"/>
    <col min="13058" max="13058" width="24.42578125" customWidth="1"/>
    <col min="13059" max="13061" width="15.42578125" customWidth="1"/>
    <col min="13313" max="13313" width="12.5703125" customWidth="1"/>
    <col min="13314" max="13314" width="24.42578125" customWidth="1"/>
    <col min="13315" max="13317" width="15.42578125" customWidth="1"/>
    <col min="13569" max="13569" width="12.5703125" customWidth="1"/>
    <col min="13570" max="13570" width="24.42578125" customWidth="1"/>
    <col min="13571" max="13573" width="15.42578125" customWidth="1"/>
    <col min="13825" max="13825" width="12.5703125" customWidth="1"/>
    <col min="13826" max="13826" width="24.42578125" customWidth="1"/>
    <col min="13827" max="13829" width="15.42578125" customWidth="1"/>
    <col min="14081" max="14081" width="12.5703125" customWidth="1"/>
    <col min="14082" max="14082" width="24.42578125" customWidth="1"/>
    <col min="14083" max="14085" width="15.42578125" customWidth="1"/>
    <col min="14337" max="14337" width="12.5703125" customWidth="1"/>
    <col min="14338" max="14338" width="24.42578125" customWidth="1"/>
    <col min="14339" max="14341" width="15.42578125" customWidth="1"/>
    <col min="14593" max="14593" width="12.5703125" customWidth="1"/>
    <col min="14594" max="14594" width="24.42578125" customWidth="1"/>
    <col min="14595" max="14597" width="15.42578125" customWidth="1"/>
    <col min="14849" max="14849" width="12.5703125" customWidth="1"/>
    <col min="14850" max="14850" width="24.42578125" customWidth="1"/>
    <col min="14851" max="14853" width="15.42578125" customWidth="1"/>
    <col min="15105" max="15105" width="12.5703125" customWidth="1"/>
    <col min="15106" max="15106" width="24.42578125" customWidth="1"/>
    <col min="15107" max="15109" width="15.42578125" customWidth="1"/>
    <col min="15361" max="15361" width="12.5703125" customWidth="1"/>
    <col min="15362" max="15362" width="24.42578125" customWidth="1"/>
    <col min="15363" max="15365" width="15.42578125" customWidth="1"/>
    <col min="15617" max="15617" width="12.5703125" customWidth="1"/>
    <col min="15618" max="15618" width="24.42578125" customWidth="1"/>
    <col min="15619" max="15621" width="15.42578125" customWidth="1"/>
    <col min="15873" max="15873" width="12.5703125" customWidth="1"/>
    <col min="15874" max="15874" width="24.42578125" customWidth="1"/>
    <col min="15875" max="15877" width="15.42578125" customWidth="1"/>
    <col min="16129" max="16129" width="12.5703125" customWidth="1"/>
    <col min="16130" max="16130" width="24.42578125" customWidth="1"/>
    <col min="16131" max="16133" width="15.42578125" customWidth="1"/>
  </cols>
  <sheetData>
    <row r="1" spans="1:8">
      <c r="A1" s="257" t="s">
        <v>518</v>
      </c>
      <c r="B1" s="240"/>
      <c r="C1" s="240"/>
      <c r="D1" s="240"/>
      <c r="E1" s="240"/>
      <c r="F1" s="240"/>
      <c r="G1" s="240"/>
      <c r="H1" s="240"/>
    </row>
    <row r="2" spans="1:8">
      <c r="A2" s="42"/>
    </row>
    <row r="3" spans="1:8">
      <c r="A3" s="279" t="s">
        <v>519</v>
      </c>
      <c r="B3" s="279"/>
      <c r="C3" s="279"/>
      <c r="D3" s="279"/>
      <c r="E3" s="279"/>
      <c r="F3" s="279"/>
      <c r="G3" s="279"/>
      <c r="H3" s="279"/>
    </row>
    <row r="4" spans="1:8" ht="13.5" thickBot="1">
      <c r="A4" s="33"/>
    </row>
    <row r="5" spans="1:8" ht="39" thickBot="1">
      <c r="A5" s="80" t="s">
        <v>24</v>
      </c>
      <c r="B5" s="81" t="s">
        <v>520</v>
      </c>
      <c r="C5" s="81" t="s">
        <v>521</v>
      </c>
      <c r="D5" s="81" t="s">
        <v>522</v>
      </c>
      <c r="E5" s="81" t="s">
        <v>523</v>
      </c>
    </row>
    <row r="6" spans="1:8" ht="13.5" thickBot="1">
      <c r="A6" s="28" t="s">
        <v>524</v>
      </c>
      <c r="B6" s="29"/>
      <c r="C6" s="29"/>
      <c r="D6" s="29"/>
      <c r="E6" s="29"/>
    </row>
    <row r="7" spans="1:8" ht="39" thickBot="1">
      <c r="A7" s="28" t="s">
        <v>525</v>
      </c>
      <c r="B7" s="29" t="s">
        <v>526</v>
      </c>
      <c r="C7" s="29"/>
      <c r="D7" s="29"/>
      <c r="E7" s="29"/>
    </row>
    <row r="8" spans="1:8" ht="26.25" thickBot="1">
      <c r="A8" s="28" t="s">
        <v>527</v>
      </c>
      <c r="B8" s="29"/>
      <c r="C8" s="29"/>
      <c r="D8" s="29"/>
      <c r="E8" s="29"/>
    </row>
    <row r="9" spans="1:8">
      <c r="A9" s="33"/>
    </row>
    <row r="10" spans="1:8">
      <c r="A10" s="232" t="s">
        <v>528</v>
      </c>
      <c r="B10" s="232"/>
      <c r="C10" s="232"/>
      <c r="D10" s="232"/>
      <c r="E10" s="232"/>
    </row>
    <row r="11" spans="1:8" ht="13.5" thickBot="1">
      <c r="A11" s="279" t="s">
        <v>529</v>
      </c>
      <c r="B11" s="279"/>
      <c r="C11" s="279"/>
      <c r="D11" s="279"/>
      <c r="E11" s="279"/>
      <c r="F11" s="279"/>
      <c r="G11" s="279"/>
    </row>
    <row r="12" spans="1:8" ht="13.5" thickBot="1">
      <c r="A12" s="80" t="s">
        <v>0</v>
      </c>
      <c r="B12" s="81" t="s">
        <v>530</v>
      </c>
      <c r="C12" s="27" t="s">
        <v>443</v>
      </c>
      <c r="D12" s="27" t="s">
        <v>444</v>
      </c>
    </row>
    <row r="13" spans="1:8" ht="26.25" thickBot="1">
      <c r="A13" s="37">
        <v>1</v>
      </c>
      <c r="B13" s="38" t="s">
        <v>531</v>
      </c>
      <c r="C13" s="38"/>
      <c r="D13" s="38"/>
    </row>
    <row r="14" spans="1:8" ht="26.25" thickBot="1">
      <c r="A14" s="37">
        <v>2</v>
      </c>
      <c r="B14" s="38" t="s">
        <v>532</v>
      </c>
      <c r="C14" s="38"/>
      <c r="D14" s="38"/>
    </row>
    <row r="15" spans="1:8" ht="26.25" thickBot="1">
      <c r="A15" s="37">
        <v>3</v>
      </c>
      <c r="B15" s="38" t="s">
        <v>533</v>
      </c>
      <c r="C15" s="38"/>
      <c r="D15" s="38"/>
    </row>
    <row r="16" spans="1:8" ht="13.5" thickBot="1">
      <c r="A16" s="37">
        <v>6</v>
      </c>
      <c r="B16" s="38" t="s">
        <v>238</v>
      </c>
      <c r="C16" s="38"/>
      <c r="D16" s="38"/>
    </row>
    <row r="17" spans="1:12">
      <c r="A17" s="33"/>
    </row>
    <row r="18" spans="1:12" ht="16.5" thickBot="1">
      <c r="A18" s="271" t="s">
        <v>534</v>
      </c>
      <c r="B18" s="271"/>
      <c r="C18" s="271"/>
      <c r="D18" s="271"/>
      <c r="E18" s="271"/>
      <c r="F18" s="271"/>
    </row>
    <row r="19" spans="1:12" ht="26.25" thickBot="1">
      <c r="A19" s="26" t="s">
        <v>0</v>
      </c>
      <c r="B19" s="27" t="s">
        <v>535</v>
      </c>
      <c r="C19" s="27" t="s">
        <v>536</v>
      </c>
      <c r="D19" s="81" t="s">
        <v>231</v>
      </c>
      <c r="E19" s="81" t="s">
        <v>523</v>
      </c>
    </row>
    <row r="20" spans="1:12" ht="13.5" thickBot="1">
      <c r="A20" s="28">
        <v>1</v>
      </c>
      <c r="B20" s="94"/>
      <c r="C20" s="29"/>
      <c r="D20" s="29"/>
      <c r="E20" s="29"/>
    </row>
    <row r="21" spans="1:12" ht="13.5" thickBot="1">
      <c r="A21" s="28">
        <v>2</v>
      </c>
      <c r="B21" s="29"/>
      <c r="C21" s="29"/>
      <c r="D21" s="29"/>
      <c r="E21" s="29"/>
    </row>
    <row r="22" spans="1:12">
      <c r="A22" s="34"/>
    </row>
    <row r="23" spans="1:12">
      <c r="A23" s="278" t="s">
        <v>537</v>
      </c>
      <c r="B23" s="240"/>
      <c r="C23" s="240"/>
      <c r="D23" s="240"/>
      <c r="E23" s="240"/>
    </row>
    <row r="24" spans="1:12">
      <c r="A24" s="75" t="s">
        <v>538</v>
      </c>
      <c r="B24" s="34"/>
      <c r="C24" s="34"/>
      <c r="D24" s="34"/>
      <c r="E24" s="34"/>
      <c r="F24" s="34"/>
      <c r="G24" s="34"/>
      <c r="H24" s="34"/>
      <c r="I24" s="34"/>
      <c r="J24" s="34"/>
      <c r="K24" s="34"/>
      <c r="L24" s="34"/>
    </row>
    <row r="25" spans="1:12">
      <c r="A25" s="52"/>
      <c r="B25" s="52"/>
    </row>
    <row r="26" spans="1:12">
      <c r="A26" s="53"/>
      <c r="B26" s="53"/>
    </row>
    <row r="27" spans="1:12">
      <c r="A27" s="53"/>
      <c r="B27" s="53"/>
    </row>
    <row r="28" spans="1:12">
      <c r="A28" s="42"/>
    </row>
    <row r="29" spans="1:12">
      <c r="A29" s="278" t="s">
        <v>539</v>
      </c>
      <c r="B29" s="240"/>
      <c r="C29" s="240"/>
      <c r="D29" s="240"/>
      <c r="E29" s="240"/>
    </row>
    <row r="30" spans="1:12">
      <c r="A30" s="34"/>
    </row>
    <row r="31" spans="1:12">
      <c r="A31" s="233" t="s">
        <v>540</v>
      </c>
      <c r="B31" s="233"/>
      <c r="C31" s="233"/>
      <c r="D31" s="233"/>
      <c r="E31" s="233"/>
    </row>
    <row r="32" spans="1:12">
      <c r="A32" s="34"/>
    </row>
    <row r="33" spans="1:2">
      <c r="A33" s="52"/>
      <c r="B33" s="52"/>
    </row>
    <row r="34" spans="1:2">
      <c r="A34" s="53"/>
      <c r="B34" s="53"/>
    </row>
    <row r="35" spans="1:2">
      <c r="A35" s="53"/>
      <c r="B35" s="53"/>
    </row>
    <row r="36" spans="1:2">
      <c r="A36" s="34"/>
    </row>
    <row r="37" spans="1:2">
      <c r="A37" s="34"/>
    </row>
    <row r="38" spans="1:2">
      <c r="A38" s="34"/>
    </row>
    <row r="42" spans="1:2">
      <c r="A42" s="68" t="s">
        <v>541</v>
      </c>
    </row>
    <row r="43" spans="1:2">
      <c r="A43" s="68" t="s">
        <v>542</v>
      </c>
    </row>
  </sheetData>
  <mergeCells count="8">
    <mergeCell ref="A29:E29"/>
    <mergeCell ref="A31:E31"/>
    <mergeCell ref="A1:H1"/>
    <mergeCell ref="A3:H3"/>
    <mergeCell ref="A10:E10"/>
    <mergeCell ref="A11:G11"/>
    <mergeCell ref="A18:F18"/>
    <mergeCell ref="A23:E23"/>
  </mergeCells>
  <hyperlinks>
    <hyperlink ref="A3" location="_ftn1" display="_ftn1" xr:uid="{00000000-0004-0000-1300-000000000000}"/>
    <hyperlink ref="A11" location="_ftn2" display="_ftn2" xr:uid="{00000000-0004-0000-1300-000001000000}"/>
    <hyperlink ref="A42" location="_ftnref1" display="_ftnref1" xr:uid="{00000000-0004-0000-1300-000002000000}"/>
    <hyperlink ref="A43" location="_ftnref2" display="_ftnref2" xr:uid="{00000000-0004-0000-1300-000003000000}"/>
  </hyperlinks>
  <pageMargins left="0.7" right="0.7" top="0.75" bottom="0.75" header="0.3" footer="0.3"/>
  <pageSetup scale="71"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N33"/>
  <sheetViews>
    <sheetView view="pageBreakPreview" zoomScale="60" zoomScaleNormal="100" workbookViewId="0">
      <selection activeCell="T32" sqref="T32"/>
    </sheetView>
  </sheetViews>
  <sheetFormatPr defaultRowHeight="12.75"/>
  <cols>
    <col min="2" max="2" width="22.42578125" customWidth="1"/>
    <col min="3" max="3" width="5.5703125" customWidth="1"/>
    <col min="7" max="7" width="7.28515625" customWidth="1"/>
    <col min="258" max="258" width="22.42578125" customWidth="1"/>
    <col min="514" max="514" width="22.42578125" customWidth="1"/>
    <col min="770" max="770" width="22.42578125" customWidth="1"/>
    <col min="1026" max="1026" width="22.42578125" customWidth="1"/>
    <col min="1282" max="1282" width="22.42578125" customWidth="1"/>
    <col min="1538" max="1538" width="22.42578125" customWidth="1"/>
    <col min="1794" max="1794" width="22.42578125" customWidth="1"/>
    <col min="2050" max="2050" width="22.42578125" customWidth="1"/>
    <col min="2306" max="2306" width="22.42578125" customWidth="1"/>
    <col min="2562" max="2562" width="22.42578125" customWidth="1"/>
    <col min="2818" max="2818" width="22.42578125" customWidth="1"/>
    <col min="3074" max="3074" width="22.42578125" customWidth="1"/>
    <col min="3330" max="3330" width="22.42578125" customWidth="1"/>
    <col min="3586" max="3586" width="22.42578125" customWidth="1"/>
    <col min="3842" max="3842" width="22.42578125" customWidth="1"/>
    <col min="4098" max="4098" width="22.42578125" customWidth="1"/>
    <col min="4354" max="4354" width="22.42578125" customWidth="1"/>
    <col min="4610" max="4610" width="22.42578125" customWidth="1"/>
    <col min="4866" max="4866" width="22.42578125" customWidth="1"/>
    <col min="5122" max="5122" width="22.42578125" customWidth="1"/>
    <col min="5378" max="5378" width="22.42578125" customWidth="1"/>
    <col min="5634" max="5634" width="22.42578125" customWidth="1"/>
    <col min="5890" max="5890" width="22.42578125" customWidth="1"/>
    <col min="6146" max="6146" width="22.42578125" customWidth="1"/>
    <col min="6402" max="6402" width="22.42578125" customWidth="1"/>
    <col min="6658" max="6658" width="22.42578125" customWidth="1"/>
    <col min="6914" max="6914" width="22.42578125" customWidth="1"/>
    <col min="7170" max="7170" width="22.42578125" customWidth="1"/>
    <col min="7426" max="7426" width="22.42578125" customWidth="1"/>
    <col min="7682" max="7682" width="22.42578125" customWidth="1"/>
    <col min="7938" max="7938" width="22.42578125" customWidth="1"/>
    <col min="8194" max="8194" width="22.42578125" customWidth="1"/>
    <col min="8450" max="8450" width="22.42578125" customWidth="1"/>
    <col min="8706" max="8706" width="22.42578125" customWidth="1"/>
    <col min="8962" max="8962" width="22.42578125" customWidth="1"/>
    <col min="9218" max="9218" width="22.42578125" customWidth="1"/>
    <col min="9474" max="9474" width="22.42578125" customWidth="1"/>
    <col min="9730" max="9730" width="22.42578125" customWidth="1"/>
    <col min="9986" max="9986" width="22.42578125" customWidth="1"/>
    <col min="10242" max="10242" width="22.42578125" customWidth="1"/>
    <col min="10498" max="10498" width="22.42578125" customWidth="1"/>
    <col min="10754" max="10754" width="22.42578125" customWidth="1"/>
    <col min="11010" max="11010" width="22.42578125" customWidth="1"/>
    <col min="11266" max="11266" width="22.42578125" customWidth="1"/>
    <col min="11522" max="11522" width="22.42578125" customWidth="1"/>
    <col min="11778" max="11778" width="22.42578125" customWidth="1"/>
    <col min="12034" max="12034" width="22.42578125" customWidth="1"/>
    <col min="12290" max="12290" width="22.42578125" customWidth="1"/>
    <col min="12546" max="12546" width="22.42578125" customWidth="1"/>
    <col min="12802" max="12802" width="22.42578125" customWidth="1"/>
    <col min="13058" max="13058" width="22.42578125" customWidth="1"/>
    <col min="13314" max="13314" width="22.42578125" customWidth="1"/>
    <col min="13570" max="13570" width="22.42578125" customWidth="1"/>
    <col min="13826" max="13826" width="22.42578125" customWidth="1"/>
    <col min="14082" max="14082" width="22.42578125" customWidth="1"/>
    <col min="14338" max="14338" width="22.42578125" customWidth="1"/>
    <col min="14594" max="14594" width="22.42578125" customWidth="1"/>
    <col min="14850" max="14850" width="22.42578125" customWidth="1"/>
    <col min="15106" max="15106" width="22.42578125" customWidth="1"/>
    <col min="15362" max="15362" width="22.42578125" customWidth="1"/>
    <col min="15618" max="15618" width="22.42578125" customWidth="1"/>
    <col min="15874" max="15874" width="22.42578125" customWidth="1"/>
    <col min="16130" max="16130" width="22.42578125" customWidth="1"/>
  </cols>
  <sheetData>
    <row r="1" spans="1:14" ht="19.5" thickBot="1">
      <c r="A1" s="264" t="s">
        <v>543</v>
      </c>
      <c r="B1" s="265"/>
      <c r="C1" s="265"/>
      <c r="D1" s="265"/>
      <c r="E1" s="265"/>
      <c r="F1" s="265"/>
      <c r="G1" s="265"/>
      <c r="H1" s="265"/>
      <c r="I1" s="265"/>
      <c r="J1" s="265"/>
      <c r="K1" s="265"/>
      <c r="L1" s="265"/>
      <c r="M1" s="265"/>
      <c r="N1" s="265"/>
    </row>
    <row r="2" spans="1:14" ht="13.5" thickBot="1">
      <c r="A2" s="280" t="s">
        <v>0</v>
      </c>
      <c r="B2" s="282" t="s">
        <v>24</v>
      </c>
      <c r="C2" s="282" t="s">
        <v>224</v>
      </c>
      <c r="D2" s="284" t="s">
        <v>544</v>
      </c>
      <c r="E2" s="285"/>
      <c r="F2" s="285"/>
      <c r="G2" s="285"/>
      <c r="H2" s="285"/>
      <c r="I2" s="285"/>
      <c r="J2" s="285"/>
      <c r="K2" s="285"/>
      <c r="L2" s="285"/>
      <c r="M2" s="286"/>
      <c r="N2" s="282" t="s">
        <v>225</v>
      </c>
    </row>
    <row r="3" spans="1:14" ht="45.75" thickBot="1">
      <c r="A3" s="281"/>
      <c r="B3" s="283"/>
      <c r="C3" s="283"/>
      <c r="D3" s="95" t="s">
        <v>545</v>
      </c>
      <c r="E3" s="95" t="s">
        <v>546</v>
      </c>
      <c r="F3" s="95" t="s">
        <v>547</v>
      </c>
      <c r="G3" s="95" t="s">
        <v>548</v>
      </c>
      <c r="H3" s="95" t="s">
        <v>549</v>
      </c>
      <c r="I3" s="95" t="s">
        <v>550</v>
      </c>
      <c r="J3" s="95" t="s">
        <v>551</v>
      </c>
      <c r="K3" s="95" t="s">
        <v>552</v>
      </c>
      <c r="L3" s="95" t="s">
        <v>553</v>
      </c>
      <c r="M3" s="95" t="s">
        <v>231</v>
      </c>
      <c r="N3" s="283"/>
    </row>
    <row r="4" spans="1:14" ht="13.5" thickBot="1">
      <c r="A4" s="96">
        <v>1</v>
      </c>
      <c r="B4" s="97" t="s">
        <v>554</v>
      </c>
      <c r="C4" s="98"/>
      <c r="D4" s="98"/>
      <c r="E4" s="98"/>
      <c r="F4" s="98"/>
      <c r="G4" s="98"/>
      <c r="H4" s="98"/>
      <c r="I4" s="98"/>
      <c r="J4" s="98"/>
      <c r="K4" s="98"/>
      <c r="L4" s="98"/>
      <c r="M4" s="98"/>
      <c r="N4" s="99"/>
    </row>
    <row r="5" spans="1:14" ht="13.5" thickBot="1">
      <c r="A5" s="100" t="s">
        <v>302</v>
      </c>
      <c r="B5" s="98" t="s">
        <v>294</v>
      </c>
      <c r="C5" s="98"/>
      <c r="D5" s="98"/>
      <c r="E5" s="98"/>
      <c r="F5" s="98"/>
      <c r="G5" s="98"/>
      <c r="H5" s="98"/>
      <c r="I5" s="98"/>
      <c r="J5" s="98"/>
      <c r="K5" s="98"/>
      <c r="L5" s="98"/>
      <c r="M5" s="98"/>
      <c r="N5" s="99"/>
    </row>
    <row r="6" spans="1:14" ht="13.5" thickBot="1">
      <c r="A6" s="100" t="s">
        <v>303</v>
      </c>
      <c r="B6" s="98" t="s">
        <v>295</v>
      </c>
      <c r="C6" s="98"/>
      <c r="D6" s="98"/>
      <c r="E6" s="98"/>
      <c r="F6" s="98"/>
      <c r="G6" s="98"/>
      <c r="H6" s="98"/>
      <c r="I6" s="98"/>
      <c r="J6" s="98"/>
      <c r="K6" s="98"/>
      <c r="L6" s="98"/>
      <c r="M6" s="98"/>
      <c r="N6" s="99"/>
    </row>
    <row r="7" spans="1:14" ht="23.25" thickBot="1">
      <c r="A7" s="100" t="s">
        <v>49</v>
      </c>
      <c r="B7" s="101" t="s">
        <v>555</v>
      </c>
      <c r="C7" s="98"/>
      <c r="D7" s="98"/>
      <c r="E7" s="98"/>
      <c r="F7" s="98"/>
      <c r="G7" s="98"/>
      <c r="H7" s="98"/>
      <c r="I7" s="98"/>
      <c r="J7" s="98"/>
      <c r="K7" s="98"/>
      <c r="L7" s="98"/>
      <c r="M7" s="98"/>
      <c r="N7" s="99"/>
    </row>
    <row r="8" spans="1:14" ht="13.5" thickBot="1">
      <c r="A8" s="100" t="s">
        <v>51</v>
      </c>
      <c r="B8" s="98" t="s">
        <v>556</v>
      </c>
      <c r="C8" s="98"/>
      <c r="D8" s="98"/>
      <c r="E8" s="98"/>
      <c r="F8" s="98"/>
      <c r="G8" s="98"/>
      <c r="H8" s="98"/>
      <c r="I8" s="98"/>
      <c r="J8" s="98"/>
      <c r="K8" s="98"/>
      <c r="L8" s="98"/>
      <c r="M8" s="98"/>
      <c r="N8" s="99"/>
    </row>
    <row r="9" spans="1:14" ht="13.5" thickBot="1">
      <c r="A9" s="100" t="s">
        <v>308</v>
      </c>
      <c r="B9" s="98" t="s">
        <v>557</v>
      </c>
      <c r="C9" s="98"/>
      <c r="D9" s="98"/>
      <c r="E9" s="98"/>
      <c r="F9" s="98"/>
      <c r="G9" s="98"/>
      <c r="H9" s="98"/>
      <c r="I9" s="98"/>
      <c r="J9" s="98"/>
      <c r="K9" s="98"/>
      <c r="L9" s="98"/>
      <c r="M9" s="98"/>
      <c r="N9" s="99"/>
    </row>
    <row r="10" spans="1:14" ht="13.5" thickBot="1">
      <c r="A10" s="100" t="s">
        <v>312</v>
      </c>
      <c r="B10" s="98" t="s">
        <v>229</v>
      </c>
      <c r="C10" s="98"/>
      <c r="D10" s="98"/>
      <c r="E10" s="98"/>
      <c r="F10" s="98"/>
      <c r="G10" s="98"/>
      <c r="H10" s="98"/>
      <c r="I10" s="98"/>
      <c r="J10" s="98"/>
      <c r="K10" s="98"/>
      <c r="L10" s="98"/>
      <c r="M10" s="98"/>
      <c r="N10" s="99"/>
    </row>
    <row r="11" spans="1:14" ht="13.5" thickBot="1">
      <c r="A11" s="100" t="s">
        <v>314</v>
      </c>
      <c r="B11" s="98" t="s">
        <v>223</v>
      </c>
      <c r="C11" s="98"/>
      <c r="D11" s="98"/>
      <c r="E11" s="98"/>
      <c r="F11" s="98"/>
      <c r="G11" s="98"/>
      <c r="H11" s="98"/>
      <c r="I11" s="98"/>
      <c r="J11" s="98"/>
      <c r="K11" s="98"/>
      <c r="L11" s="98"/>
      <c r="M11" s="98"/>
      <c r="N11" s="99"/>
    </row>
    <row r="12" spans="1:14" ht="13.5" thickBot="1">
      <c r="A12" s="100" t="s">
        <v>558</v>
      </c>
      <c r="B12" s="98" t="s">
        <v>298</v>
      </c>
      <c r="C12" s="98"/>
      <c r="D12" s="98"/>
      <c r="E12" s="98"/>
      <c r="F12" s="98"/>
      <c r="G12" s="98"/>
      <c r="H12" s="98"/>
      <c r="I12" s="98"/>
      <c r="J12" s="98"/>
      <c r="K12" s="98"/>
      <c r="L12" s="98"/>
      <c r="M12" s="98"/>
      <c r="N12" s="99"/>
    </row>
    <row r="13" spans="1:14" ht="13.5" thickBot="1">
      <c r="A13" s="100" t="s">
        <v>559</v>
      </c>
      <c r="B13" s="98" t="s">
        <v>54</v>
      </c>
      <c r="C13" s="98"/>
      <c r="D13" s="98"/>
      <c r="E13" s="98"/>
      <c r="F13" s="98"/>
      <c r="G13" s="98"/>
      <c r="H13" s="98"/>
      <c r="I13" s="98"/>
      <c r="J13" s="98"/>
      <c r="K13" s="98"/>
      <c r="L13" s="98"/>
      <c r="M13" s="98"/>
      <c r="N13" s="99"/>
    </row>
    <row r="14" spans="1:14" ht="13.5" thickBot="1">
      <c r="A14" s="100" t="s">
        <v>560</v>
      </c>
      <c r="B14" s="98" t="s">
        <v>561</v>
      </c>
      <c r="C14" s="98"/>
      <c r="D14" s="98"/>
      <c r="E14" s="98"/>
      <c r="F14" s="98"/>
      <c r="G14" s="98"/>
      <c r="H14" s="98"/>
      <c r="I14" s="98"/>
      <c r="J14" s="98"/>
      <c r="K14" s="98"/>
      <c r="L14" s="98"/>
      <c r="M14" s="98"/>
      <c r="N14" s="99"/>
    </row>
    <row r="15" spans="1:14" ht="13.5" thickBot="1">
      <c r="A15" s="100" t="s">
        <v>562</v>
      </c>
      <c r="B15" s="98" t="s">
        <v>563</v>
      </c>
      <c r="C15" s="98"/>
      <c r="D15" s="98"/>
      <c r="E15" s="98"/>
      <c r="F15" s="98"/>
      <c r="G15" s="98"/>
      <c r="H15" s="98"/>
      <c r="I15" s="98"/>
      <c r="J15" s="98"/>
      <c r="K15" s="98"/>
      <c r="L15" s="98"/>
      <c r="M15" s="98"/>
      <c r="N15" s="99"/>
    </row>
    <row r="16" spans="1:14" ht="13.5" thickBot="1">
      <c r="A16" s="96" t="s">
        <v>564</v>
      </c>
      <c r="B16" s="97" t="s">
        <v>565</v>
      </c>
      <c r="C16" s="98"/>
      <c r="D16" s="98"/>
      <c r="E16" s="98"/>
      <c r="F16" s="98"/>
      <c r="G16" s="98"/>
      <c r="H16" s="98"/>
      <c r="I16" s="98"/>
      <c r="J16" s="98"/>
      <c r="K16" s="98"/>
      <c r="L16" s="98"/>
      <c r="M16" s="98"/>
      <c r="N16" s="99"/>
    </row>
    <row r="17" spans="1:14" ht="13.5" thickBot="1">
      <c r="A17" s="96">
        <v>2</v>
      </c>
      <c r="B17" s="97" t="s">
        <v>566</v>
      </c>
      <c r="C17" s="98"/>
      <c r="D17" s="98"/>
      <c r="E17" s="98"/>
      <c r="F17" s="98"/>
      <c r="G17" s="98"/>
      <c r="H17" s="98"/>
      <c r="I17" s="98"/>
      <c r="J17" s="98"/>
      <c r="K17" s="98"/>
      <c r="L17" s="98"/>
      <c r="M17" s="98"/>
      <c r="N17" s="99"/>
    </row>
    <row r="18" spans="1:14" ht="13.5" thickBot="1">
      <c r="A18" s="100" t="s">
        <v>318</v>
      </c>
      <c r="B18" s="98" t="s">
        <v>567</v>
      </c>
      <c r="C18" s="98"/>
      <c r="D18" s="98"/>
      <c r="E18" s="98"/>
      <c r="F18" s="98"/>
      <c r="G18" s="98"/>
      <c r="H18" s="98"/>
      <c r="I18" s="98"/>
      <c r="J18" s="98"/>
      <c r="K18" s="98"/>
      <c r="L18" s="98"/>
      <c r="M18" s="98"/>
      <c r="N18" s="99"/>
    </row>
    <row r="19" spans="1:14" ht="23.25" thickBot="1">
      <c r="A19" s="100" t="s">
        <v>319</v>
      </c>
      <c r="B19" s="98" t="s">
        <v>339</v>
      </c>
      <c r="C19" s="98"/>
      <c r="D19" s="98"/>
      <c r="E19" s="98"/>
      <c r="F19" s="98"/>
      <c r="G19" s="98"/>
      <c r="H19" s="98"/>
      <c r="I19" s="98"/>
      <c r="J19" s="98"/>
      <c r="K19" s="98"/>
      <c r="L19" s="98"/>
      <c r="M19" s="98"/>
      <c r="N19" s="99"/>
    </row>
    <row r="20" spans="1:14" ht="13.5" thickBot="1">
      <c r="A20" s="100" t="s">
        <v>568</v>
      </c>
      <c r="B20" s="98" t="s">
        <v>569</v>
      </c>
      <c r="C20" s="98"/>
      <c r="D20" s="98"/>
      <c r="E20" s="98"/>
      <c r="F20" s="98"/>
      <c r="G20" s="98"/>
      <c r="H20" s="98"/>
      <c r="I20" s="98"/>
      <c r="J20" s="98"/>
      <c r="K20" s="98"/>
      <c r="L20" s="98"/>
      <c r="M20" s="98"/>
      <c r="N20" s="99"/>
    </row>
    <row r="21" spans="1:14" ht="13.5" thickBot="1">
      <c r="A21" s="100" t="s">
        <v>570</v>
      </c>
      <c r="B21" s="98" t="s">
        <v>571</v>
      </c>
      <c r="C21" s="98"/>
      <c r="D21" s="98"/>
      <c r="E21" s="98"/>
      <c r="F21" s="98"/>
      <c r="G21" s="98"/>
      <c r="H21" s="98"/>
      <c r="I21" s="98"/>
      <c r="J21" s="98"/>
      <c r="K21" s="98"/>
      <c r="L21" s="98"/>
      <c r="M21" s="98"/>
      <c r="N21" s="99"/>
    </row>
    <row r="22" spans="1:14" ht="13.5" thickBot="1">
      <c r="A22" s="100" t="s">
        <v>323</v>
      </c>
      <c r="B22" s="98" t="s">
        <v>340</v>
      </c>
      <c r="C22" s="98"/>
      <c r="D22" s="98"/>
      <c r="E22" s="98"/>
      <c r="F22" s="98"/>
      <c r="G22" s="98"/>
      <c r="H22" s="98"/>
      <c r="I22" s="98"/>
      <c r="J22" s="98"/>
      <c r="K22" s="98"/>
      <c r="L22" s="98"/>
      <c r="M22" s="98"/>
      <c r="N22" s="99"/>
    </row>
    <row r="23" spans="1:14" ht="13.5" thickBot="1">
      <c r="A23" s="100" t="s">
        <v>328</v>
      </c>
      <c r="B23" s="98" t="s">
        <v>341</v>
      </c>
      <c r="C23" s="98"/>
      <c r="D23" s="98"/>
      <c r="E23" s="98"/>
      <c r="F23" s="98"/>
      <c r="G23" s="98"/>
      <c r="H23" s="98"/>
      <c r="I23" s="98"/>
      <c r="J23" s="98"/>
      <c r="K23" s="98"/>
      <c r="L23" s="98"/>
      <c r="M23" s="98"/>
      <c r="N23" s="99"/>
    </row>
    <row r="24" spans="1:14" ht="13.5" thickBot="1">
      <c r="A24" s="100" t="s">
        <v>572</v>
      </c>
      <c r="B24" s="98" t="s">
        <v>342</v>
      </c>
      <c r="C24" s="98"/>
      <c r="D24" s="98"/>
      <c r="E24" s="98"/>
      <c r="F24" s="98"/>
      <c r="G24" s="98"/>
      <c r="H24" s="98"/>
      <c r="I24" s="98"/>
      <c r="J24" s="98"/>
      <c r="K24" s="98"/>
      <c r="L24" s="98"/>
      <c r="M24" s="98"/>
      <c r="N24" s="99"/>
    </row>
    <row r="25" spans="1:14" ht="13.5" thickBot="1">
      <c r="A25" s="100" t="s">
        <v>573</v>
      </c>
      <c r="B25" s="98" t="s">
        <v>574</v>
      </c>
      <c r="C25" s="98"/>
      <c r="D25" s="98"/>
      <c r="E25" s="98"/>
      <c r="F25" s="98"/>
      <c r="G25" s="98"/>
      <c r="H25" s="98"/>
      <c r="I25" s="98"/>
      <c r="J25" s="98"/>
      <c r="K25" s="98"/>
      <c r="L25" s="98"/>
      <c r="M25" s="98"/>
      <c r="N25" s="99"/>
    </row>
    <row r="26" spans="1:14" ht="13.5" thickBot="1">
      <c r="A26" s="100" t="s">
        <v>575</v>
      </c>
      <c r="B26" s="98" t="s">
        <v>344</v>
      </c>
      <c r="C26" s="98"/>
      <c r="D26" s="98"/>
      <c r="E26" s="98"/>
      <c r="F26" s="98"/>
      <c r="G26" s="98"/>
      <c r="H26" s="98"/>
      <c r="I26" s="98"/>
      <c r="J26" s="98"/>
      <c r="K26" s="98"/>
      <c r="L26" s="98"/>
      <c r="M26" s="98"/>
      <c r="N26" s="99"/>
    </row>
    <row r="27" spans="1:14" ht="45.75" thickBot="1">
      <c r="A27" s="100" t="s">
        <v>576</v>
      </c>
      <c r="B27" s="101" t="s">
        <v>577</v>
      </c>
      <c r="C27" s="98"/>
      <c r="D27" s="98"/>
      <c r="E27" s="98"/>
      <c r="F27" s="98"/>
      <c r="G27" s="98"/>
      <c r="H27" s="98"/>
      <c r="I27" s="98"/>
      <c r="J27" s="98"/>
      <c r="K27" s="98"/>
      <c r="L27" s="98"/>
      <c r="M27" s="98"/>
      <c r="N27" s="99"/>
    </row>
    <row r="28" spans="1:14" ht="13.5" thickBot="1">
      <c r="A28" s="96" t="s">
        <v>578</v>
      </c>
      <c r="B28" s="97" t="s">
        <v>579</v>
      </c>
      <c r="C28" s="98"/>
      <c r="D28" s="98"/>
      <c r="E28" s="98"/>
      <c r="F28" s="98"/>
      <c r="G28" s="98"/>
      <c r="H28" s="98"/>
      <c r="I28" s="98"/>
      <c r="J28" s="98"/>
      <c r="K28" s="98"/>
      <c r="L28" s="98"/>
      <c r="M28" s="98"/>
      <c r="N28" s="99"/>
    </row>
    <row r="29" spans="1:14" ht="21.75" thickBot="1">
      <c r="A29" s="96">
        <v>3</v>
      </c>
      <c r="B29" s="97" t="s">
        <v>580</v>
      </c>
      <c r="C29" s="98"/>
      <c r="D29" s="98"/>
      <c r="E29" s="98"/>
      <c r="F29" s="98"/>
      <c r="G29" s="98"/>
      <c r="H29" s="98"/>
      <c r="I29" s="98"/>
      <c r="J29" s="98"/>
      <c r="K29" s="98"/>
      <c r="L29" s="98"/>
      <c r="M29" s="98"/>
      <c r="N29" s="99"/>
    </row>
    <row r="30" spans="1:14" ht="13.5" thickBot="1">
      <c r="A30" s="100" t="s">
        <v>330</v>
      </c>
      <c r="B30" s="98" t="s">
        <v>581</v>
      </c>
      <c r="C30" s="98"/>
      <c r="D30" s="98"/>
      <c r="E30" s="98"/>
      <c r="F30" s="98"/>
      <c r="G30" s="98"/>
      <c r="H30" s="98"/>
      <c r="I30" s="98"/>
      <c r="J30" s="98"/>
      <c r="K30" s="98"/>
      <c r="L30" s="98"/>
      <c r="M30" s="98"/>
      <c r="N30" s="99"/>
    </row>
    <row r="31" spans="1:14" ht="13.5" thickBot="1">
      <c r="A31" s="100" t="s">
        <v>332</v>
      </c>
      <c r="B31" s="98" t="s">
        <v>582</v>
      </c>
      <c r="C31" s="98"/>
      <c r="D31" s="98"/>
      <c r="E31" s="98"/>
      <c r="F31" s="98"/>
      <c r="G31" s="98"/>
      <c r="H31" s="98"/>
      <c r="I31" s="98"/>
      <c r="J31" s="98"/>
      <c r="K31" s="98"/>
      <c r="L31" s="98"/>
      <c r="M31" s="98"/>
      <c r="N31" s="99"/>
    </row>
    <row r="32" spans="1:14" ht="13.5" thickBot="1">
      <c r="A32" s="96">
        <v>4</v>
      </c>
      <c r="B32" s="97" t="s">
        <v>238</v>
      </c>
      <c r="C32" s="98"/>
      <c r="D32" s="98"/>
      <c r="E32" s="98"/>
      <c r="F32" s="98"/>
      <c r="G32" s="98"/>
      <c r="H32" s="98"/>
      <c r="I32" s="98"/>
      <c r="J32" s="98"/>
      <c r="K32" s="98"/>
      <c r="L32" s="98"/>
      <c r="M32" s="98"/>
      <c r="N32" s="99"/>
    </row>
    <row r="33" spans="1:1">
      <c r="A33" s="102" t="s">
        <v>583</v>
      </c>
    </row>
  </sheetData>
  <mergeCells count="6">
    <mergeCell ref="A1:N1"/>
    <mergeCell ref="A2:A3"/>
    <mergeCell ref="B2:B3"/>
    <mergeCell ref="C2:C3"/>
    <mergeCell ref="D2:M2"/>
    <mergeCell ref="N2:N3"/>
  </mergeCells>
  <pageMargins left="0.7" right="0.7" top="0.75" bottom="0.75" header="0.3" footer="0.3"/>
  <pageSetup scale="92"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pageSetUpPr fitToPage="1"/>
  </sheetPr>
  <dimension ref="A5:D32"/>
  <sheetViews>
    <sheetView view="pageLayout" workbookViewId="0">
      <selection activeCell="A16" sqref="A16:D16"/>
    </sheetView>
  </sheetViews>
  <sheetFormatPr defaultRowHeight="12.75"/>
  <cols>
    <col min="1" max="1" width="9.140625" style="5"/>
    <col min="2" max="2" width="12.5703125" style="5" customWidth="1"/>
    <col min="3" max="3" width="9.140625" style="5"/>
    <col min="4" max="4" width="95.28515625" style="5" customWidth="1"/>
    <col min="5" max="257" width="9.140625" style="5"/>
    <col min="258" max="258" width="12.5703125" style="5" customWidth="1"/>
    <col min="259" max="259" width="9.140625" style="5"/>
    <col min="260" max="260" width="68.42578125" style="5" customWidth="1"/>
    <col min="261" max="513" width="9.140625" style="5"/>
    <col min="514" max="514" width="12.5703125" style="5" customWidth="1"/>
    <col min="515" max="515" width="9.140625" style="5"/>
    <col min="516" max="516" width="68.42578125" style="5" customWidth="1"/>
    <col min="517" max="769" width="9.140625" style="5"/>
    <col min="770" max="770" width="12.5703125" style="5" customWidth="1"/>
    <col min="771" max="771" width="9.140625" style="5"/>
    <col min="772" max="772" width="68.42578125" style="5" customWidth="1"/>
    <col min="773" max="1025" width="9.140625" style="5"/>
    <col min="1026" max="1026" width="12.5703125" style="5" customWidth="1"/>
    <col min="1027" max="1027" width="9.140625" style="5"/>
    <col min="1028" max="1028" width="68.42578125" style="5" customWidth="1"/>
    <col min="1029" max="1281" width="9.140625" style="5"/>
    <col min="1282" max="1282" width="12.5703125" style="5" customWidth="1"/>
    <col min="1283" max="1283" width="9.140625" style="5"/>
    <col min="1284" max="1284" width="68.42578125" style="5" customWidth="1"/>
    <col min="1285" max="1537" width="9.140625" style="5"/>
    <col min="1538" max="1538" width="12.5703125" style="5" customWidth="1"/>
    <col min="1539" max="1539" width="9.140625" style="5"/>
    <col min="1540" max="1540" width="68.42578125" style="5" customWidth="1"/>
    <col min="1541" max="1793" width="9.140625" style="5"/>
    <col min="1794" max="1794" width="12.5703125" style="5" customWidth="1"/>
    <col min="1795" max="1795" width="9.140625" style="5"/>
    <col min="1796" max="1796" width="68.42578125" style="5" customWidth="1"/>
    <col min="1797" max="2049" width="9.140625" style="5"/>
    <col min="2050" max="2050" width="12.5703125" style="5" customWidth="1"/>
    <col min="2051" max="2051" width="9.140625" style="5"/>
    <col min="2052" max="2052" width="68.42578125" style="5" customWidth="1"/>
    <col min="2053" max="2305" width="9.140625" style="5"/>
    <col min="2306" max="2306" width="12.5703125" style="5" customWidth="1"/>
    <col min="2307" max="2307" width="9.140625" style="5"/>
    <col min="2308" max="2308" width="68.42578125" style="5" customWidth="1"/>
    <col min="2309" max="2561" width="9.140625" style="5"/>
    <col min="2562" max="2562" width="12.5703125" style="5" customWidth="1"/>
    <col min="2563" max="2563" width="9.140625" style="5"/>
    <col min="2564" max="2564" width="68.42578125" style="5" customWidth="1"/>
    <col min="2565" max="2817" width="9.140625" style="5"/>
    <col min="2818" max="2818" width="12.5703125" style="5" customWidth="1"/>
    <col min="2819" max="2819" width="9.140625" style="5"/>
    <col min="2820" max="2820" width="68.42578125" style="5" customWidth="1"/>
    <col min="2821" max="3073" width="9.140625" style="5"/>
    <col min="3074" max="3074" width="12.5703125" style="5" customWidth="1"/>
    <col min="3075" max="3075" width="9.140625" style="5"/>
    <col min="3076" max="3076" width="68.42578125" style="5" customWidth="1"/>
    <col min="3077" max="3329" width="9.140625" style="5"/>
    <col min="3330" max="3330" width="12.5703125" style="5" customWidth="1"/>
    <col min="3331" max="3331" width="9.140625" style="5"/>
    <col min="3332" max="3332" width="68.42578125" style="5" customWidth="1"/>
    <col min="3333" max="3585" width="9.140625" style="5"/>
    <col min="3586" max="3586" width="12.5703125" style="5" customWidth="1"/>
    <col min="3587" max="3587" width="9.140625" style="5"/>
    <col min="3588" max="3588" width="68.42578125" style="5" customWidth="1"/>
    <col min="3589" max="3841" width="9.140625" style="5"/>
    <col min="3842" max="3842" width="12.5703125" style="5" customWidth="1"/>
    <col min="3843" max="3843" width="9.140625" style="5"/>
    <col min="3844" max="3844" width="68.42578125" style="5" customWidth="1"/>
    <col min="3845" max="4097" width="9.140625" style="5"/>
    <col min="4098" max="4098" width="12.5703125" style="5" customWidth="1"/>
    <col min="4099" max="4099" width="9.140625" style="5"/>
    <col min="4100" max="4100" width="68.42578125" style="5" customWidth="1"/>
    <col min="4101" max="4353" width="9.140625" style="5"/>
    <col min="4354" max="4354" width="12.5703125" style="5" customWidth="1"/>
    <col min="4355" max="4355" width="9.140625" style="5"/>
    <col min="4356" max="4356" width="68.42578125" style="5" customWidth="1"/>
    <col min="4357" max="4609" width="9.140625" style="5"/>
    <col min="4610" max="4610" width="12.5703125" style="5" customWidth="1"/>
    <col min="4611" max="4611" width="9.140625" style="5"/>
    <col min="4612" max="4612" width="68.42578125" style="5" customWidth="1"/>
    <col min="4613" max="4865" width="9.140625" style="5"/>
    <col min="4866" max="4866" width="12.5703125" style="5" customWidth="1"/>
    <col min="4867" max="4867" width="9.140625" style="5"/>
    <col min="4868" max="4868" width="68.42578125" style="5" customWidth="1"/>
    <col min="4869" max="5121" width="9.140625" style="5"/>
    <col min="5122" max="5122" width="12.5703125" style="5" customWidth="1"/>
    <col min="5123" max="5123" width="9.140625" style="5"/>
    <col min="5124" max="5124" width="68.42578125" style="5" customWidth="1"/>
    <col min="5125" max="5377" width="9.140625" style="5"/>
    <col min="5378" max="5378" width="12.5703125" style="5" customWidth="1"/>
    <col min="5379" max="5379" width="9.140625" style="5"/>
    <col min="5380" max="5380" width="68.42578125" style="5" customWidth="1"/>
    <col min="5381" max="5633" width="9.140625" style="5"/>
    <col min="5634" max="5634" width="12.5703125" style="5" customWidth="1"/>
    <col min="5635" max="5635" width="9.140625" style="5"/>
    <col min="5636" max="5636" width="68.42578125" style="5" customWidth="1"/>
    <col min="5637" max="5889" width="9.140625" style="5"/>
    <col min="5890" max="5890" width="12.5703125" style="5" customWidth="1"/>
    <col min="5891" max="5891" width="9.140625" style="5"/>
    <col min="5892" max="5892" width="68.42578125" style="5" customWidth="1"/>
    <col min="5893" max="6145" width="9.140625" style="5"/>
    <col min="6146" max="6146" width="12.5703125" style="5" customWidth="1"/>
    <col min="6147" max="6147" width="9.140625" style="5"/>
    <col min="6148" max="6148" width="68.42578125" style="5" customWidth="1"/>
    <col min="6149" max="6401" width="9.140625" style="5"/>
    <col min="6402" max="6402" width="12.5703125" style="5" customWidth="1"/>
    <col min="6403" max="6403" width="9.140625" style="5"/>
    <col min="6404" max="6404" width="68.42578125" style="5" customWidth="1"/>
    <col min="6405" max="6657" width="9.140625" style="5"/>
    <col min="6658" max="6658" width="12.5703125" style="5" customWidth="1"/>
    <col min="6659" max="6659" width="9.140625" style="5"/>
    <col min="6660" max="6660" width="68.42578125" style="5" customWidth="1"/>
    <col min="6661" max="6913" width="9.140625" style="5"/>
    <col min="6914" max="6914" width="12.5703125" style="5" customWidth="1"/>
    <col min="6915" max="6915" width="9.140625" style="5"/>
    <col min="6916" max="6916" width="68.42578125" style="5" customWidth="1"/>
    <col min="6917" max="7169" width="9.140625" style="5"/>
    <col min="7170" max="7170" width="12.5703125" style="5" customWidth="1"/>
    <col min="7171" max="7171" width="9.140625" style="5"/>
    <col min="7172" max="7172" width="68.42578125" style="5" customWidth="1"/>
    <col min="7173" max="7425" width="9.140625" style="5"/>
    <col min="7426" max="7426" width="12.5703125" style="5" customWidth="1"/>
    <col min="7427" max="7427" width="9.140625" style="5"/>
    <col min="7428" max="7428" width="68.42578125" style="5" customWidth="1"/>
    <col min="7429" max="7681" width="9.140625" style="5"/>
    <col min="7682" max="7682" width="12.5703125" style="5" customWidth="1"/>
    <col min="7683" max="7683" width="9.140625" style="5"/>
    <col min="7684" max="7684" width="68.42578125" style="5" customWidth="1"/>
    <col min="7685" max="7937" width="9.140625" style="5"/>
    <col min="7938" max="7938" width="12.5703125" style="5" customWidth="1"/>
    <col min="7939" max="7939" width="9.140625" style="5"/>
    <col min="7940" max="7940" width="68.42578125" style="5" customWidth="1"/>
    <col min="7941" max="8193" width="9.140625" style="5"/>
    <col min="8194" max="8194" width="12.5703125" style="5" customWidth="1"/>
    <col min="8195" max="8195" width="9.140625" style="5"/>
    <col min="8196" max="8196" width="68.42578125" style="5" customWidth="1"/>
    <col min="8197" max="8449" width="9.140625" style="5"/>
    <col min="8450" max="8450" width="12.5703125" style="5" customWidth="1"/>
    <col min="8451" max="8451" width="9.140625" style="5"/>
    <col min="8452" max="8452" width="68.42578125" style="5" customWidth="1"/>
    <col min="8453" max="8705" width="9.140625" style="5"/>
    <col min="8706" max="8706" width="12.5703125" style="5" customWidth="1"/>
    <col min="8707" max="8707" width="9.140625" style="5"/>
    <col min="8708" max="8708" width="68.42578125" style="5" customWidth="1"/>
    <col min="8709" max="8961" width="9.140625" style="5"/>
    <col min="8962" max="8962" width="12.5703125" style="5" customWidth="1"/>
    <col min="8963" max="8963" width="9.140625" style="5"/>
    <col min="8964" max="8964" width="68.42578125" style="5" customWidth="1"/>
    <col min="8965" max="9217" width="9.140625" style="5"/>
    <col min="9218" max="9218" width="12.5703125" style="5" customWidth="1"/>
    <col min="9219" max="9219" width="9.140625" style="5"/>
    <col min="9220" max="9220" width="68.42578125" style="5" customWidth="1"/>
    <col min="9221" max="9473" width="9.140625" style="5"/>
    <col min="9474" max="9474" width="12.5703125" style="5" customWidth="1"/>
    <col min="9475" max="9475" width="9.140625" style="5"/>
    <col min="9476" max="9476" width="68.42578125" style="5" customWidth="1"/>
    <col min="9477" max="9729" width="9.140625" style="5"/>
    <col min="9730" max="9730" width="12.5703125" style="5" customWidth="1"/>
    <col min="9731" max="9731" width="9.140625" style="5"/>
    <col min="9732" max="9732" width="68.42578125" style="5" customWidth="1"/>
    <col min="9733" max="9985" width="9.140625" style="5"/>
    <col min="9986" max="9986" width="12.5703125" style="5" customWidth="1"/>
    <col min="9987" max="9987" width="9.140625" style="5"/>
    <col min="9988" max="9988" width="68.42578125" style="5" customWidth="1"/>
    <col min="9989" max="10241" width="9.140625" style="5"/>
    <col min="10242" max="10242" width="12.5703125" style="5" customWidth="1"/>
    <col min="10243" max="10243" width="9.140625" style="5"/>
    <col min="10244" max="10244" width="68.42578125" style="5" customWidth="1"/>
    <col min="10245" max="10497" width="9.140625" style="5"/>
    <col min="10498" max="10498" width="12.5703125" style="5" customWidth="1"/>
    <col min="10499" max="10499" width="9.140625" style="5"/>
    <col min="10500" max="10500" width="68.42578125" style="5" customWidth="1"/>
    <col min="10501" max="10753" width="9.140625" style="5"/>
    <col min="10754" max="10754" width="12.5703125" style="5" customWidth="1"/>
    <col min="10755" max="10755" width="9.140625" style="5"/>
    <col min="10756" max="10756" width="68.42578125" style="5" customWidth="1"/>
    <col min="10757" max="11009" width="9.140625" style="5"/>
    <col min="11010" max="11010" width="12.5703125" style="5" customWidth="1"/>
    <col min="11011" max="11011" width="9.140625" style="5"/>
    <col min="11012" max="11012" width="68.42578125" style="5" customWidth="1"/>
    <col min="11013" max="11265" width="9.140625" style="5"/>
    <col min="11266" max="11266" width="12.5703125" style="5" customWidth="1"/>
    <col min="11267" max="11267" width="9.140625" style="5"/>
    <col min="11268" max="11268" width="68.42578125" style="5" customWidth="1"/>
    <col min="11269" max="11521" width="9.140625" style="5"/>
    <col min="11522" max="11522" width="12.5703125" style="5" customWidth="1"/>
    <col min="11523" max="11523" width="9.140625" style="5"/>
    <col min="11524" max="11524" width="68.42578125" style="5" customWidth="1"/>
    <col min="11525" max="11777" width="9.140625" style="5"/>
    <col min="11778" max="11778" width="12.5703125" style="5" customWidth="1"/>
    <col min="11779" max="11779" width="9.140625" style="5"/>
    <col min="11780" max="11780" width="68.42578125" style="5" customWidth="1"/>
    <col min="11781" max="12033" width="9.140625" style="5"/>
    <col min="12034" max="12034" width="12.5703125" style="5" customWidth="1"/>
    <col min="12035" max="12035" width="9.140625" style="5"/>
    <col min="12036" max="12036" width="68.42578125" style="5" customWidth="1"/>
    <col min="12037" max="12289" width="9.140625" style="5"/>
    <col min="12290" max="12290" width="12.5703125" style="5" customWidth="1"/>
    <col min="12291" max="12291" width="9.140625" style="5"/>
    <col min="12292" max="12292" width="68.42578125" style="5" customWidth="1"/>
    <col min="12293" max="12545" width="9.140625" style="5"/>
    <col min="12546" max="12546" width="12.5703125" style="5" customWidth="1"/>
    <col min="12547" max="12547" width="9.140625" style="5"/>
    <col min="12548" max="12548" width="68.42578125" style="5" customWidth="1"/>
    <col min="12549" max="12801" width="9.140625" style="5"/>
    <col min="12802" max="12802" width="12.5703125" style="5" customWidth="1"/>
    <col min="12803" max="12803" width="9.140625" style="5"/>
    <col min="12804" max="12804" width="68.42578125" style="5" customWidth="1"/>
    <col min="12805" max="13057" width="9.140625" style="5"/>
    <col min="13058" max="13058" width="12.5703125" style="5" customWidth="1"/>
    <col min="13059" max="13059" width="9.140625" style="5"/>
    <col min="13060" max="13060" width="68.42578125" style="5" customWidth="1"/>
    <col min="13061" max="13313" width="9.140625" style="5"/>
    <col min="13314" max="13314" width="12.5703125" style="5" customWidth="1"/>
    <col min="13315" max="13315" width="9.140625" style="5"/>
    <col min="13316" max="13316" width="68.42578125" style="5" customWidth="1"/>
    <col min="13317" max="13569" width="9.140625" style="5"/>
    <col min="13570" max="13570" width="12.5703125" style="5" customWidth="1"/>
    <col min="13571" max="13571" width="9.140625" style="5"/>
    <col min="13572" max="13572" width="68.42578125" style="5" customWidth="1"/>
    <col min="13573" max="13825" width="9.140625" style="5"/>
    <col min="13826" max="13826" width="12.5703125" style="5" customWidth="1"/>
    <col min="13827" max="13827" width="9.140625" style="5"/>
    <col min="13828" max="13828" width="68.42578125" style="5" customWidth="1"/>
    <col min="13829" max="14081" width="9.140625" style="5"/>
    <col min="14082" max="14082" width="12.5703125" style="5" customWidth="1"/>
    <col min="14083" max="14083" width="9.140625" style="5"/>
    <col min="14084" max="14084" width="68.42578125" style="5" customWidth="1"/>
    <col min="14085" max="14337" width="9.140625" style="5"/>
    <col min="14338" max="14338" width="12.5703125" style="5" customWidth="1"/>
    <col min="14339" max="14339" width="9.140625" style="5"/>
    <col min="14340" max="14340" width="68.42578125" style="5" customWidth="1"/>
    <col min="14341" max="14593" width="9.140625" style="5"/>
    <col min="14594" max="14594" width="12.5703125" style="5" customWidth="1"/>
    <col min="14595" max="14595" width="9.140625" style="5"/>
    <col min="14596" max="14596" width="68.42578125" style="5" customWidth="1"/>
    <col min="14597" max="14849" width="9.140625" style="5"/>
    <col min="14850" max="14850" width="12.5703125" style="5" customWidth="1"/>
    <col min="14851" max="14851" width="9.140625" style="5"/>
    <col min="14852" max="14852" width="68.42578125" style="5" customWidth="1"/>
    <col min="14853" max="15105" width="9.140625" style="5"/>
    <col min="15106" max="15106" width="12.5703125" style="5" customWidth="1"/>
    <col min="15107" max="15107" width="9.140625" style="5"/>
    <col min="15108" max="15108" width="68.42578125" style="5" customWidth="1"/>
    <col min="15109" max="15361" width="9.140625" style="5"/>
    <col min="15362" max="15362" width="12.5703125" style="5" customWidth="1"/>
    <col min="15363" max="15363" width="9.140625" style="5"/>
    <col min="15364" max="15364" width="68.42578125" style="5" customWidth="1"/>
    <col min="15365" max="15617" width="9.140625" style="5"/>
    <col min="15618" max="15618" width="12.5703125" style="5" customWidth="1"/>
    <col min="15619" max="15619" width="9.140625" style="5"/>
    <col min="15620" max="15620" width="68.42578125" style="5" customWidth="1"/>
    <col min="15621" max="15873" width="9.140625" style="5"/>
    <col min="15874" max="15874" width="12.5703125" style="5" customWidth="1"/>
    <col min="15875" max="15875" width="9.140625" style="5"/>
    <col min="15876" max="15876" width="68.42578125" style="5" customWidth="1"/>
    <col min="15877" max="16129" width="9.140625" style="5"/>
    <col min="16130" max="16130" width="12.5703125" style="5" customWidth="1"/>
    <col min="16131" max="16131" width="9.140625" style="5"/>
    <col min="16132" max="16132" width="68.42578125" style="5" customWidth="1"/>
    <col min="16133" max="16384" width="9.140625" style="5"/>
  </cols>
  <sheetData>
    <row r="5" spans="1:4">
      <c r="A5" s="4"/>
      <c r="B5" s="4"/>
      <c r="D5" s="8" t="s">
        <v>591</v>
      </c>
    </row>
    <row r="6" spans="1:4">
      <c r="A6" s="4"/>
      <c r="B6" s="4"/>
      <c r="D6" s="18" t="s">
        <v>605</v>
      </c>
    </row>
    <row r="7" spans="1:4">
      <c r="A7" s="4"/>
      <c r="B7" s="4"/>
      <c r="D7" s="18" t="s">
        <v>8</v>
      </c>
    </row>
    <row r="8" spans="1:4">
      <c r="A8" s="4"/>
      <c r="B8" s="4"/>
      <c r="C8" s="3"/>
    </row>
    <row r="9" spans="1:4">
      <c r="A9" s="4"/>
      <c r="B9" s="4"/>
      <c r="C9" s="3"/>
    </row>
    <row r="10" spans="1:4">
      <c r="A10" s="4"/>
      <c r="B10" s="4"/>
      <c r="C10" s="22" t="s">
        <v>606</v>
      </c>
    </row>
    <row r="11" spans="1:4">
      <c r="A11" s="4"/>
      <c r="B11" s="4"/>
      <c r="C11" s="3"/>
    </row>
    <row r="12" spans="1:4">
      <c r="A12" s="3"/>
    </row>
    <row r="13" spans="1:4">
      <c r="A13" s="3"/>
    </row>
    <row r="14" spans="1:4" ht="15.75" customHeight="1">
      <c r="A14" s="211" t="s">
        <v>607</v>
      </c>
      <c r="B14" s="211"/>
      <c r="C14" s="211"/>
      <c r="D14" s="211"/>
    </row>
    <row r="15" spans="1:4" ht="15.75" customHeight="1">
      <c r="A15" s="211" t="s">
        <v>9</v>
      </c>
      <c r="B15" s="211"/>
      <c r="C15" s="211"/>
      <c r="D15" s="211"/>
    </row>
    <row r="16" spans="1:4" ht="15.75" customHeight="1">
      <c r="A16" s="211" t="s">
        <v>10</v>
      </c>
      <c r="B16" s="211"/>
      <c r="C16" s="211"/>
      <c r="D16" s="211"/>
    </row>
    <row r="17" spans="1:4">
      <c r="A17" s="210" t="s">
        <v>11</v>
      </c>
      <c r="B17" s="210"/>
      <c r="C17" s="210"/>
      <c r="D17" s="210"/>
    </row>
    <row r="18" spans="1:4">
      <c r="A18" s="210" t="s">
        <v>12</v>
      </c>
      <c r="B18" s="210"/>
      <c r="C18" s="210"/>
      <c r="D18" s="210"/>
    </row>
    <row r="19" spans="1:4">
      <c r="A19" s="210" t="s">
        <v>13</v>
      </c>
      <c r="B19" s="210"/>
      <c r="C19" s="210"/>
      <c r="D19" s="210"/>
    </row>
    <row r="20" spans="1:4">
      <c r="A20" s="210" t="s">
        <v>14</v>
      </c>
      <c r="B20" s="210"/>
      <c r="C20" s="210"/>
      <c r="D20" s="210"/>
    </row>
    <row r="21" spans="1:4">
      <c r="A21" s="210" t="s">
        <v>15</v>
      </c>
      <c r="B21" s="210"/>
      <c r="C21" s="210"/>
      <c r="D21" s="210"/>
    </row>
    <row r="22" spans="1:4">
      <c r="A22" s="210" t="s">
        <v>16</v>
      </c>
      <c r="B22" s="210"/>
      <c r="C22" s="210"/>
      <c r="D22" s="210"/>
    </row>
    <row r="23" spans="1:4">
      <c r="A23" s="3"/>
    </row>
    <row r="24" spans="1:4">
      <c r="A24" s="3"/>
    </row>
    <row r="25" spans="1:4">
      <c r="A25" s="3"/>
    </row>
    <row r="26" spans="1:4">
      <c r="A26" s="3" t="s">
        <v>17</v>
      </c>
      <c r="C26" s="3" t="s">
        <v>18</v>
      </c>
      <c r="D26" s="3"/>
    </row>
    <row r="27" spans="1:4">
      <c r="A27" s="3"/>
    </row>
    <row r="28" spans="1:4">
      <c r="A28" s="3" t="s">
        <v>19</v>
      </c>
      <c r="C28" s="3" t="s">
        <v>18</v>
      </c>
    </row>
    <row r="29" spans="1:4">
      <c r="A29" s="3"/>
      <c r="B29" s="3"/>
      <c r="C29" s="3"/>
    </row>
    <row r="30" spans="1:4">
      <c r="A30" s="3"/>
      <c r="B30" s="3"/>
      <c r="C30" s="3"/>
    </row>
    <row r="31" spans="1:4">
      <c r="A31" s="3"/>
      <c r="B31" s="3"/>
      <c r="C31" s="3"/>
    </row>
    <row r="32" spans="1:4">
      <c r="A32" s="3"/>
      <c r="B32" s="3"/>
      <c r="C32" s="3"/>
    </row>
  </sheetData>
  <mergeCells count="9">
    <mergeCell ref="A20:D20"/>
    <mergeCell ref="A21:D21"/>
    <mergeCell ref="A22:D22"/>
    <mergeCell ref="A14:D14"/>
    <mergeCell ref="A15:D15"/>
    <mergeCell ref="A16:D16"/>
    <mergeCell ref="A17:D17"/>
    <mergeCell ref="A18:D18"/>
    <mergeCell ref="A19:D19"/>
  </mergeCells>
  <pageMargins left="0.45833333333333298" right="0.64583333333333304" top="0.75" bottom="0.75" header="0.3" footer="0.3"/>
  <pageSetup scale="7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B2:H72"/>
  <sheetViews>
    <sheetView topLeftCell="A58" workbookViewId="0">
      <selection activeCell="F68" sqref="F68"/>
    </sheetView>
  </sheetViews>
  <sheetFormatPr defaultRowHeight="12.75"/>
  <cols>
    <col min="1" max="2" width="9.140625" style="138"/>
    <col min="3" max="3" width="8.5703125" style="138" customWidth="1"/>
    <col min="4" max="4" width="48.5703125" style="138" customWidth="1"/>
    <col min="5" max="5" width="19.5703125" style="138" customWidth="1"/>
    <col min="6" max="6" width="16" style="138" customWidth="1"/>
    <col min="9" max="257" width="9.140625" style="138"/>
    <col min="258" max="258" width="11.5703125" style="138" customWidth="1"/>
    <col min="259" max="259" width="50.7109375" style="138" customWidth="1"/>
    <col min="260" max="260" width="14" style="138" customWidth="1"/>
    <col min="261" max="261" width="14.85546875" style="138" bestFit="1" customWidth="1"/>
    <col min="262" max="262" width="11.5703125" style="138" bestFit="1" customWidth="1"/>
    <col min="263" max="513" width="9.140625" style="138"/>
    <col min="514" max="514" width="11.5703125" style="138" customWidth="1"/>
    <col min="515" max="515" width="50.7109375" style="138" customWidth="1"/>
    <col min="516" max="516" width="14" style="138" customWidth="1"/>
    <col min="517" max="517" width="14.85546875" style="138" bestFit="1" customWidth="1"/>
    <col min="518" max="518" width="11.5703125" style="138" bestFit="1" customWidth="1"/>
    <col min="519" max="769" width="9.140625" style="138"/>
    <col min="770" max="770" width="11.5703125" style="138" customWidth="1"/>
    <col min="771" max="771" width="50.7109375" style="138" customWidth="1"/>
    <col min="772" max="772" width="14" style="138" customWidth="1"/>
    <col min="773" max="773" width="14.85546875" style="138" bestFit="1" customWidth="1"/>
    <col min="774" max="774" width="11.5703125" style="138" bestFit="1" customWidth="1"/>
    <col min="775" max="1025" width="9.140625" style="138"/>
    <col min="1026" max="1026" width="11.5703125" style="138" customWidth="1"/>
    <col min="1027" max="1027" width="50.7109375" style="138" customWidth="1"/>
    <col min="1028" max="1028" width="14" style="138" customWidth="1"/>
    <col min="1029" max="1029" width="14.85546875" style="138" bestFit="1" customWidth="1"/>
    <col min="1030" max="1030" width="11.5703125" style="138" bestFit="1" customWidth="1"/>
    <col min="1031" max="1281" width="9.140625" style="138"/>
    <col min="1282" max="1282" width="11.5703125" style="138" customWidth="1"/>
    <col min="1283" max="1283" width="50.7109375" style="138" customWidth="1"/>
    <col min="1284" max="1284" width="14" style="138" customWidth="1"/>
    <col min="1285" max="1285" width="14.85546875" style="138" bestFit="1" customWidth="1"/>
    <col min="1286" max="1286" width="11.5703125" style="138" bestFit="1" customWidth="1"/>
    <col min="1287" max="1537" width="9.140625" style="138"/>
    <col min="1538" max="1538" width="11.5703125" style="138" customWidth="1"/>
    <col min="1539" max="1539" width="50.7109375" style="138" customWidth="1"/>
    <col min="1540" max="1540" width="14" style="138" customWidth="1"/>
    <col min="1541" max="1541" width="14.85546875" style="138" bestFit="1" customWidth="1"/>
    <col min="1542" max="1542" width="11.5703125" style="138" bestFit="1" customWidth="1"/>
    <col min="1543" max="1793" width="9.140625" style="138"/>
    <col min="1794" max="1794" width="11.5703125" style="138" customWidth="1"/>
    <col min="1795" max="1795" width="50.7109375" style="138" customWidth="1"/>
    <col min="1796" max="1796" width="14" style="138" customWidth="1"/>
    <col min="1797" max="1797" width="14.85546875" style="138" bestFit="1" customWidth="1"/>
    <col min="1798" max="1798" width="11.5703125" style="138" bestFit="1" customWidth="1"/>
    <col min="1799" max="2049" width="9.140625" style="138"/>
    <col min="2050" max="2050" width="11.5703125" style="138" customWidth="1"/>
    <col min="2051" max="2051" width="50.7109375" style="138" customWidth="1"/>
    <col min="2052" max="2052" width="14" style="138" customWidth="1"/>
    <col min="2053" max="2053" width="14.85546875" style="138" bestFit="1" customWidth="1"/>
    <col min="2054" max="2054" width="11.5703125" style="138" bestFit="1" customWidth="1"/>
    <col min="2055" max="2305" width="9.140625" style="138"/>
    <col min="2306" max="2306" width="11.5703125" style="138" customWidth="1"/>
    <col min="2307" max="2307" width="50.7109375" style="138" customWidth="1"/>
    <col min="2308" max="2308" width="14" style="138" customWidth="1"/>
    <col min="2309" max="2309" width="14.85546875" style="138" bestFit="1" customWidth="1"/>
    <col min="2310" max="2310" width="11.5703125" style="138" bestFit="1" customWidth="1"/>
    <col min="2311" max="2561" width="9.140625" style="138"/>
    <col min="2562" max="2562" width="11.5703125" style="138" customWidth="1"/>
    <col min="2563" max="2563" width="50.7109375" style="138" customWidth="1"/>
    <col min="2564" max="2564" width="14" style="138" customWidth="1"/>
    <col min="2565" max="2565" width="14.85546875" style="138" bestFit="1" customWidth="1"/>
    <col min="2566" max="2566" width="11.5703125" style="138" bestFit="1" customWidth="1"/>
    <col min="2567" max="2817" width="9.140625" style="138"/>
    <col min="2818" max="2818" width="11.5703125" style="138" customWidth="1"/>
    <col min="2819" max="2819" width="50.7109375" style="138" customWidth="1"/>
    <col min="2820" max="2820" width="14" style="138" customWidth="1"/>
    <col min="2821" max="2821" width="14.85546875" style="138" bestFit="1" customWidth="1"/>
    <col min="2822" max="2822" width="11.5703125" style="138" bestFit="1" customWidth="1"/>
    <col min="2823" max="3073" width="9.140625" style="138"/>
    <col min="3074" max="3074" width="11.5703125" style="138" customWidth="1"/>
    <col min="3075" max="3075" width="50.7109375" style="138" customWidth="1"/>
    <col min="3076" max="3076" width="14" style="138" customWidth="1"/>
    <col min="3077" max="3077" width="14.85546875" style="138" bestFit="1" customWidth="1"/>
    <col min="3078" max="3078" width="11.5703125" style="138" bestFit="1" customWidth="1"/>
    <col min="3079" max="3329" width="9.140625" style="138"/>
    <col min="3330" max="3330" width="11.5703125" style="138" customWidth="1"/>
    <col min="3331" max="3331" width="50.7109375" style="138" customWidth="1"/>
    <col min="3332" max="3332" width="14" style="138" customWidth="1"/>
    <col min="3333" max="3333" width="14.85546875" style="138" bestFit="1" customWidth="1"/>
    <col min="3334" max="3334" width="11.5703125" style="138" bestFit="1" customWidth="1"/>
    <col min="3335" max="3585" width="9.140625" style="138"/>
    <col min="3586" max="3586" width="11.5703125" style="138" customWidth="1"/>
    <col min="3587" max="3587" width="50.7109375" style="138" customWidth="1"/>
    <col min="3588" max="3588" width="14" style="138" customWidth="1"/>
    <col min="3589" max="3589" width="14.85546875" style="138" bestFit="1" customWidth="1"/>
    <col min="3590" max="3590" width="11.5703125" style="138" bestFit="1" customWidth="1"/>
    <col min="3591" max="3841" width="9.140625" style="138"/>
    <col min="3842" max="3842" width="11.5703125" style="138" customWidth="1"/>
    <col min="3843" max="3843" width="50.7109375" style="138" customWidth="1"/>
    <col min="3844" max="3844" width="14" style="138" customWidth="1"/>
    <col min="3845" max="3845" width="14.85546875" style="138" bestFit="1" customWidth="1"/>
    <col min="3846" max="3846" width="11.5703125" style="138" bestFit="1" customWidth="1"/>
    <col min="3847" max="4097" width="9.140625" style="138"/>
    <col min="4098" max="4098" width="11.5703125" style="138" customWidth="1"/>
    <col min="4099" max="4099" width="50.7109375" style="138" customWidth="1"/>
    <col min="4100" max="4100" width="14" style="138" customWidth="1"/>
    <col min="4101" max="4101" width="14.85546875" style="138" bestFit="1" customWidth="1"/>
    <col min="4102" max="4102" width="11.5703125" style="138" bestFit="1" customWidth="1"/>
    <col min="4103" max="4353" width="9.140625" style="138"/>
    <col min="4354" max="4354" width="11.5703125" style="138" customWidth="1"/>
    <col min="4355" max="4355" width="50.7109375" style="138" customWidth="1"/>
    <col min="4356" max="4356" width="14" style="138" customWidth="1"/>
    <col min="4357" max="4357" width="14.85546875" style="138" bestFit="1" customWidth="1"/>
    <col min="4358" max="4358" width="11.5703125" style="138" bestFit="1" customWidth="1"/>
    <col min="4359" max="4609" width="9.140625" style="138"/>
    <col min="4610" max="4610" width="11.5703125" style="138" customWidth="1"/>
    <col min="4611" max="4611" width="50.7109375" style="138" customWidth="1"/>
    <col min="4612" max="4612" width="14" style="138" customWidth="1"/>
    <col min="4613" max="4613" width="14.85546875" style="138" bestFit="1" customWidth="1"/>
    <col min="4614" max="4614" width="11.5703125" style="138" bestFit="1" customWidth="1"/>
    <col min="4615" max="4865" width="9.140625" style="138"/>
    <col min="4866" max="4866" width="11.5703125" style="138" customWidth="1"/>
    <col min="4867" max="4867" width="50.7109375" style="138" customWidth="1"/>
    <col min="4868" max="4868" width="14" style="138" customWidth="1"/>
    <col min="4869" max="4869" width="14.85546875" style="138" bestFit="1" customWidth="1"/>
    <col min="4870" max="4870" width="11.5703125" style="138" bestFit="1" customWidth="1"/>
    <col min="4871" max="5121" width="9.140625" style="138"/>
    <col min="5122" max="5122" width="11.5703125" style="138" customWidth="1"/>
    <col min="5123" max="5123" width="50.7109375" style="138" customWidth="1"/>
    <col min="5124" max="5124" width="14" style="138" customWidth="1"/>
    <col min="5125" max="5125" width="14.85546875" style="138" bestFit="1" customWidth="1"/>
    <col min="5126" max="5126" width="11.5703125" style="138" bestFit="1" customWidth="1"/>
    <col min="5127" max="5377" width="9.140625" style="138"/>
    <col min="5378" max="5378" width="11.5703125" style="138" customWidth="1"/>
    <col min="5379" max="5379" width="50.7109375" style="138" customWidth="1"/>
    <col min="5380" max="5380" width="14" style="138" customWidth="1"/>
    <col min="5381" max="5381" width="14.85546875" style="138" bestFit="1" customWidth="1"/>
    <col min="5382" max="5382" width="11.5703125" style="138" bestFit="1" customWidth="1"/>
    <col min="5383" max="5633" width="9.140625" style="138"/>
    <col min="5634" max="5634" width="11.5703125" style="138" customWidth="1"/>
    <col min="5635" max="5635" width="50.7109375" style="138" customWidth="1"/>
    <col min="5636" max="5636" width="14" style="138" customWidth="1"/>
    <col min="5637" max="5637" width="14.85546875" style="138" bestFit="1" customWidth="1"/>
    <col min="5638" max="5638" width="11.5703125" style="138" bestFit="1" customWidth="1"/>
    <col min="5639" max="5889" width="9.140625" style="138"/>
    <col min="5890" max="5890" width="11.5703125" style="138" customWidth="1"/>
    <col min="5891" max="5891" width="50.7109375" style="138" customWidth="1"/>
    <col min="5892" max="5892" width="14" style="138" customWidth="1"/>
    <col min="5893" max="5893" width="14.85546875" style="138" bestFit="1" customWidth="1"/>
    <col min="5894" max="5894" width="11.5703125" style="138" bestFit="1" customWidth="1"/>
    <col min="5895" max="6145" width="9.140625" style="138"/>
    <col min="6146" max="6146" width="11.5703125" style="138" customWidth="1"/>
    <col min="6147" max="6147" width="50.7109375" style="138" customWidth="1"/>
    <col min="6148" max="6148" width="14" style="138" customWidth="1"/>
    <col min="6149" max="6149" width="14.85546875" style="138" bestFit="1" customWidth="1"/>
    <col min="6150" max="6150" width="11.5703125" style="138" bestFit="1" customWidth="1"/>
    <col min="6151" max="6401" width="9.140625" style="138"/>
    <col min="6402" max="6402" width="11.5703125" style="138" customWidth="1"/>
    <col min="6403" max="6403" width="50.7109375" style="138" customWidth="1"/>
    <col min="6404" max="6404" width="14" style="138" customWidth="1"/>
    <col min="6405" max="6405" width="14.85546875" style="138" bestFit="1" customWidth="1"/>
    <col min="6406" max="6406" width="11.5703125" style="138" bestFit="1" customWidth="1"/>
    <col min="6407" max="6657" width="9.140625" style="138"/>
    <col min="6658" max="6658" width="11.5703125" style="138" customWidth="1"/>
    <col min="6659" max="6659" width="50.7109375" style="138" customWidth="1"/>
    <col min="6660" max="6660" width="14" style="138" customWidth="1"/>
    <col min="6661" max="6661" width="14.85546875" style="138" bestFit="1" customWidth="1"/>
    <col min="6662" max="6662" width="11.5703125" style="138" bestFit="1" customWidth="1"/>
    <col min="6663" max="6913" width="9.140625" style="138"/>
    <col min="6914" max="6914" width="11.5703125" style="138" customWidth="1"/>
    <col min="6915" max="6915" width="50.7109375" style="138" customWidth="1"/>
    <col min="6916" max="6916" width="14" style="138" customWidth="1"/>
    <col min="6917" max="6917" width="14.85546875" style="138" bestFit="1" customWidth="1"/>
    <col min="6918" max="6918" width="11.5703125" style="138" bestFit="1" customWidth="1"/>
    <col min="6919" max="7169" width="9.140625" style="138"/>
    <col min="7170" max="7170" width="11.5703125" style="138" customWidth="1"/>
    <col min="7171" max="7171" width="50.7109375" style="138" customWidth="1"/>
    <col min="7172" max="7172" width="14" style="138" customWidth="1"/>
    <col min="7173" max="7173" width="14.85546875" style="138" bestFit="1" customWidth="1"/>
    <col min="7174" max="7174" width="11.5703125" style="138" bestFit="1" customWidth="1"/>
    <col min="7175" max="7425" width="9.140625" style="138"/>
    <col min="7426" max="7426" width="11.5703125" style="138" customWidth="1"/>
    <col min="7427" max="7427" width="50.7109375" style="138" customWidth="1"/>
    <col min="7428" max="7428" width="14" style="138" customWidth="1"/>
    <col min="7429" max="7429" width="14.85546875" style="138" bestFit="1" customWidth="1"/>
    <col min="7430" max="7430" width="11.5703125" style="138" bestFit="1" customWidth="1"/>
    <col min="7431" max="7681" width="9.140625" style="138"/>
    <col min="7682" max="7682" width="11.5703125" style="138" customWidth="1"/>
    <col min="7683" max="7683" width="50.7109375" style="138" customWidth="1"/>
    <col min="7684" max="7684" width="14" style="138" customWidth="1"/>
    <col min="7685" max="7685" width="14.85546875" style="138" bestFit="1" customWidth="1"/>
    <col min="7686" max="7686" width="11.5703125" style="138" bestFit="1" customWidth="1"/>
    <col min="7687" max="7937" width="9.140625" style="138"/>
    <col min="7938" max="7938" width="11.5703125" style="138" customWidth="1"/>
    <col min="7939" max="7939" width="50.7109375" style="138" customWidth="1"/>
    <col min="7940" max="7940" width="14" style="138" customWidth="1"/>
    <col min="7941" max="7941" width="14.85546875" style="138" bestFit="1" customWidth="1"/>
    <col min="7942" max="7942" width="11.5703125" style="138" bestFit="1" customWidth="1"/>
    <col min="7943" max="8193" width="9.140625" style="138"/>
    <col min="8194" max="8194" width="11.5703125" style="138" customWidth="1"/>
    <col min="8195" max="8195" width="50.7109375" style="138" customWidth="1"/>
    <col min="8196" max="8196" width="14" style="138" customWidth="1"/>
    <col min="8197" max="8197" width="14.85546875" style="138" bestFit="1" customWidth="1"/>
    <col min="8198" max="8198" width="11.5703125" style="138" bestFit="1" customWidth="1"/>
    <col min="8199" max="8449" width="9.140625" style="138"/>
    <col min="8450" max="8450" width="11.5703125" style="138" customWidth="1"/>
    <col min="8451" max="8451" width="50.7109375" style="138" customWidth="1"/>
    <col min="8452" max="8452" width="14" style="138" customWidth="1"/>
    <col min="8453" max="8453" width="14.85546875" style="138" bestFit="1" customWidth="1"/>
    <col min="8454" max="8454" width="11.5703125" style="138" bestFit="1" customWidth="1"/>
    <col min="8455" max="8705" width="9.140625" style="138"/>
    <col min="8706" max="8706" width="11.5703125" style="138" customWidth="1"/>
    <col min="8707" max="8707" width="50.7109375" style="138" customWidth="1"/>
    <col min="8708" max="8708" width="14" style="138" customWidth="1"/>
    <col min="8709" max="8709" width="14.85546875" style="138" bestFit="1" customWidth="1"/>
    <col min="8710" max="8710" width="11.5703125" style="138" bestFit="1" customWidth="1"/>
    <col min="8711" max="8961" width="9.140625" style="138"/>
    <col min="8962" max="8962" width="11.5703125" style="138" customWidth="1"/>
    <col min="8963" max="8963" width="50.7109375" style="138" customWidth="1"/>
    <col min="8964" max="8964" width="14" style="138" customWidth="1"/>
    <col min="8965" max="8965" width="14.85546875" style="138" bestFit="1" customWidth="1"/>
    <col min="8966" max="8966" width="11.5703125" style="138" bestFit="1" customWidth="1"/>
    <col min="8967" max="9217" width="9.140625" style="138"/>
    <col min="9218" max="9218" width="11.5703125" style="138" customWidth="1"/>
    <col min="9219" max="9219" width="50.7109375" style="138" customWidth="1"/>
    <col min="9220" max="9220" width="14" style="138" customWidth="1"/>
    <col min="9221" max="9221" width="14.85546875" style="138" bestFit="1" customWidth="1"/>
    <col min="9222" max="9222" width="11.5703125" style="138" bestFit="1" customWidth="1"/>
    <col min="9223" max="9473" width="9.140625" style="138"/>
    <col min="9474" max="9474" width="11.5703125" style="138" customWidth="1"/>
    <col min="9475" max="9475" width="50.7109375" style="138" customWidth="1"/>
    <col min="9476" max="9476" width="14" style="138" customWidth="1"/>
    <col min="9477" max="9477" width="14.85546875" style="138" bestFit="1" customWidth="1"/>
    <col min="9478" max="9478" width="11.5703125" style="138" bestFit="1" customWidth="1"/>
    <col min="9479" max="9729" width="9.140625" style="138"/>
    <col min="9730" max="9730" width="11.5703125" style="138" customWidth="1"/>
    <col min="9731" max="9731" width="50.7109375" style="138" customWidth="1"/>
    <col min="9732" max="9732" width="14" style="138" customWidth="1"/>
    <col min="9733" max="9733" width="14.85546875" style="138" bestFit="1" customWidth="1"/>
    <col min="9734" max="9734" width="11.5703125" style="138" bestFit="1" customWidth="1"/>
    <col min="9735" max="9985" width="9.140625" style="138"/>
    <col min="9986" max="9986" width="11.5703125" style="138" customWidth="1"/>
    <col min="9987" max="9987" width="50.7109375" style="138" customWidth="1"/>
    <col min="9988" max="9988" width="14" style="138" customWidth="1"/>
    <col min="9989" max="9989" width="14.85546875" style="138" bestFit="1" customWidth="1"/>
    <col min="9990" max="9990" width="11.5703125" style="138" bestFit="1" customWidth="1"/>
    <col min="9991" max="10241" width="9.140625" style="138"/>
    <col min="10242" max="10242" width="11.5703125" style="138" customWidth="1"/>
    <col min="10243" max="10243" width="50.7109375" style="138" customWidth="1"/>
    <col min="10244" max="10244" width="14" style="138" customWidth="1"/>
    <col min="10245" max="10245" width="14.85546875" style="138" bestFit="1" customWidth="1"/>
    <col min="10246" max="10246" width="11.5703125" style="138" bestFit="1" customWidth="1"/>
    <col min="10247" max="10497" width="9.140625" style="138"/>
    <col min="10498" max="10498" width="11.5703125" style="138" customWidth="1"/>
    <col min="10499" max="10499" width="50.7109375" style="138" customWidth="1"/>
    <col min="10500" max="10500" width="14" style="138" customWidth="1"/>
    <col min="10501" max="10501" width="14.85546875" style="138" bestFit="1" customWidth="1"/>
    <col min="10502" max="10502" width="11.5703125" style="138" bestFit="1" customWidth="1"/>
    <col min="10503" max="10753" width="9.140625" style="138"/>
    <col min="10754" max="10754" width="11.5703125" style="138" customWidth="1"/>
    <col min="10755" max="10755" width="50.7109375" style="138" customWidth="1"/>
    <col min="10756" max="10756" width="14" style="138" customWidth="1"/>
    <col min="10757" max="10757" width="14.85546875" style="138" bestFit="1" customWidth="1"/>
    <col min="10758" max="10758" width="11.5703125" style="138" bestFit="1" customWidth="1"/>
    <col min="10759" max="11009" width="9.140625" style="138"/>
    <col min="11010" max="11010" width="11.5703125" style="138" customWidth="1"/>
    <col min="11011" max="11011" width="50.7109375" style="138" customWidth="1"/>
    <col min="11012" max="11012" width="14" style="138" customWidth="1"/>
    <col min="11013" max="11013" width="14.85546875" style="138" bestFit="1" customWidth="1"/>
    <col min="11014" max="11014" width="11.5703125" style="138" bestFit="1" customWidth="1"/>
    <col min="11015" max="11265" width="9.140625" style="138"/>
    <col min="11266" max="11266" width="11.5703125" style="138" customWidth="1"/>
    <col min="11267" max="11267" width="50.7109375" style="138" customWidth="1"/>
    <col min="11268" max="11268" width="14" style="138" customWidth="1"/>
    <col min="11269" max="11269" width="14.85546875" style="138" bestFit="1" customWidth="1"/>
    <col min="11270" max="11270" width="11.5703125" style="138" bestFit="1" customWidth="1"/>
    <col min="11271" max="11521" width="9.140625" style="138"/>
    <col min="11522" max="11522" width="11.5703125" style="138" customWidth="1"/>
    <col min="11523" max="11523" width="50.7109375" style="138" customWidth="1"/>
    <col min="11524" max="11524" width="14" style="138" customWidth="1"/>
    <col min="11525" max="11525" width="14.85546875" style="138" bestFit="1" customWidth="1"/>
    <col min="11526" max="11526" width="11.5703125" style="138" bestFit="1" customWidth="1"/>
    <col min="11527" max="11777" width="9.140625" style="138"/>
    <col min="11778" max="11778" width="11.5703125" style="138" customWidth="1"/>
    <col min="11779" max="11779" width="50.7109375" style="138" customWidth="1"/>
    <col min="11780" max="11780" width="14" style="138" customWidth="1"/>
    <col min="11781" max="11781" width="14.85546875" style="138" bestFit="1" customWidth="1"/>
    <col min="11782" max="11782" width="11.5703125" style="138" bestFit="1" customWidth="1"/>
    <col min="11783" max="12033" width="9.140625" style="138"/>
    <col min="12034" max="12034" width="11.5703125" style="138" customWidth="1"/>
    <col min="12035" max="12035" width="50.7109375" style="138" customWidth="1"/>
    <col min="12036" max="12036" width="14" style="138" customWidth="1"/>
    <col min="12037" max="12037" width="14.85546875" style="138" bestFit="1" customWidth="1"/>
    <col min="12038" max="12038" width="11.5703125" style="138" bestFit="1" customWidth="1"/>
    <col min="12039" max="12289" width="9.140625" style="138"/>
    <col min="12290" max="12290" width="11.5703125" style="138" customWidth="1"/>
    <col min="12291" max="12291" width="50.7109375" style="138" customWidth="1"/>
    <col min="12292" max="12292" width="14" style="138" customWidth="1"/>
    <col min="12293" max="12293" width="14.85546875" style="138" bestFit="1" customWidth="1"/>
    <col min="12294" max="12294" width="11.5703125" style="138" bestFit="1" customWidth="1"/>
    <col min="12295" max="12545" width="9.140625" style="138"/>
    <col min="12546" max="12546" width="11.5703125" style="138" customWidth="1"/>
    <col min="12547" max="12547" width="50.7109375" style="138" customWidth="1"/>
    <col min="12548" max="12548" width="14" style="138" customWidth="1"/>
    <col min="12549" max="12549" width="14.85546875" style="138" bestFit="1" customWidth="1"/>
    <col min="12550" max="12550" width="11.5703125" style="138" bestFit="1" customWidth="1"/>
    <col min="12551" max="12801" width="9.140625" style="138"/>
    <col min="12802" max="12802" width="11.5703125" style="138" customWidth="1"/>
    <col min="12803" max="12803" width="50.7109375" style="138" customWidth="1"/>
    <col min="12804" max="12804" width="14" style="138" customWidth="1"/>
    <col min="12805" max="12805" width="14.85546875" style="138" bestFit="1" customWidth="1"/>
    <col min="12806" max="12806" width="11.5703125" style="138" bestFit="1" customWidth="1"/>
    <col min="12807" max="13057" width="9.140625" style="138"/>
    <col min="13058" max="13058" width="11.5703125" style="138" customWidth="1"/>
    <col min="13059" max="13059" width="50.7109375" style="138" customWidth="1"/>
    <col min="13060" max="13060" width="14" style="138" customWidth="1"/>
    <col min="13061" max="13061" width="14.85546875" style="138" bestFit="1" customWidth="1"/>
    <col min="13062" max="13062" width="11.5703125" style="138" bestFit="1" customWidth="1"/>
    <col min="13063" max="13313" width="9.140625" style="138"/>
    <col min="13314" max="13314" width="11.5703125" style="138" customWidth="1"/>
    <col min="13315" max="13315" width="50.7109375" style="138" customWidth="1"/>
    <col min="13316" max="13316" width="14" style="138" customWidth="1"/>
    <col min="13317" max="13317" width="14.85546875" style="138" bestFit="1" customWidth="1"/>
    <col min="13318" max="13318" width="11.5703125" style="138" bestFit="1" customWidth="1"/>
    <col min="13319" max="13569" width="9.140625" style="138"/>
    <col min="13570" max="13570" width="11.5703125" style="138" customWidth="1"/>
    <col min="13571" max="13571" width="50.7109375" style="138" customWidth="1"/>
    <col min="13572" max="13572" width="14" style="138" customWidth="1"/>
    <col min="13573" max="13573" width="14.85546875" style="138" bestFit="1" customWidth="1"/>
    <col min="13574" max="13574" width="11.5703125" style="138" bestFit="1" customWidth="1"/>
    <col min="13575" max="13825" width="9.140625" style="138"/>
    <col min="13826" max="13826" width="11.5703125" style="138" customWidth="1"/>
    <col min="13827" max="13827" width="50.7109375" style="138" customWidth="1"/>
    <col min="13828" max="13828" width="14" style="138" customWidth="1"/>
    <col min="13829" max="13829" width="14.85546875" style="138" bestFit="1" customWidth="1"/>
    <col min="13830" max="13830" width="11.5703125" style="138" bestFit="1" customWidth="1"/>
    <col min="13831" max="14081" width="9.140625" style="138"/>
    <col min="14082" max="14082" width="11.5703125" style="138" customWidth="1"/>
    <col min="14083" max="14083" width="50.7109375" style="138" customWidth="1"/>
    <col min="14084" max="14084" width="14" style="138" customWidth="1"/>
    <col min="14085" max="14085" width="14.85546875" style="138" bestFit="1" customWidth="1"/>
    <col min="14086" max="14086" width="11.5703125" style="138" bestFit="1" customWidth="1"/>
    <col min="14087" max="14337" width="9.140625" style="138"/>
    <col min="14338" max="14338" width="11.5703125" style="138" customWidth="1"/>
    <col min="14339" max="14339" width="50.7109375" style="138" customWidth="1"/>
    <col min="14340" max="14340" width="14" style="138" customWidth="1"/>
    <col min="14341" max="14341" width="14.85546875" style="138" bestFit="1" customWidth="1"/>
    <col min="14342" max="14342" width="11.5703125" style="138" bestFit="1" customWidth="1"/>
    <col min="14343" max="14593" width="9.140625" style="138"/>
    <col min="14594" max="14594" width="11.5703125" style="138" customWidth="1"/>
    <col min="14595" max="14595" width="50.7109375" style="138" customWidth="1"/>
    <col min="14596" max="14596" width="14" style="138" customWidth="1"/>
    <col min="14597" max="14597" width="14.85546875" style="138" bestFit="1" customWidth="1"/>
    <col min="14598" max="14598" width="11.5703125" style="138" bestFit="1" customWidth="1"/>
    <col min="14599" max="14849" width="9.140625" style="138"/>
    <col min="14850" max="14850" width="11.5703125" style="138" customWidth="1"/>
    <col min="14851" max="14851" width="50.7109375" style="138" customWidth="1"/>
    <col min="14852" max="14852" width="14" style="138" customWidth="1"/>
    <col min="14853" max="14853" width="14.85546875" style="138" bestFit="1" customWidth="1"/>
    <col min="14854" max="14854" width="11.5703125" style="138" bestFit="1" customWidth="1"/>
    <col min="14855" max="15105" width="9.140625" style="138"/>
    <col min="15106" max="15106" width="11.5703125" style="138" customWidth="1"/>
    <col min="15107" max="15107" width="50.7109375" style="138" customWidth="1"/>
    <col min="15108" max="15108" width="14" style="138" customWidth="1"/>
    <col min="15109" max="15109" width="14.85546875" style="138" bestFit="1" customWidth="1"/>
    <col min="15110" max="15110" width="11.5703125" style="138" bestFit="1" customWidth="1"/>
    <col min="15111" max="15361" width="9.140625" style="138"/>
    <col min="15362" max="15362" width="11.5703125" style="138" customWidth="1"/>
    <col min="15363" max="15363" width="50.7109375" style="138" customWidth="1"/>
    <col min="15364" max="15364" width="14" style="138" customWidth="1"/>
    <col min="15365" max="15365" width="14.85546875" style="138" bestFit="1" customWidth="1"/>
    <col min="15366" max="15366" width="11.5703125" style="138" bestFit="1" customWidth="1"/>
    <col min="15367" max="15617" width="9.140625" style="138"/>
    <col min="15618" max="15618" width="11.5703125" style="138" customWidth="1"/>
    <col min="15619" max="15619" width="50.7109375" style="138" customWidth="1"/>
    <col min="15620" max="15620" width="14" style="138" customWidth="1"/>
    <col min="15621" max="15621" width="14.85546875" style="138" bestFit="1" customWidth="1"/>
    <col min="15622" max="15622" width="11.5703125" style="138" bestFit="1" customWidth="1"/>
    <col min="15623" max="15873" width="9.140625" style="138"/>
    <col min="15874" max="15874" width="11.5703125" style="138" customWidth="1"/>
    <col min="15875" max="15875" width="50.7109375" style="138" customWidth="1"/>
    <col min="15876" max="15876" width="14" style="138" customWidth="1"/>
    <col min="15877" max="15877" width="14.85546875" style="138" bestFit="1" customWidth="1"/>
    <col min="15878" max="15878" width="11.5703125" style="138" bestFit="1" customWidth="1"/>
    <col min="15879" max="16129" width="9.140625" style="138"/>
    <col min="16130" max="16130" width="11.5703125" style="138" customWidth="1"/>
    <col min="16131" max="16131" width="50.7109375" style="138" customWidth="1"/>
    <col min="16132" max="16132" width="14" style="138" customWidth="1"/>
    <col min="16133" max="16133" width="14.85546875" style="138" bestFit="1" customWidth="1"/>
    <col min="16134" max="16134" width="11.5703125" style="138" bestFit="1" customWidth="1"/>
    <col min="16135" max="16384" width="9.140625" style="138"/>
  </cols>
  <sheetData>
    <row r="2" spans="2:6">
      <c r="B2" s="212" t="s">
        <v>20</v>
      </c>
      <c r="C2" s="212"/>
      <c r="D2" s="212"/>
      <c r="E2" s="212"/>
      <c r="F2" s="212"/>
    </row>
    <row r="3" spans="2:6">
      <c r="C3" s="136" t="s">
        <v>597</v>
      </c>
      <c r="D3" s="6"/>
      <c r="E3" s="213" t="s">
        <v>602</v>
      </c>
      <c r="F3" s="213"/>
    </row>
    <row r="4" spans="2:6">
      <c r="C4" s="137" t="s">
        <v>21</v>
      </c>
      <c r="D4" s="137"/>
      <c r="E4" s="214" t="s">
        <v>22</v>
      </c>
      <c r="F4" s="214"/>
    </row>
    <row r="5" spans="2:6" ht="12.75" customHeight="1">
      <c r="C5" s="198" t="s">
        <v>23</v>
      </c>
      <c r="D5" s="198" t="s">
        <v>24</v>
      </c>
      <c r="E5" s="139"/>
      <c r="F5" s="139"/>
    </row>
    <row r="6" spans="2:6">
      <c r="C6" s="199"/>
      <c r="D6" s="199"/>
      <c r="E6" s="139" t="s">
        <v>226</v>
      </c>
      <c r="F6" s="139" t="s">
        <v>603</v>
      </c>
    </row>
    <row r="7" spans="2:6">
      <c r="C7" s="140">
        <v>1</v>
      </c>
      <c r="D7" s="141" t="s">
        <v>25</v>
      </c>
      <c r="E7" s="145"/>
      <c r="F7" s="145"/>
    </row>
    <row r="8" spans="2:6">
      <c r="C8" s="142">
        <v>1.1000000000000001</v>
      </c>
      <c r="D8" s="143" t="s">
        <v>26</v>
      </c>
      <c r="E8" s="145"/>
      <c r="F8" s="145"/>
    </row>
    <row r="9" spans="2:6">
      <c r="C9" s="144" t="s">
        <v>27</v>
      </c>
      <c r="D9" s="143" t="s">
        <v>28</v>
      </c>
      <c r="E9" s="145">
        <v>55290.14</v>
      </c>
      <c r="F9" s="145">
        <v>55290.14</v>
      </c>
    </row>
    <row r="10" spans="2:6">
      <c r="C10" s="144" t="s">
        <v>29</v>
      </c>
      <c r="D10" s="143" t="s">
        <v>30</v>
      </c>
      <c r="E10" s="145">
        <v>10252936488.139999</v>
      </c>
      <c r="F10" s="145">
        <v>10249519988.139999</v>
      </c>
    </row>
    <row r="11" spans="2:6">
      <c r="C11" s="144" t="s">
        <v>31</v>
      </c>
      <c r="D11" s="143" t="s">
        <v>32</v>
      </c>
      <c r="E11" s="145">
        <v>17987149.809999999</v>
      </c>
      <c r="F11" s="145">
        <v>17987149.809999999</v>
      </c>
    </row>
    <row r="12" spans="2:6">
      <c r="C12" s="144" t="s">
        <v>33</v>
      </c>
      <c r="D12" s="143" t="s">
        <v>34</v>
      </c>
      <c r="E12" s="145">
        <v>0</v>
      </c>
      <c r="F12" s="145"/>
    </row>
    <row r="13" spans="2:6">
      <c r="C13" s="144" t="s">
        <v>35</v>
      </c>
      <c r="D13" s="143" t="s">
        <v>36</v>
      </c>
      <c r="E13" s="145">
        <v>0</v>
      </c>
      <c r="F13" s="145"/>
    </row>
    <row r="14" spans="2:6">
      <c r="C14" s="144" t="s">
        <v>37</v>
      </c>
      <c r="D14" s="143" t="s">
        <v>38</v>
      </c>
      <c r="E14" s="145">
        <v>317599661.49000001</v>
      </c>
      <c r="F14" s="145">
        <v>317599661.49000001</v>
      </c>
    </row>
    <row r="15" spans="2:6">
      <c r="C15" s="144" t="s">
        <v>39</v>
      </c>
      <c r="D15" s="143" t="s">
        <v>40</v>
      </c>
      <c r="E15" s="145">
        <v>0</v>
      </c>
      <c r="F15" s="145"/>
    </row>
    <row r="16" spans="2:6">
      <c r="C16" s="144" t="s">
        <v>41</v>
      </c>
      <c r="D16" s="143" t="s">
        <v>42</v>
      </c>
      <c r="E16" s="145"/>
      <c r="F16" s="145"/>
    </row>
    <row r="17" spans="3:6" ht="25.5">
      <c r="C17" s="144" t="s">
        <v>43</v>
      </c>
      <c r="D17" s="143" t="s">
        <v>44</v>
      </c>
      <c r="E17" s="145"/>
      <c r="F17" s="145"/>
    </row>
    <row r="18" spans="3:6">
      <c r="C18" s="144" t="s">
        <v>45</v>
      </c>
      <c r="D18" s="143"/>
      <c r="E18" s="145"/>
      <c r="F18" s="145"/>
    </row>
    <row r="19" spans="3:6">
      <c r="C19" s="144" t="s">
        <v>46</v>
      </c>
      <c r="D19" s="141" t="s">
        <v>47</v>
      </c>
      <c r="E19" s="145">
        <v>10588578589.579998</v>
      </c>
      <c r="F19" s="145">
        <v>10585162089.579998</v>
      </c>
    </row>
    <row r="20" spans="3:6">
      <c r="C20" s="140">
        <v>1.2</v>
      </c>
      <c r="D20" s="141" t="s">
        <v>48</v>
      </c>
      <c r="E20" s="145"/>
      <c r="F20" s="145"/>
    </row>
    <row r="21" spans="3:6">
      <c r="C21" s="144" t="s">
        <v>49</v>
      </c>
      <c r="D21" s="143" t="s">
        <v>50</v>
      </c>
      <c r="E21" s="145">
        <v>27595677.440000001</v>
      </c>
      <c r="F21" s="145">
        <v>27595677.440000001</v>
      </c>
    </row>
    <row r="22" spans="3:6">
      <c r="C22" s="144" t="s">
        <v>51</v>
      </c>
      <c r="D22" s="143" t="s">
        <v>52</v>
      </c>
      <c r="E22" s="145">
        <v>330993.73</v>
      </c>
      <c r="F22" s="145">
        <v>330993.73</v>
      </c>
    </row>
    <row r="23" spans="3:6">
      <c r="C23" s="144" t="s">
        <v>53</v>
      </c>
      <c r="D23" s="143" t="s">
        <v>54</v>
      </c>
      <c r="E23" s="145"/>
      <c r="F23" s="145">
        <v>0</v>
      </c>
    </row>
    <row r="24" spans="3:6">
      <c r="C24" s="144" t="s">
        <v>55</v>
      </c>
      <c r="D24" s="143" t="s">
        <v>56</v>
      </c>
      <c r="E24" s="145">
        <v>153000000</v>
      </c>
      <c r="F24" s="145">
        <v>153000000</v>
      </c>
    </row>
    <row r="25" spans="3:6">
      <c r="C25" s="144" t="s">
        <v>57</v>
      </c>
      <c r="D25" s="143" t="s">
        <v>58</v>
      </c>
      <c r="E25" s="145"/>
      <c r="F25" s="145">
        <v>0</v>
      </c>
    </row>
    <row r="26" spans="3:6">
      <c r="C26" s="144" t="s">
        <v>59</v>
      </c>
      <c r="D26" s="143" t="s">
        <v>60</v>
      </c>
      <c r="E26" s="145"/>
      <c r="F26" s="145">
        <v>0</v>
      </c>
    </row>
    <row r="27" spans="3:6">
      <c r="C27" s="144" t="s">
        <v>61</v>
      </c>
      <c r="D27" s="143" t="s">
        <v>62</v>
      </c>
      <c r="E27" s="145"/>
      <c r="F27" s="145">
        <v>0</v>
      </c>
    </row>
    <row r="28" spans="3:6">
      <c r="C28" s="144" t="s">
        <v>63</v>
      </c>
      <c r="D28" s="143" t="s">
        <v>64</v>
      </c>
      <c r="E28" s="145"/>
      <c r="F28" s="145">
        <v>0</v>
      </c>
    </row>
    <row r="29" spans="3:6">
      <c r="C29" s="144" t="s">
        <v>65</v>
      </c>
      <c r="D29" s="143"/>
      <c r="E29" s="145"/>
      <c r="F29" s="145">
        <v>0</v>
      </c>
    </row>
    <row r="30" spans="3:6">
      <c r="C30" s="144" t="s">
        <v>66</v>
      </c>
      <c r="D30" s="141" t="s">
        <v>67</v>
      </c>
      <c r="E30" s="145">
        <v>180926671.17000002</v>
      </c>
      <c r="F30" s="145">
        <v>180926671.17000002</v>
      </c>
    </row>
    <row r="31" spans="3:6">
      <c r="C31" s="140">
        <v>1.3</v>
      </c>
      <c r="D31" s="140" t="s">
        <v>68</v>
      </c>
      <c r="E31" s="145">
        <v>10769505260.749998</v>
      </c>
      <c r="F31" s="145">
        <v>10766088760.749998</v>
      </c>
    </row>
    <row r="32" spans="3:6">
      <c r="C32" s="140">
        <v>2</v>
      </c>
      <c r="D32" s="141" t="s">
        <v>69</v>
      </c>
      <c r="E32" s="145"/>
      <c r="F32" s="145"/>
    </row>
    <row r="33" spans="3:6">
      <c r="C33" s="140">
        <v>2.1</v>
      </c>
      <c r="D33" s="141" t="s">
        <v>70</v>
      </c>
      <c r="E33" s="145"/>
      <c r="F33" s="145"/>
    </row>
    <row r="34" spans="3:6">
      <c r="C34" s="144" t="s">
        <v>71</v>
      </c>
      <c r="D34" s="141" t="s">
        <v>72</v>
      </c>
      <c r="E34" s="145"/>
      <c r="F34" s="145"/>
    </row>
    <row r="35" spans="3:6">
      <c r="C35" s="143" t="s">
        <v>73</v>
      </c>
      <c r="D35" s="143" t="s">
        <v>74</v>
      </c>
      <c r="E35" s="145">
        <v>21732448.41</v>
      </c>
      <c r="F35" s="145">
        <v>21732448.41</v>
      </c>
    </row>
    <row r="36" spans="3:6">
      <c r="C36" s="143" t="s">
        <v>75</v>
      </c>
      <c r="D36" s="143" t="s">
        <v>76</v>
      </c>
      <c r="E36" s="145">
        <v>6265382.5199999996</v>
      </c>
      <c r="F36" s="145">
        <v>16252882.52</v>
      </c>
    </row>
    <row r="37" spans="3:6">
      <c r="C37" s="143" t="s">
        <v>77</v>
      </c>
      <c r="D37" s="143" t="s">
        <v>78</v>
      </c>
      <c r="E37" s="145">
        <v>56466610.130000003</v>
      </c>
      <c r="F37" s="145">
        <v>57050110.130000003</v>
      </c>
    </row>
    <row r="38" spans="3:6">
      <c r="C38" s="143" t="s">
        <v>79</v>
      </c>
      <c r="D38" s="143" t="s">
        <v>80</v>
      </c>
      <c r="E38" s="145">
        <v>26571932.5</v>
      </c>
      <c r="F38" s="145">
        <v>28671932.5</v>
      </c>
    </row>
    <row r="39" spans="3:6">
      <c r="C39" s="143" t="s">
        <v>81</v>
      </c>
      <c r="D39" s="143" t="s">
        <v>82</v>
      </c>
      <c r="E39" s="145">
        <v>0</v>
      </c>
      <c r="F39" s="145"/>
    </row>
    <row r="40" spans="3:6">
      <c r="C40" s="143" t="s">
        <v>83</v>
      </c>
      <c r="D40" s="143" t="s">
        <v>84</v>
      </c>
      <c r="E40" s="145">
        <v>3733468091.7600002</v>
      </c>
      <c r="F40" s="145">
        <v>3733468091.7600002</v>
      </c>
    </row>
    <row r="41" spans="3:6">
      <c r="C41" s="143" t="s">
        <v>85</v>
      </c>
      <c r="D41" s="143" t="s">
        <v>86</v>
      </c>
      <c r="E41" s="145">
        <v>0</v>
      </c>
      <c r="F41" s="145"/>
    </row>
    <row r="42" spans="3:6">
      <c r="C42" s="143" t="s">
        <v>87</v>
      </c>
      <c r="D42" s="143" t="s">
        <v>88</v>
      </c>
      <c r="E42" s="145">
        <v>433657966</v>
      </c>
      <c r="F42" s="145">
        <v>433657966</v>
      </c>
    </row>
    <row r="43" spans="3:6">
      <c r="C43" s="143" t="s">
        <v>89</v>
      </c>
      <c r="D43" s="143" t="s">
        <v>90</v>
      </c>
      <c r="E43" s="145">
        <v>0</v>
      </c>
      <c r="F43" s="145"/>
    </row>
    <row r="44" spans="3:6">
      <c r="C44" s="143" t="s">
        <v>91</v>
      </c>
      <c r="D44" s="143" t="s">
        <v>92</v>
      </c>
      <c r="E44" s="145">
        <v>218566123.91999999</v>
      </c>
      <c r="F44" s="145">
        <v>218566123.91999999</v>
      </c>
    </row>
    <row r="45" spans="3:6" ht="38.25">
      <c r="C45" s="143" t="s">
        <v>93</v>
      </c>
      <c r="D45" s="143" t="s">
        <v>94</v>
      </c>
      <c r="E45" s="145">
        <v>0</v>
      </c>
      <c r="F45" s="145"/>
    </row>
    <row r="46" spans="3:6">
      <c r="C46" s="143" t="s">
        <v>95</v>
      </c>
      <c r="D46" s="143"/>
      <c r="E46" s="145"/>
      <c r="F46" s="145"/>
    </row>
    <row r="47" spans="3:6">
      <c r="C47" s="141" t="s">
        <v>96</v>
      </c>
      <c r="D47" s="141" t="s">
        <v>97</v>
      </c>
      <c r="E47" s="145">
        <v>4496728555.2399998</v>
      </c>
      <c r="F47" s="145">
        <v>4509399555.2399998</v>
      </c>
    </row>
    <row r="48" spans="3:6">
      <c r="C48" s="146" t="s">
        <v>98</v>
      </c>
      <c r="D48" s="141" t="s">
        <v>99</v>
      </c>
      <c r="E48" s="145"/>
      <c r="F48" s="145"/>
    </row>
    <row r="49" spans="3:6">
      <c r="C49" s="143" t="s">
        <v>100</v>
      </c>
      <c r="D49" s="143" t="s">
        <v>101</v>
      </c>
      <c r="E49" s="145">
        <v>10239477969.049999</v>
      </c>
      <c r="F49" s="145">
        <v>10239477969.049999</v>
      </c>
    </row>
    <row r="50" spans="3:6">
      <c r="C50" s="143" t="s">
        <v>102</v>
      </c>
      <c r="D50" s="143" t="s">
        <v>103</v>
      </c>
      <c r="E50" s="145"/>
      <c r="F50" s="145"/>
    </row>
    <row r="51" spans="3:6">
      <c r="C51" s="143" t="s">
        <v>104</v>
      </c>
      <c r="D51" s="143" t="s">
        <v>105</v>
      </c>
      <c r="E51" s="145"/>
      <c r="F51" s="145"/>
    </row>
    <row r="52" spans="3:6">
      <c r="C52" s="143" t="s">
        <v>106</v>
      </c>
      <c r="D52" s="143" t="s">
        <v>107</v>
      </c>
      <c r="E52" s="145"/>
      <c r="F52" s="145"/>
    </row>
    <row r="53" spans="3:6">
      <c r="C53" s="143" t="s">
        <v>108</v>
      </c>
      <c r="D53" s="141"/>
      <c r="E53" s="145"/>
      <c r="F53" s="145"/>
    </row>
    <row r="54" spans="3:6">
      <c r="C54" s="141" t="s">
        <v>109</v>
      </c>
      <c r="D54" s="141" t="s">
        <v>110</v>
      </c>
      <c r="E54" s="145">
        <v>10239477969.049999</v>
      </c>
      <c r="F54" s="145">
        <v>10239477969.049999</v>
      </c>
    </row>
    <row r="55" spans="3:6">
      <c r="C55" s="140">
        <v>2.2000000000000002</v>
      </c>
      <c r="D55" s="141" t="s">
        <v>111</v>
      </c>
      <c r="E55" s="145">
        <v>14736206524.289999</v>
      </c>
      <c r="F55" s="145">
        <v>14748877524.289999</v>
      </c>
    </row>
    <row r="56" spans="3:6">
      <c r="C56" s="140">
        <v>2.2999999999999998</v>
      </c>
      <c r="D56" s="143" t="s">
        <v>608</v>
      </c>
      <c r="E56" s="145"/>
      <c r="F56" s="145"/>
    </row>
    <row r="57" spans="3:6">
      <c r="C57" s="144" t="s">
        <v>112</v>
      </c>
      <c r="D57" s="143" t="s">
        <v>113</v>
      </c>
      <c r="E57" s="145"/>
      <c r="F57" s="145"/>
    </row>
    <row r="58" spans="3:6">
      <c r="C58" s="144" t="s">
        <v>114</v>
      </c>
      <c r="D58" s="147" t="s">
        <v>609</v>
      </c>
      <c r="E58" s="145">
        <v>162780700</v>
      </c>
      <c r="F58" s="145">
        <v>162780700</v>
      </c>
    </row>
    <row r="59" spans="3:6">
      <c r="C59" s="144" t="s">
        <v>115</v>
      </c>
      <c r="D59" s="147" t="s">
        <v>610</v>
      </c>
      <c r="E59" s="145">
        <v>0</v>
      </c>
      <c r="F59" s="145"/>
    </row>
    <row r="60" spans="3:6">
      <c r="C60" s="144" t="s">
        <v>116</v>
      </c>
      <c r="D60" s="143" t="s">
        <v>117</v>
      </c>
      <c r="E60" s="145"/>
      <c r="F60" s="145"/>
    </row>
    <row r="61" spans="3:6">
      <c r="C61" s="144" t="s">
        <v>118</v>
      </c>
      <c r="D61" s="143" t="s">
        <v>119</v>
      </c>
      <c r="E61" s="145"/>
      <c r="F61" s="145"/>
    </row>
    <row r="62" spans="3:6">
      <c r="C62" s="144" t="s">
        <v>120</v>
      </c>
      <c r="D62" s="143" t="s">
        <v>121</v>
      </c>
      <c r="E62" s="145"/>
      <c r="F62" s="145"/>
    </row>
    <row r="63" spans="3:6">
      <c r="C63" s="144" t="s">
        <v>122</v>
      </c>
      <c r="D63" s="143" t="s">
        <v>123</v>
      </c>
      <c r="E63" s="145"/>
      <c r="F63" s="145"/>
    </row>
    <row r="64" spans="3:6">
      <c r="C64" s="144" t="s">
        <v>124</v>
      </c>
      <c r="D64" s="143" t="s">
        <v>125</v>
      </c>
      <c r="E64" s="145">
        <v>37507700</v>
      </c>
      <c r="F64" s="145">
        <v>37507700</v>
      </c>
    </row>
    <row r="65" spans="3:6">
      <c r="C65" s="144" t="s">
        <v>126</v>
      </c>
      <c r="D65" s="143" t="s">
        <v>127</v>
      </c>
      <c r="E65" s="145">
        <v>-4166989663.54</v>
      </c>
      <c r="F65" s="145">
        <v>-4183077163.54</v>
      </c>
    </row>
    <row r="66" spans="3:6">
      <c r="C66" s="144" t="s">
        <v>128</v>
      </c>
      <c r="D66" s="143"/>
      <c r="E66" s="145"/>
      <c r="F66" s="145"/>
    </row>
    <row r="67" spans="3:6">
      <c r="C67" s="144" t="s">
        <v>129</v>
      </c>
      <c r="D67" s="141" t="s">
        <v>130</v>
      </c>
      <c r="E67" s="145">
        <v>-3966701263.54</v>
      </c>
      <c r="F67" s="145">
        <v>-3982788763.54</v>
      </c>
    </row>
    <row r="68" spans="3:6">
      <c r="C68" s="140">
        <v>2.4</v>
      </c>
      <c r="D68" s="141" t="s">
        <v>131</v>
      </c>
      <c r="E68" s="145">
        <v>10769505260.75</v>
      </c>
      <c r="F68" s="145">
        <v>10766088760.75</v>
      </c>
    </row>
    <row r="69" spans="3:6" ht="12.75" hidden="1" customHeight="1">
      <c r="C69" s="135"/>
      <c r="E69" s="138">
        <v>0</v>
      </c>
    </row>
    <row r="70" spans="3:6">
      <c r="C70" s="135"/>
    </row>
    <row r="71" spans="3:6">
      <c r="C71" s="135" t="s">
        <v>611</v>
      </c>
    </row>
    <row r="72" spans="3:6">
      <c r="C72" s="149"/>
    </row>
  </sheetData>
  <mergeCells count="3">
    <mergeCell ref="B2:F2"/>
    <mergeCell ref="E3:F3"/>
    <mergeCell ref="E4:F4"/>
  </mergeCells>
  <pageMargins left="0.23622047244094491" right="0.23622047244094491" top="0.74803149606299213" bottom="0.74803149606299213" header="0.31496062992125984" footer="0.31496062992125984"/>
  <pageSetup scale="75"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B1:H47"/>
  <sheetViews>
    <sheetView topLeftCell="A37" zoomScaleNormal="100" workbookViewId="0">
      <selection activeCell="D7" sqref="D7"/>
    </sheetView>
  </sheetViews>
  <sheetFormatPr defaultRowHeight="12.75"/>
  <cols>
    <col min="1" max="1" width="9.140625" style="17"/>
    <col min="2" max="2" width="7.7109375" style="161" customWidth="1"/>
    <col min="3" max="3" width="50.140625" style="1" customWidth="1"/>
    <col min="4" max="4" width="21.7109375" style="16" customWidth="1"/>
    <col min="5" max="6" width="9.140625" style="17"/>
    <col min="7" max="7" width="26.42578125" style="17" customWidth="1"/>
    <col min="8" max="8" width="19.28515625" style="17" customWidth="1"/>
    <col min="9" max="257" width="9.140625" style="17"/>
    <col min="258" max="258" width="58.140625" style="17" customWidth="1"/>
    <col min="259" max="259" width="18" style="17" customWidth="1"/>
    <col min="260" max="260" width="20.42578125" style="17" customWidth="1"/>
    <col min="261" max="513" width="9.140625" style="17"/>
    <col min="514" max="514" width="58.140625" style="17" customWidth="1"/>
    <col min="515" max="515" width="18" style="17" customWidth="1"/>
    <col min="516" max="516" width="20.42578125" style="17" customWidth="1"/>
    <col min="517" max="769" width="9.140625" style="17"/>
    <col min="770" max="770" width="58.140625" style="17" customWidth="1"/>
    <col min="771" max="771" width="18" style="17" customWidth="1"/>
    <col min="772" max="772" width="20.42578125" style="17" customWidth="1"/>
    <col min="773" max="1025" width="9.140625" style="17"/>
    <col min="1026" max="1026" width="58.140625" style="17" customWidth="1"/>
    <col min="1027" max="1027" width="18" style="17" customWidth="1"/>
    <col min="1028" max="1028" width="20.42578125" style="17" customWidth="1"/>
    <col min="1029" max="1281" width="9.140625" style="17"/>
    <col min="1282" max="1282" width="58.140625" style="17" customWidth="1"/>
    <col min="1283" max="1283" width="18" style="17" customWidth="1"/>
    <col min="1284" max="1284" width="20.42578125" style="17" customWidth="1"/>
    <col min="1285" max="1537" width="9.140625" style="17"/>
    <col min="1538" max="1538" width="58.140625" style="17" customWidth="1"/>
    <col min="1539" max="1539" width="18" style="17" customWidth="1"/>
    <col min="1540" max="1540" width="20.42578125" style="17" customWidth="1"/>
    <col min="1541" max="1793" width="9.140625" style="17"/>
    <col min="1794" max="1794" width="58.140625" style="17" customWidth="1"/>
    <col min="1795" max="1795" width="18" style="17" customWidth="1"/>
    <col min="1796" max="1796" width="20.42578125" style="17" customWidth="1"/>
    <col min="1797" max="2049" width="9.140625" style="17"/>
    <col min="2050" max="2050" width="58.140625" style="17" customWidth="1"/>
    <col min="2051" max="2051" width="18" style="17" customWidth="1"/>
    <col min="2052" max="2052" width="20.42578125" style="17" customWidth="1"/>
    <col min="2053" max="2305" width="9.140625" style="17"/>
    <col min="2306" max="2306" width="58.140625" style="17" customWidth="1"/>
    <col min="2307" max="2307" width="18" style="17" customWidth="1"/>
    <col min="2308" max="2308" width="20.42578125" style="17" customWidth="1"/>
    <col min="2309" max="2561" width="9.140625" style="17"/>
    <col min="2562" max="2562" width="58.140625" style="17" customWidth="1"/>
    <col min="2563" max="2563" width="18" style="17" customWidth="1"/>
    <col min="2564" max="2564" width="20.42578125" style="17" customWidth="1"/>
    <col min="2565" max="2817" width="9.140625" style="17"/>
    <col min="2818" max="2818" width="58.140625" style="17" customWidth="1"/>
    <col min="2819" max="2819" width="18" style="17" customWidth="1"/>
    <col min="2820" max="2820" width="20.42578125" style="17" customWidth="1"/>
    <col min="2821" max="3073" width="9.140625" style="17"/>
    <col min="3074" max="3074" width="58.140625" style="17" customWidth="1"/>
    <col min="3075" max="3075" width="18" style="17" customWidth="1"/>
    <col min="3076" max="3076" width="20.42578125" style="17" customWidth="1"/>
    <col min="3077" max="3329" width="9.140625" style="17"/>
    <col min="3330" max="3330" width="58.140625" style="17" customWidth="1"/>
    <col min="3331" max="3331" width="18" style="17" customWidth="1"/>
    <col min="3332" max="3332" width="20.42578125" style="17" customWidth="1"/>
    <col min="3333" max="3585" width="9.140625" style="17"/>
    <col min="3586" max="3586" width="58.140625" style="17" customWidth="1"/>
    <col min="3587" max="3587" width="18" style="17" customWidth="1"/>
    <col min="3588" max="3588" width="20.42578125" style="17" customWidth="1"/>
    <col min="3589" max="3841" width="9.140625" style="17"/>
    <col min="3842" max="3842" width="58.140625" style="17" customWidth="1"/>
    <col min="3843" max="3843" width="18" style="17" customWidth="1"/>
    <col min="3844" max="3844" width="20.42578125" style="17" customWidth="1"/>
    <col min="3845" max="4097" width="9.140625" style="17"/>
    <col min="4098" max="4098" width="58.140625" style="17" customWidth="1"/>
    <col min="4099" max="4099" width="18" style="17" customWidth="1"/>
    <col min="4100" max="4100" width="20.42578125" style="17" customWidth="1"/>
    <col min="4101" max="4353" width="9.140625" style="17"/>
    <col min="4354" max="4354" width="58.140625" style="17" customWidth="1"/>
    <col min="4355" max="4355" width="18" style="17" customWidth="1"/>
    <col min="4356" max="4356" width="20.42578125" style="17" customWidth="1"/>
    <col min="4357" max="4609" width="9.140625" style="17"/>
    <col min="4610" max="4610" width="58.140625" style="17" customWidth="1"/>
    <col min="4611" max="4611" width="18" style="17" customWidth="1"/>
    <col min="4612" max="4612" width="20.42578125" style="17" customWidth="1"/>
    <col min="4613" max="4865" width="9.140625" style="17"/>
    <col min="4866" max="4866" width="58.140625" style="17" customWidth="1"/>
    <col min="4867" max="4867" width="18" style="17" customWidth="1"/>
    <col min="4868" max="4868" width="20.42578125" style="17" customWidth="1"/>
    <col min="4869" max="5121" width="9.140625" style="17"/>
    <col min="5122" max="5122" width="58.140625" style="17" customWidth="1"/>
    <col min="5123" max="5123" width="18" style="17" customWidth="1"/>
    <col min="5124" max="5124" width="20.42578125" style="17" customWidth="1"/>
    <col min="5125" max="5377" width="9.140625" style="17"/>
    <col min="5378" max="5378" width="58.140625" style="17" customWidth="1"/>
    <col min="5379" max="5379" width="18" style="17" customWidth="1"/>
    <col min="5380" max="5380" width="20.42578125" style="17" customWidth="1"/>
    <col min="5381" max="5633" width="9.140625" style="17"/>
    <col min="5634" max="5634" width="58.140625" style="17" customWidth="1"/>
    <col min="5635" max="5635" width="18" style="17" customWidth="1"/>
    <col min="5636" max="5636" width="20.42578125" style="17" customWidth="1"/>
    <col min="5637" max="5889" width="9.140625" style="17"/>
    <col min="5890" max="5890" width="58.140625" style="17" customWidth="1"/>
    <col min="5891" max="5891" width="18" style="17" customWidth="1"/>
    <col min="5892" max="5892" width="20.42578125" style="17" customWidth="1"/>
    <col min="5893" max="6145" width="9.140625" style="17"/>
    <col min="6146" max="6146" width="58.140625" style="17" customWidth="1"/>
    <col min="6147" max="6147" width="18" style="17" customWidth="1"/>
    <col min="6148" max="6148" width="20.42578125" style="17" customWidth="1"/>
    <col min="6149" max="6401" width="9.140625" style="17"/>
    <col min="6402" max="6402" width="58.140625" style="17" customWidth="1"/>
    <col min="6403" max="6403" width="18" style="17" customWidth="1"/>
    <col min="6404" max="6404" width="20.42578125" style="17" customWidth="1"/>
    <col min="6405" max="6657" width="9.140625" style="17"/>
    <col min="6658" max="6658" width="58.140625" style="17" customWidth="1"/>
    <col min="6659" max="6659" width="18" style="17" customWidth="1"/>
    <col min="6660" max="6660" width="20.42578125" style="17" customWidth="1"/>
    <col min="6661" max="6913" width="9.140625" style="17"/>
    <col min="6914" max="6914" width="58.140625" style="17" customWidth="1"/>
    <col min="6915" max="6915" width="18" style="17" customWidth="1"/>
    <col min="6916" max="6916" width="20.42578125" style="17" customWidth="1"/>
    <col min="6917" max="7169" width="9.140625" style="17"/>
    <col min="7170" max="7170" width="58.140625" style="17" customWidth="1"/>
    <col min="7171" max="7171" width="18" style="17" customWidth="1"/>
    <col min="7172" max="7172" width="20.42578125" style="17" customWidth="1"/>
    <col min="7173" max="7425" width="9.140625" style="17"/>
    <col min="7426" max="7426" width="58.140625" style="17" customWidth="1"/>
    <col min="7427" max="7427" width="18" style="17" customWidth="1"/>
    <col min="7428" max="7428" width="20.42578125" style="17" customWidth="1"/>
    <col min="7429" max="7681" width="9.140625" style="17"/>
    <col min="7682" max="7682" width="58.140625" style="17" customWidth="1"/>
    <col min="7683" max="7683" width="18" style="17" customWidth="1"/>
    <col min="7684" max="7684" width="20.42578125" style="17" customWidth="1"/>
    <col min="7685" max="7937" width="9.140625" style="17"/>
    <col min="7938" max="7938" width="58.140625" style="17" customWidth="1"/>
    <col min="7939" max="7939" width="18" style="17" customWidth="1"/>
    <col min="7940" max="7940" width="20.42578125" style="17" customWidth="1"/>
    <col min="7941" max="8193" width="9.140625" style="17"/>
    <col min="8194" max="8194" width="58.140625" style="17" customWidth="1"/>
    <col min="8195" max="8195" width="18" style="17" customWidth="1"/>
    <col min="8196" max="8196" width="20.42578125" style="17" customWidth="1"/>
    <col min="8197" max="8449" width="9.140625" style="17"/>
    <col min="8450" max="8450" width="58.140625" style="17" customWidth="1"/>
    <col min="8451" max="8451" width="18" style="17" customWidth="1"/>
    <col min="8452" max="8452" width="20.42578125" style="17" customWidth="1"/>
    <col min="8453" max="8705" width="9.140625" style="17"/>
    <col min="8706" max="8706" width="58.140625" style="17" customWidth="1"/>
    <col min="8707" max="8707" width="18" style="17" customWidth="1"/>
    <col min="8708" max="8708" width="20.42578125" style="17" customWidth="1"/>
    <col min="8709" max="8961" width="9.140625" style="17"/>
    <col min="8962" max="8962" width="58.140625" style="17" customWidth="1"/>
    <col min="8963" max="8963" width="18" style="17" customWidth="1"/>
    <col min="8964" max="8964" width="20.42578125" style="17" customWidth="1"/>
    <col min="8965" max="9217" width="9.140625" style="17"/>
    <col min="9218" max="9218" width="58.140625" style="17" customWidth="1"/>
    <col min="9219" max="9219" width="18" style="17" customWidth="1"/>
    <col min="9220" max="9220" width="20.42578125" style="17" customWidth="1"/>
    <col min="9221" max="9473" width="9.140625" style="17"/>
    <col min="9474" max="9474" width="58.140625" style="17" customWidth="1"/>
    <col min="9475" max="9475" width="18" style="17" customWidth="1"/>
    <col min="9476" max="9476" width="20.42578125" style="17" customWidth="1"/>
    <col min="9477" max="9729" width="9.140625" style="17"/>
    <col min="9730" max="9730" width="58.140625" style="17" customWidth="1"/>
    <col min="9731" max="9731" width="18" style="17" customWidth="1"/>
    <col min="9732" max="9732" width="20.42578125" style="17" customWidth="1"/>
    <col min="9733" max="9985" width="9.140625" style="17"/>
    <col min="9986" max="9986" width="58.140625" style="17" customWidth="1"/>
    <col min="9987" max="9987" width="18" style="17" customWidth="1"/>
    <col min="9988" max="9988" width="20.42578125" style="17" customWidth="1"/>
    <col min="9989" max="10241" width="9.140625" style="17"/>
    <col min="10242" max="10242" width="58.140625" style="17" customWidth="1"/>
    <col min="10243" max="10243" width="18" style="17" customWidth="1"/>
    <col min="10244" max="10244" width="20.42578125" style="17" customWidth="1"/>
    <col min="10245" max="10497" width="9.140625" style="17"/>
    <col min="10498" max="10498" width="58.140625" style="17" customWidth="1"/>
    <col min="10499" max="10499" width="18" style="17" customWidth="1"/>
    <col min="10500" max="10500" width="20.42578125" style="17" customWidth="1"/>
    <col min="10501" max="10753" width="9.140625" style="17"/>
    <col min="10754" max="10754" width="58.140625" style="17" customWidth="1"/>
    <col min="10755" max="10755" width="18" style="17" customWidth="1"/>
    <col min="10756" max="10756" width="20.42578125" style="17" customWidth="1"/>
    <col min="10757" max="11009" width="9.140625" style="17"/>
    <col min="11010" max="11010" width="58.140625" style="17" customWidth="1"/>
    <col min="11011" max="11011" width="18" style="17" customWidth="1"/>
    <col min="11012" max="11012" width="20.42578125" style="17" customWidth="1"/>
    <col min="11013" max="11265" width="9.140625" style="17"/>
    <col min="11266" max="11266" width="58.140625" style="17" customWidth="1"/>
    <col min="11267" max="11267" width="18" style="17" customWidth="1"/>
    <col min="11268" max="11268" width="20.42578125" style="17" customWidth="1"/>
    <col min="11269" max="11521" width="9.140625" style="17"/>
    <col min="11522" max="11522" width="58.140625" style="17" customWidth="1"/>
    <col min="11523" max="11523" width="18" style="17" customWidth="1"/>
    <col min="11524" max="11524" width="20.42578125" style="17" customWidth="1"/>
    <col min="11525" max="11777" width="9.140625" style="17"/>
    <col min="11778" max="11778" width="58.140625" style="17" customWidth="1"/>
    <col min="11779" max="11779" width="18" style="17" customWidth="1"/>
    <col min="11780" max="11780" width="20.42578125" style="17" customWidth="1"/>
    <col min="11781" max="12033" width="9.140625" style="17"/>
    <col min="12034" max="12034" width="58.140625" style="17" customWidth="1"/>
    <col min="12035" max="12035" width="18" style="17" customWidth="1"/>
    <col min="12036" max="12036" width="20.42578125" style="17" customWidth="1"/>
    <col min="12037" max="12289" width="9.140625" style="17"/>
    <col min="12290" max="12290" width="58.140625" style="17" customWidth="1"/>
    <col min="12291" max="12291" width="18" style="17" customWidth="1"/>
    <col min="12292" max="12292" width="20.42578125" style="17" customWidth="1"/>
    <col min="12293" max="12545" width="9.140625" style="17"/>
    <col min="12546" max="12546" width="58.140625" style="17" customWidth="1"/>
    <col min="12547" max="12547" width="18" style="17" customWidth="1"/>
    <col min="12548" max="12548" width="20.42578125" style="17" customWidth="1"/>
    <col min="12549" max="12801" width="9.140625" style="17"/>
    <col min="12802" max="12802" width="58.140625" style="17" customWidth="1"/>
    <col min="12803" max="12803" width="18" style="17" customWidth="1"/>
    <col min="12804" max="12804" width="20.42578125" style="17" customWidth="1"/>
    <col min="12805" max="13057" width="9.140625" style="17"/>
    <col min="13058" max="13058" width="58.140625" style="17" customWidth="1"/>
    <col min="13059" max="13059" width="18" style="17" customWidth="1"/>
    <col min="13060" max="13060" width="20.42578125" style="17" customWidth="1"/>
    <col min="13061" max="13313" width="9.140625" style="17"/>
    <col min="13314" max="13314" width="58.140625" style="17" customWidth="1"/>
    <col min="13315" max="13315" width="18" style="17" customWidth="1"/>
    <col min="13316" max="13316" width="20.42578125" style="17" customWidth="1"/>
    <col min="13317" max="13569" width="9.140625" style="17"/>
    <col min="13570" max="13570" width="58.140625" style="17" customWidth="1"/>
    <col min="13571" max="13571" width="18" style="17" customWidth="1"/>
    <col min="13572" max="13572" width="20.42578125" style="17" customWidth="1"/>
    <col min="13573" max="13825" width="9.140625" style="17"/>
    <col min="13826" max="13826" width="58.140625" style="17" customWidth="1"/>
    <col min="13827" max="13827" width="18" style="17" customWidth="1"/>
    <col min="13828" max="13828" width="20.42578125" style="17" customWidth="1"/>
    <col min="13829" max="14081" width="9.140625" style="17"/>
    <col min="14082" max="14082" width="58.140625" style="17" customWidth="1"/>
    <col min="14083" max="14083" width="18" style="17" customWidth="1"/>
    <col min="14084" max="14084" width="20.42578125" style="17" customWidth="1"/>
    <col min="14085" max="14337" width="9.140625" style="17"/>
    <col min="14338" max="14338" width="58.140625" style="17" customWidth="1"/>
    <col min="14339" max="14339" width="18" style="17" customWidth="1"/>
    <col min="14340" max="14340" width="20.42578125" style="17" customWidth="1"/>
    <col min="14341" max="14593" width="9.140625" style="17"/>
    <col min="14594" max="14594" width="58.140625" style="17" customWidth="1"/>
    <col min="14595" max="14595" width="18" style="17" customWidth="1"/>
    <col min="14596" max="14596" width="20.42578125" style="17" customWidth="1"/>
    <col min="14597" max="14849" width="9.140625" style="17"/>
    <col min="14850" max="14850" width="58.140625" style="17" customWidth="1"/>
    <col min="14851" max="14851" width="18" style="17" customWidth="1"/>
    <col min="14852" max="14852" width="20.42578125" style="17" customWidth="1"/>
    <col min="14853" max="15105" width="9.140625" style="17"/>
    <col min="15106" max="15106" width="58.140625" style="17" customWidth="1"/>
    <col min="15107" max="15107" width="18" style="17" customWidth="1"/>
    <col min="15108" max="15108" width="20.42578125" style="17" customWidth="1"/>
    <col min="15109" max="15361" width="9.140625" style="17"/>
    <col min="15362" max="15362" width="58.140625" style="17" customWidth="1"/>
    <col min="15363" max="15363" width="18" style="17" customWidth="1"/>
    <col min="15364" max="15364" width="20.42578125" style="17" customWidth="1"/>
    <col min="15365" max="15617" width="9.140625" style="17"/>
    <col min="15618" max="15618" width="58.140625" style="17" customWidth="1"/>
    <col min="15619" max="15619" width="18" style="17" customWidth="1"/>
    <col min="15620" max="15620" width="20.42578125" style="17" customWidth="1"/>
    <col min="15621" max="15873" width="9.140625" style="17"/>
    <col min="15874" max="15874" width="58.140625" style="17" customWidth="1"/>
    <col min="15875" max="15875" width="18" style="17" customWidth="1"/>
    <col min="15876" max="15876" width="20.42578125" style="17" customWidth="1"/>
    <col min="15877" max="16129" width="9.140625" style="17"/>
    <col min="16130" max="16130" width="58.140625" style="17" customWidth="1"/>
    <col min="16131" max="16131" width="18" style="17" customWidth="1"/>
    <col min="16132" max="16132" width="20.42578125" style="17" customWidth="1"/>
    <col min="16133" max="16384" width="9.140625" style="17"/>
  </cols>
  <sheetData>
    <row r="1" spans="2:8">
      <c r="B1" s="212" t="s">
        <v>132</v>
      </c>
      <c r="C1" s="212"/>
      <c r="D1" s="212"/>
    </row>
    <row r="2" spans="2:8">
      <c r="B2" s="148"/>
      <c r="C2" s="138"/>
      <c r="D2" s="150"/>
    </row>
    <row r="3" spans="2:8">
      <c r="B3" s="6" t="str">
        <f>Balance!C3</f>
        <v>"Стандарт Проперти Групп" ХК</v>
      </c>
      <c r="C3" s="6"/>
      <c r="D3" s="162"/>
    </row>
    <row r="4" spans="2:8">
      <c r="B4" s="215" t="s">
        <v>21</v>
      </c>
      <c r="C4" s="215"/>
      <c r="D4" s="150"/>
    </row>
    <row r="5" spans="2:8">
      <c r="B5" s="216" t="s">
        <v>23</v>
      </c>
      <c r="C5" s="216" t="s">
        <v>24</v>
      </c>
      <c r="D5" s="218" t="s">
        <v>175</v>
      </c>
      <c r="H5" s="24"/>
    </row>
    <row r="6" spans="2:8">
      <c r="B6" s="216"/>
      <c r="C6" s="216"/>
      <c r="D6" s="219"/>
      <c r="H6" s="24"/>
    </row>
    <row r="7" spans="2:8">
      <c r="B7" s="151">
        <v>1</v>
      </c>
      <c r="C7" s="141" t="s">
        <v>134</v>
      </c>
      <c r="D7" s="152">
        <v>0</v>
      </c>
      <c r="H7" s="24"/>
    </row>
    <row r="8" spans="2:8">
      <c r="B8" s="151">
        <v>2</v>
      </c>
      <c r="C8" s="143" t="s">
        <v>135</v>
      </c>
      <c r="D8" s="152">
        <v>0</v>
      </c>
      <c r="H8" s="24"/>
    </row>
    <row r="9" spans="2:8">
      <c r="B9" s="153">
        <v>3</v>
      </c>
      <c r="C9" s="141" t="s">
        <v>612</v>
      </c>
      <c r="D9" s="152">
        <v>0</v>
      </c>
      <c r="H9" s="24"/>
    </row>
    <row r="10" spans="2:8">
      <c r="B10" s="151">
        <v>4</v>
      </c>
      <c r="C10" s="143" t="s">
        <v>136</v>
      </c>
      <c r="D10" s="152">
        <v>0</v>
      </c>
      <c r="H10" s="24"/>
    </row>
    <row r="11" spans="2:8">
      <c r="B11" s="151">
        <v>5</v>
      </c>
      <c r="C11" s="143" t="s">
        <v>137</v>
      </c>
      <c r="D11" s="152">
        <v>0</v>
      </c>
      <c r="H11" s="24"/>
    </row>
    <row r="12" spans="2:8">
      <c r="B12" s="151">
        <v>6</v>
      </c>
      <c r="C12" s="143" t="s">
        <v>138</v>
      </c>
      <c r="D12" s="152">
        <v>0</v>
      </c>
      <c r="H12" s="24"/>
    </row>
    <row r="13" spans="2:8">
      <c r="B13" s="151">
        <v>7</v>
      </c>
      <c r="C13" s="143" t="s">
        <v>139</v>
      </c>
      <c r="D13" s="152"/>
      <c r="H13" s="24"/>
    </row>
    <row r="14" spans="2:8">
      <c r="B14" s="151">
        <v>8</v>
      </c>
      <c r="C14" s="143" t="s">
        <v>140</v>
      </c>
      <c r="D14" s="152"/>
      <c r="H14" s="24"/>
    </row>
    <row r="15" spans="2:8">
      <c r="B15" s="151">
        <v>9</v>
      </c>
      <c r="C15" s="143" t="s">
        <v>141</v>
      </c>
      <c r="D15" s="287"/>
      <c r="H15" s="24"/>
    </row>
    <row r="16" spans="2:8">
      <c r="B16" s="151">
        <v>10</v>
      </c>
      <c r="C16" s="143" t="s">
        <v>142</v>
      </c>
      <c r="D16" s="152">
        <v>16087500</v>
      </c>
      <c r="H16" s="24"/>
    </row>
    <row r="17" spans="2:4">
      <c r="B17" s="151">
        <v>11</v>
      </c>
      <c r="C17" s="143" t="s">
        <v>143</v>
      </c>
      <c r="D17" s="152"/>
    </row>
    <row r="18" spans="2:4">
      <c r="B18" s="151">
        <v>12</v>
      </c>
      <c r="C18" s="143" t="s">
        <v>144</v>
      </c>
      <c r="D18" s="152"/>
    </row>
    <row r="19" spans="2:4">
      <c r="B19" s="151">
        <v>13</v>
      </c>
      <c r="C19" s="143" t="s">
        <v>145</v>
      </c>
      <c r="D19" s="152">
        <v>0</v>
      </c>
    </row>
    <row r="20" spans="2:4">
      <c r="B20" s="151">
        <v>14</v>
      </c>
      <c r="C20" s="143" t="s">
        <v>146</v>
      </c>
      <c r="D20" s="152"/>
    </row>
    <row r="21" spans="2:4">
      <c r="B21" s="151">
        <v>15</v>
      </c>
      <c r="C21" s="143" t="s">
        <v>147</v>
      </c>
      <c r="D21" s="152"/>
    </row>
    <row r="22" spans="2:4">
      <c r="B22" s="151">
        <v>16</v>
      </c>
      <c r="C22" s="143" t="s">
        <v>148</v>
      </c>
      <c r="D22" s="152"/>
    </row>
    <row r="23" spans="2:4">
      <c r="B23" s="153">
        <v>17</v>
      </c>
      <c r="C23" s="143" t="s">
        <v>149</v>
      </c>
      <c r="D23" s="152"/>
    </row>
    <row r="24" spans="2:4">
      <c r="B24" s="153">
        <v>18</v>
      </c>
      <c r="C24" s="141" t="s">
        <v>613</v>
      </c>
      <c r="D24" s="154">
        <f>D11-D15-D16-D18-D17+D19+D20</f>
        <v>-16087500</v>
      </c>
    </row>
    <row r="25" spans="2:4">
      <c r="B25" s="153">
        <v>19</v>
      </c>
      <c r="C25" s="143" t="s">
        <v>150</v>
      </c>
      <c r="D25" s="152">
        <v>0</v>
      </c>
    </row>
    <row r="26" spans="2:4">
      <c r="B26" s="153">
        <v>20</v>
      </c>
      <c r="C26" s="141" t="s">
        <v>151</v>
      </c>
      <c r="D26" s="152">
        <f>D19-D16</f>
        <v>-16087500</v>
      </c>
    </row>
    <row r="27" spans="2:4" ht="25.5">
      <c r="B27" s="153">
        <v>21</v>
      </c>
      <c r="C27" s="141" t="s">
        <v>152</v>
      </c>
      <c r="D27" s="152"/>
    </row>
    <row r="28" spans="2:4">
      <c r="B28" s="153">
        <v>22</v>
      </c>
      <c r="C28" s="141" t="s">
        <v>153</v>
      </c>
      <c r="D28" s="152"/>
    </row>
    <row r="29" spans="2:4">
      <c r="B29" s="153">
        <v>23</v>
      </c>
      <c r="C29" s="141" t="s">
        <v>154</v>
      </c>
      <c r="D29" s="152"/>
    </row>
    <row r="30" spans="2:4">
      <c r="B30" s="217"/>
      <c r="C30" s="143" t="s">
        <v>155</v>
      </c>
      <c r="D30" s="152"/>
    </row>
    <row r="31" spans="2:4">
      <c r="B31" s="217"/>
      <c r="C31" s="143" t="s">
        <v>156</v>
      </c>
      <c r="D31" s="152"/>
    </row>
    <row r="32" spans="2:4">
      <c r="B32" s="217"/>
      <c r="C32" s="143" t="s">
        <v>157</v>
      </c>
      <c r="D32" s="152"/>
    </row>
    <row r="33" spans="2:4">
      <c r="B33" s="153">
        <v>24</v>
      </c>
      <c r="C33" s="141" t="s">
        <v>158</v>
      </c>
      <c r="D33" s="154">
        <f>D26</f>
        <v>-16087500</v>
      </c>
    </row>
    <row r="34" spans="2:4">
      <c r="B34" s="153">
        <v>25</v>
      </c>
      <c r="C34" s="141" t="s">
        <v>159</v>
      </c>
      <c r="D34" s="152"/>
    </row>
    <row r="35" spans="2:4">
      <c r="B35" s="155"/>
      <c r="C35" s="156"/>
      <c r="D35" s="157"/>
    </row>
    <row r="36" spans="2:4">
      <c r="B36" s="155"/>
      <c r="C36" s="156"/>
      <c r="D36" s="157"/>
    </row>
    <row r="37" spans="2:4">
      <c r="B37" s="148" t="s">
        <v>221</v>
      </c>
      <c r="C37" s="1" t="s">
        <v>611</v>
      </c>
      <c r="D37" s="158"/>
    </row>
    <row r="38" spans="2:4">
      <c r="B38" s="148"/>
      <c r="D38" s="158"/>
    </row>
    <row r="39" spans="2:4">
      <c r="B39" s="159" t="s">
        <v>222</v>
      </c>
      <c r="D39" s="158" t="s">
        <v>598</v>
      </c>
    </row>
    <row r="40" spans="2:4">
      <c r="B40" s="159"/>
      <c r="C40" s="160"/>
      <c r="D40" s="150"/>
    </row>
    <row r="41" spans="2:4">
      <c r="B41" s="155"/>
      <c r="C41" s="156"/>
      <c r="D41" s="157"/>
    </row>
    <row r="42" spans="2:4">
      <c r="B42" s="148"/>
      <c r="C42" s="138"/>
      <c r="D42" s="150"/>
    </row>
    <row r="43" spans="2:4">
      <c r="B43" s="148"/>
      <c r="C43" s="138"/>
      <c r="D43" s="150"/>
    </row>
    <row r="44" spans="2:4" ht="3.75" customHeight="1">
      <c r="B44" s="148"/>
      <c r="C44" s="138"/>
      <c r="D44" s="150"/>
    </row>
    <row r="47" spans="2:4" ht="24.75" customHeight="1"/>
  </sheetData>
  <mergeCells count="6">
    <mergeCell ref="B1:D1"/>
    <mergeCell ref="B4:C4"/>
    <mergeCell ref="B5:B6"/>
    <mergeCell ref="C5:C6"/>
    <mergeCell ref="B30:B32"/>
    <mergeCell ref="D5:D6"/>
  </mergeCells>
  <pageMargins left="0.7" right="0.7" top="0.75" bottom="0.75" header="0.3" footer="0.3"/>
  <pageSetup scale="93" orientation="portrait" r:id="rId1"/>
  <colBreaks count="1" manualBreakCount="1">
    <brk id="4"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pageSetUpPr fitToPage="1"/>
  </sheetPr>
  <dimension ref="A1:K27"/>
  <sheetViews>
    <sheetView topLeftCell="A16" workbookViewId="0">
      <selection activeCell="H32" sqref="H32"/>
    </sheetView>
  </sheetViews>
  <sheetFormatPr defaultRowHeight="12.75"/>
  <cols>
    <col min="1" max="1" width="3.7109375" style="7" customWidth="1"/>
    <col min="2" max="2" width="40.42578125" style="1" customWidth="1"/>
    <col min="3" max="3" width="14.28515625" style="16" bestFit="1" customWidth="1"/>
    <col min="4" max="4" width="9.140625" style="16" customWidth="1"/>
    <col min="5" max="6" width="9.5703125" style="16" customWidth="1"/>
    <col min="7" max="7" width="9.140625" style="16" customWidth="1"/>
    <col min="8" max="8" width="13.85546875" style="16" customWidth="1"/>
    <col min="9" max="9" width="18.5703125" style="16" customWidth="1"/>
    <col min="10" max="10" width="18.28515625" style="16" customWidth="1"/>
    <col min="11" max="11" width="14.85546875" style="1" bestFit="1" customWidth="1"/>
    <col min="12" max="256" width="9.140625" style="1"/>
    <col min="257" max="257" width="3.7109375" style="1" customWidth="1"/>
    <col min="258" max="258" width="40.42578125" style="1" customWidth="1"/>
    <col min="259" max="259" width="11.7109375" style="1" bestFit="1" customWidth="1"/>
    <col min="260" max="260" width="9.140625" style="1" customWidth="1"/>
    <col min="261" max="262" width="9.5703125" style="1" customWidth="1"/>
    <col min="263" max="263" width="9.140625" style="1" customWidth="1"/>
    <col min="264" max="264" width="11" style="1" customWidth="1"/>
    <col min="265" max="265" width="12" style="1" customWidth="1"/>
    <col min="266" max="266" width="14.140625" style="1" customWidth="1"/>
    <col min="267" max="512" width="9.140625" style="1"/>
    <col min="513" max="513" width="3.7109375" style="1" customWidth="1"/>
    <col min="514" max="514" width="40.42578125" style="1" customWidth="1"/>
    <col min="515" max="515" width="11.7109375" style="1" bestFit="1" customWidth="1"/>
    <col min="516" max="516" width="9.140625" style="1" customWidth="1"/>
    <col min="517" max="518" width="9.5703125" style="1" customWidth="1"/>
    <col min="519" max="519" width="9.140625" style="1" customWidth="1"/>
    <col min="520" max="520" width="11" style="1" customWidth="1"/>
    <col min="521" max="521" width="12" style="1" customWidth="1"/>
    <col min="522" max="522" width="14.140625" style="1" customWidth="1"/>
    <col min="523" max="768" width="9.140625" style="1"/>
    <col min="769" max="769" width="3.7109375" style="1" customWidth="1"/>
    <col min="770" max="770" width="40.42578125" style="1" customWidth="1"/>
    <col min="771" max="771" width="11.7109375" style="1" bestFit="1" customWidth="1"/>
    <col min="772" max="772" width="9.140625" style="1" customWidth="1"/>
    <col min="773" max="774" width="9.5703125" style="1" customWidth="1"/>
    <col min="775" max="775" width="9.140625" style="1" customWidth="1"/>
    <col min="776" max="776" width="11" style="1" customWidth="1"/>
    <col min="777" max="777" width="12" style="1" customWidth="1"/>
    <col min="778" max="778" width="14.140625" style="1" customWidth="1"/>
    <col min="779" max="1024" width="9.140625" style="1"/>
    <col min="1025" max="1025" width="3.7109375" style="1" customWidth="1"/>
    <col min="1026" max="1026" width="40.42578125" style="1" customWidth="1"/>
    <col min="1027" max="1027" width="11.7109375" style="1" bestFit="1" customWidth="1"/>
    <col min="1028" max="1028" width="9.140625" style="1" customWidth="1"/>
    <col min="1029" max="1030" width="9.5703125" style="1" customWidth="1"/>
    <col min="1031" max="1031" width="9.140625" style="1" customWidth="1"/>
    <col min="1032" max="1032" width="11" style="1" customWidth="1"/>
    <col min="1033" max="1033" width="12" style="1" customWidth="1"/>
    <col min="1034" max="1034" width="14.140625" style="1" customWidth="1"/>
    <col min="1035" max="1280" width="9.140625" style="1"/>
    <col min="1281" max="1281" width="3.7109375" style="1" customWidth="1"/>
    <col min="1282" max="1282" width="40.42578125" style="1" customWidth="1"/>
    <col min="1283" max="1283" width="11.7109375" style="1" bestFit="1" customWidth="1"/>
    <col min="1284" max="1284" width="9.140625" style="1" customWidth="1"/>
    <col min="1285" max="1286" width="9.5703125" style="1" customWidth="1"/>
    <col min="1287" max="1287" width="9.140625" style="1" customWidth="1"/>
    <col min="1288" max="1288" width="11" style="1" customWidth="1"/>
    <col min="1289" max="1289" width="12" style="1" customWidth="1"/>
    <col min="1290" max="1290" width="14.140625" style="1" customWidth="1"/>
    <col min="1291" max="1536" width="9.140625" style="1"/>
    <col min="1537" max="1537" width="3.7109375" style="1" customWidth="1"/>
    <col min="1538" max="1538" width="40.42578125" style="1" customWidth="1"/>
    <col min="1539" max="1539" width="11.7109375" style="1" bestFit="1" customWidth="1"/>
    <col min="1540" max="1540" width="9.140625" style="1" customWidth="1"/>
    <col min="1541" max="1542" width="9.5703125" style="1" customWidth="1"/>
    <col min="1543" max="1543" width="9.140625" style="1" customWidth="1"/>
    <col min="1544" max="1544" width="11" style="1" customWidth="1"/>
    <col min="1545" max="1545" width="12" style="1" customWidth="1"/>
    <col min="1546" max="1546" width="14.140625" style="1" customWidth="1"/>
    <col min="1547" max="1792" width="9.140625" style="1"/>
    <col min="1793" max="1793" width="3.7109375" style="1" customWidth="1"/>
    <col min="1794" max="1794" width="40.42578125" style="1" customWidth="1"/>
    <col min="1795" max="1795" width="11.7109375" style="1" bestFit="1" customWidth="1"/>
    <col min="1796" max="1796" width="9.140625" style="1" customWidth="1"/>
    <col min="1797" max="1798" width="9.5703125" style="1" customWidth="1"/>
    <col min="1799" max="1799" width="9.140625" style="1" customWidth="1"/>
    <col min="1800" max="1800" width="11" style="1" customWidth="1"/>
    <col min="1801" max="1801" width="12" style="1" customWidth="1"/>
    <col min="1802" max="1802" width="14.140625" style="1" customWidth="1"/>
    <col min="1803" max="2048" width="9.140625" style="1"/>
    <col min="2049" max="2049" width="3.7109375" style="1" customWidth="1"/>
    <col min="2050" max="2050" width="40.42578125" style="1" customWidth="1"/>
    <col min="2051" max="2051" width="11.7109375" style="1" bestFit="1" customWidth="1"/>
    <col min="2052" max="2052" width="9.140625" style="1" customWidth="1"/>
    <col min="2053" max="2054" width="9.5703125" style="1" customWidth="1"/>
    <col min="2055" max="2055" width="9.140625" style="1" customWidth="1"/>
    <col min="2056" max="2056" width="11" style="1" customWidth="1"/>
    <col min="2057" max="2057" width="12" style="1" customWidth="1"/>
    <col min="2058" max="2058" width="14.140625" style="1" customWidth="1"/>
    <col min="2059" max="2304" width="9.140625" style="1"/>
    <col min="2305" max="2305" width="3.7109375" style="1" customWidth="1"/>
    <col min="2306" max="2306" width="40.42578125" style="1" customWidth="1"/>
    <col min="2307" max="2307" width="11.7109375" style="1" bestFit="1" customWidth="1"/>
    <col min="2308" max="2308" width="9.140625" style="1" customWidth="1"/>
    <col min="2309" max="2310" width="9.5703125" style="1" customWidth="1"/>
    <col min="2311" max="2311" width="9.140625" style="1" customWidth="1"/>
    <col min="2312" max="2312" width="11" style="1" customWidth="1"/>
    <col min="2313" max="2313" width="12" style="1" customWidth="1"/>
    <col min="2314" max="2314" width="14.140625" style="1" customWidth="1"/>
    <col min="2315" max="2560" width="9.140625" style="1"/>
    <col min="2561" max="2561" width="3.7109375" style="1" customWidth="1"/>
    <col min="2562" max="2562" width="40.42578125" style="1" customWidth="1"/>
    <col min="2563" max="2563" width="11.7109375" style="1" bestFit="1" customWidth="1"/>
    <col min="2564" max="2564" width="9.140625" style="1" customWidth="1"/>
    <col min="2565" max="2566" width="9.5703125" style="1" customWidth="1"/>
    <col min="2567" max="2567" width="9.140625" style="1" customWidth="1"/>
    <col min="2568" max="2568" width="11" style="1" customWidth="1"/>
    <col min="2569" max="2569" width="12" style="1" customWidth="1"/>
    <col min="2570" max="2570" width="14.140625" style="1" customWidth="1"/>
    <col min="2571" max="2816" width="9.140625" style="1"/>
    <col min="2817" max="2817" width="3.7109375" style="1" customWidth="1"/>
    <col min="2818" max="2818" width="40.42578125" style="1" customWidth="1"/>
    <col min="2819" max="2819" width="11.7109375" style="1" bestFit="1" customWidth="1"/>
    <col min="2820" max="2820" width="9.140625" style="1" customWidth="1"/>
    <col min="2821" max="2822" width="9.5703125" style="1" customWidth="1"/>
    <col min="2823" max="2823" width="9.140625" style="1" customWidth="1"/>
    <col min="2824" max="2824" width="11" style="1" customWidth="1"/>
    <col min="2825" max="2825" width="12" style="1" customWidth="1"/>
    <col min="2826" max="2826" width="14.140625" style="1" customWidth="1"/>
    <col min="2827" max="3072" width="9.140625" style="1"/>
    <col min="3073" max="3073" width="3.7109375" style="1" customWidth="1"/>
    <col min="3074" max="3074" width="40.42578125" style="1" customWidth="1"/>
    <col min="3075" max="3075" width="11.7109375" style="1" bestFit="1" customWidth="1"/>
    <col min="3076" max="3076" width="9.140625" style="1" customWidth="1"/>
    <col min="3077" max="3078" width="9.5703125" style="1" customWidth="1"/>
    <col min="3079" max="3079" width="9.140625" style="1" customWidth="1"/>
    <col min="3080" max="3080" width="11" style="1" customWidth="1"/>
    <col min="3081" max="3081" width="12" style="1" customWidth="1"/>
    <col min="3082" max="3082" width="14.140625" style="1" customWidth="1"/>
    <col min="3083" max="3328" width="9.140625" style="1"/>
    <col min="3329" max="3329" width="3.7109375" style="1" customWidth="1"/>
    <col min="3330" max="3330" width="40.42578125" style="1" customWidth="1"/>
    <col min="3331" max="3331" width="11.7109375" style="1" bestFit="1" customWidth="1"/>
    <col min="3332" max="3332" width="9.140625" style="1" customWidth="1"/>
    <col min="3333" max="3334" width="9.5703125" style="1" customWidth="1"/>
    <col min="3335" max="3335" width="9.140625" style="1" customWidth="1"/>
    <col min="3336" max="3336" width="11" style="1" customWidth="1"/>
    <col min="3337" max="3337" width="12" style="1" customWidth="1"/>
    <col min="3338" max="3338" width="14.140625" style="1" customWidth="1"/>
    <col min="3339" max="3584" width="9.140625" style="1"/>
    <col min="3585" max="3585" width="3.7109375" style="1" customWidth="1"/>
    <col min="3586" max="3586" width="40.42578125" style="1" customWidth="1"/>
    <col min="3587" max="3587" width="11.7109375" style="1" bestFit="1" customWidth="1"/>
    <col min="3588" max="3588" width="9.140625" style="1" customWidth="1"/>
    <col min="3589" max="3590" width="9.5703125" style="1" customWidth="1"/>
    <col min="3591" max="3591" width="9.140625" style="1" customWidth="1"/>
    <col min="3592" max="3592" width="11" style="1" customWidth="1"/>
    <col min="3593" max="3593" width="12" style="1" customWidth="1"/>
    <col min="3594" max="3594" width="14.140625" style="1" customWidth="1"/>
    <col min="3595" max="3840" width="9.140625" style="1"/>
    <col min="3841" max="3841" width="3.7109375" style="1" customWidth="1"/>
    <col min="3842" max="3842" width="40.42578125" style="1" customWidth="1"/>
    <col min="3843" max="3843" width="11.7109375" style="1" bestFit="1" customWidth="1"/>
    <col min="3844" max="3844" width="9.140625" style="1" customWidth="1"/>
    <col min="3845" max="3846" width="9.5703125" style="1" customWidth="1"/>
    <col min="3847" max="3847" width="9.140625" style="1" customWidth="1"/>
    <col min="3848" max="3848" width="11" style="1" customWidth="1"/>
    <col min="3849" max="3849" width="12" style="1" customWidth="1"/>
    <col min="3850" max="3850" width="14.140625" style="1" customWidth="1"/>
    <col min="3851" max="4096" width="9.140625" style="1"/>
    <col min="4097" max="4097" width="3.7109375" style="1" customWidth="1"/>
    <col min="4098" max="4098" width="40.42578125" style="1" customWidth="1"/>
    <col min="4099" max="4099" width="11.7109375" style="1" bestFit="1" customWidth="1"/>
    <col min="4100" max="4100" width="9.140625" style="1" customWidth="1"/>
    <col min="4101" max="4102" width="9.5703125" style="1" customWidth="1"/>
    <col min="4103" max="4103" width="9.140625" style="1" customWidth="1"/>
    <col min="4104" max="4104" width="11" style="1" customWidth="1"/>
    <col min="4105" max="4105" width="12" style="1" customWidth="1"/>
    <col min="4106" max="4106" width="14.140625" style="1" customWidth="1"/>
    <col min="4107" max="4352" width="9.140625" style="1"/>
    <col min="4353" max="4353" width="3.7109375" style="1" customWidth="1"/>
    <col min="4354" max="4354" width="40.42578125" style="1" customWidth="1"/>
    <col min="4355" max="4355" width="11.7109375" style="1" bestFit="1" customWidth="1"/>
    <col min="4356" max="4356" width="9.140625" style="1" customWidth="1"/>
    <col min="4357" max="4358" width="9.5703125" style="1" customWidth="1"/>
    <col min="4359" max="4359" width="9.140625" style="1" customWidth="1"/>
    <col min="4360" max="4360" width="11" style="1" customWidth="1"/>
    <col min="4361" max="4361" width="12" style="1" customWidth="1"/>
    <col min="4362" max="4362" width="14.140625" style="1" customWidth="1"/>
    <col min="4363" max="4608" width="9.140625" style="1"/>
    <col min="4609" max="4609" width="3.7109375" style="1" customWidth="1"/>
    <col min="4610" max="4610" width="40.42578125" style="1" customWidth="1"/>
    <col min="4611" max="4611" width="11.7109375" style="1" bestFit="1" customWidth="1"/>
    <col min="4612" max="4612" width="9.140625" style="1" customWidth="1"/>
    <col min="4613" max="4614" width="9.5703125" style="1" customWidth="1"/>
    <col min="4615" max="4615" width="9.140625" style="1" customWidth="1"/>
    <col min="4616" max="4616" width="11" style="1" customWidth="1"/>
    <col min="4617" max="4617" width="12" style="1" customWidth="1"/>
    <col min="4618" max="4618" width="14.140625" style="1" customWidth="1"/>
    <col min="4619" max="4864" width="9.140625" style="1"/>
    <col min="4865" max="4865" width="3.7109375" style="1" customWidth="1"/>
    <col min="4866" max="4866" width="40.42578125" style="1" customWidth="1"/>
    <col min="4867" max="4867" width="11.7109375" style="1" bestFit="1" customWidth="1"/>
    <col min="4868" max="4868" width="9.140625" style="1" customWidth="1"/>
    <col min="4869" max="4870" width="9.5703125" style="1" customWidth="1"/>
    <col min="4871" max="4871" width="9.140625" style="1" customWidth="1"/>
    <col min="4872" max="4872" width="11" style="1" customWidth="1"/>
    <col min="4873" max="4873" width="12" style="1" customWidth="1"/>
    <col min="4874" max="4874" width="14.140625" style="1" customWidth="1"/>
    <col min="4875" max="5120" width="9.140625" style="1"/>
    <col min="5121" max="5121" width="3.7109375" style="1" customWidth="1"/>
    <col min="5122" max="5122" width="40.42578125" style="1" customWidth="1"/>
    <col min="5123" max="5123" width="11.7109375" style="1" bestFit="1" customWidth="1"/>
    <col min="5124" max="5124" width="9.140625" style="1" customWidth="1"/>
    <col min="5125" max="5126" width="9.5703125" style="1" customWidth="1"/>
    <col min="5127" max="5127" width="9.140625" style="1" customWidth="1"/>
    <col min="5128" max="5128" width="11" style="1" customWidth="1"/>
    <col min="5129" max="5129" width="12" style="1" customWidth="1"/>
    <col min="5130" max="5130" width="14.140625" style="1" customWidth="1"/>
    <col min="5131" max="5376" width="9.140625" style="1"/>
    <col min="5377" max="5377" width="3.7109375" style="1" customWidth="1"/>
    <col min="5378" max="5378" width="40.42578125" style="1" customWidth="1"/>
    <col min="5379" max="5379" width="11.7109375" style="1" bestFit="1" customWidth="1"/>
    <col min="5380" max="5380" width="9.140625" style="1" customWidth="1"/>
    <col min="5381" max="5382" width="9.5703125" style="1" customWidth="1"/>
    <col min="5383" max="5383" width="9.140625" style="1" customWidth="1"/>
    <col min="5384" max="5384" width="11" style="1" customWidth="1"/>
    <col min="5385" max="5385" width="12" style="1" customWidth="1"/>
    <col min="5386" max="5386" width="14.140625" style="1" customWidth="1"/>
    <col min="5387" max="5632" width="9.140625" style="1"/>
    <col min="5633" max="5633" width="3.7109375" style="1" customWidth="1"/>
    <col min="5634" max="5634" width="40.42578125" style="1" customWidth="1"/>
    <col min="5635" max="5635" width="11.7109375" style="1" bestFit="1" customWidth="1"/>
    <col min="5636" max="5636" width="9.140625" style="1" customWidth="1"/>
    <col min="5637" max="5638" width="9.5703125" style="1" customWidth="1"/>
    <col min="5639" max="5639" width="9.140625" style="1" customWidth="1"/>
    <col min="5640" max="5640" width="11" style="1" customWidth="1"/>
    <col min="5641" max="5641" width="12" style="1" customWidth="1"/>
    <col min="5642" max="5642" width="14.140625" style="1" customWidth="1"/>
    <col min="5643" max="5888" width="9.140625" style="1"/>
    <col min="5889" max="5889" width="3.7109375" style="1" customWidth="1"/>
    <col min="5890" max="5890" width="40.42578125" style="1" customWidth="1"/>
    <col min="5891" max="5891" width="11.7109375" style="1" bestFit="1" customWidth="1"/>
    <col min="5892" max="5892" width="9.140625" style="1" customWidth="1"/>
    <col min="5893" max="5894" width="9.5703125" style="1" customWidth="1"/>
    <col min="5895" max="5895" width="9.140625" style="1" customWidth="1"/>
    <col min="5896" max="5896" width="11" style="1" customWidth="1"/>
    <col min="5897" max="5897" width="12" style="1" customWidth="1"/>
    <col min="5898" max="5898" width="14.140625" style="1" customWidth="1"/>
    <col min="5899" max="6144" width="9.140625" style="1"/>
    <col min="6145" max="6145" width="3.7109375" style="1" customWidth="1"/>
    <col min="6146" max="6146" width="40.42578125" style="1" customWidth="1"/>
    <col min="6147" max="6147" width="11.7109375" style="1" bestFit="1" customWidth="1"/>
    <col min="6148" max="6148" width="9.140625" style="1" customWidth="1"/>
    <col min="6149" max="6150" width="9.5703125" style="1" customWidth="1"/>
    <col min="6151" max="6151" width="9.140625" style="1" customWidth="1"/>
    <col min="6152" max="6152" width="11" style="1" customWidth="1"/>
    <col min="6153" max="6153" width="12" style="1" customWidth="1"/>
    <col min="6154" max="6154" width="14.140625" style="1" customWidth="1"/>
    <col min="6155" max="6400" width="9.140625" style="1"/>
    <col min="6401" max="6401" width="3.7109375" style="1" customWidth="1"/>
    <col min="6402" max="6402" width="40.42578125" style="1" customWidth="1"/>
    <col min="6403" max="6403" width="11.7109375" style="1" bestFit="1" customWidth="1"/>
    <col min="6404" max="6404" width="9.140625" style="1" customWidth="1"/>
    <col min="6405" max="6406" width="9.5703125" style="1" customWidth="1"/>
    <col min="6407" max="6407" width="9.140625" style="1" customWidth="1"/>
    <col min="6408" max="6408" width="11" style="1" customWidth="1"/>
    <col min="6409" max="6409" width="12" style="1" customWidth="1"/>
    <col min="6410" max="6410" width="14.140625" style="1" customWidth="1"/>
    <col min="6411" max="6656" width="9.140625" style="1"/>
    <col min="6657" max="6657" width="3.7109375" style="1" customWidth="1"/>
    <col min="6658" max="6658" width="40.42578125" style="1" customWidth="1"/>
    <col min="6659" max="6659" width="11.7109375" style="1" bestFit="1" customWidth="1"/>
    <col min="6660" max="6660" width="9.140625" style="1" customWidth="1"/>
    <col min="6661" max="6662" width="9.5703125" style="1" customWidth="1"/>
    <col min="6663" max="6663" width="9.140625" style="1" customWidth="1"/>
    <col min="6664" max="6664" width="11" style="1" customWidth="1"/>
    <col min="6665" max="6665" width="12" style="1" customWidth="1"/>
    <col min="6666" max="6666" width="14.140625" style="1" customWidth="1"/>
    <col min="6667" max="6912" width="9.140625" style="1"/>
    <col min="6913" max="6913" width="3.7109375" style="1" customWidth="1"/>
    <col min="6914" max="6914" width="40.42578125" style="1" customWidth="1"/>
    <col min="6915" max="6915" width="11.7109375" style="1" bestFit="1" customWidth="1"/>
    <col min="6916" max="6916" width="9.140625" style="1" customWidth="1"/>
    <col min="6917" max="6918" width="9.5703125" style="1" customWidth="1"/>
    <col min="6919" max="6919" width="9.140625" style="1" customWidth="1"/>
    <col min="6920" max="6920" width="11" style="1" customWidth="1"/>
    <col min="6921" max="6921" width="12" style="1" customWidth="1"/>
    <col min="6922" max="6922" width="14.140625" style="1" customWidth="1"/>
    <col min="6923" max="7168" width="9.140625" style="1"/>
    <col min="7169" max="7169" width="3.7109375" style="1" customWidth="1"/>
    <col min="7170" max="7170" width="40.42578125" style="1" customWidth="1"/>
    <col min="7171" max="7171" width="11.7109375" style="1" bestFit="1" customWidth="1"/>
    <col min="7172" max="7172" width="9.140625" style="1" customWidth="1"/>
    <col min="7173" max="7174" width="9.5703125" style="1" customWidth="1"/>
    <col min="7175" max="7175" width="9.140625" style="1" customWidth="1"/>
    <col min="7176" max="7176" width="11" style="1" customWidth="1"/>
    <col min="7177" max="7177" width="12" style="1" customWidth="1"/>
    <col min="7178" max="7178" width="14.140625" style="1" customWidth="1"/>
    <col min="7179" max="7424" width="9.140625" style="1"/>
    <col min="7425" max="7425" width="3.7109375" style="1" customWidth="1"/>
    <col min="7426" max="7426" width="40.42578125" style="1" customWidth="1"/>
    <col min="7427" max="7427" width="11.7109375" style="1" bestFit="1" customWidth="1"/>
    <col min="7428" max="7428" width="9.140625" style="1" customWidth="1"/>
    <col min="7429" max="7430" width="9.5703125" style="1" customWidth="1"/>
    <col min="7431" max="7431" width="9.140625" style="1" customWidth="1"/>
    <col min="7432" max="7432" width="11" style="1" customWidth="1"/>
    <col min="7433" max="7433" width="12" style="1" customWidth="1"/>
    <col min="7434" max="7434" width="14.140625" style="1" customWidth="1"/>
    <col min="7435" max="7680" width="9.140625" style="1"/>
    <col min="7681" max="7681" width="3.7109375" style="1" customWidth="1"/>
    <col min="7682" max="7682" width="40.42578125" style="1" customWidth="1"/>
    <col min="7683" max="7683" width="11.7109375" style="1" bestFit="1" customWidth="1"/>
    <col min="7684" max="7684" width="9.140625" style="1" customWidth="1"/>
    <col min="7685" max="7686" width="9.5703125" style="1" customWidth="1"/>
    <col min="7687" max="7687" width="9.140625" style="1" customWidth="1"/>
    <col min="7688" max="7688" width="11" style="1" customWidth="1"/>
    <col min="7689" max="7689" width="12" style="1" customWidth="1"/>
    <col min="7690" max="7690" width="14.140625" style="1" customWidth="1"/>
    <col min="7691" max="7936" width="9.140625" style="1"/>
    <col min="7937" max="7937" width="3.7109375" style="1" customWidth="1"/>
    <col min="7938" max="7938" width="40.42578125" style="1" customWidth="1"/>
    <col min="7939" max="7939" width="11.7109375" style="1" bestFit="1" customWidth="1"/>
    <col min="7940" max="7940" width="9.140625" style="1" customWidth="1"/>
    <col min="7941" max="7942" width="9.5703125" style="1" customWidth="1"/>
    <col min="7943" max="7943" width="9.140625" style="1" customWidth="1"/>
    <col min="7944" max="7944" width="11" style="1" customWidth="1"/>
    <col min="7945" max="7945" width="12" style="1" customWidth="1"/>
    <col min="7946" max="7946" width="14.140625" style="1" customWidth="1"/>
    <col min="7947" max="8192" width="9.140625" style="1"/>
    <col min="8193" max="8193" width="3.7109375" style="1" customWidth="1"/>
    <col min="8194" max="8194" width="40.42578125" style="1" customWidth="1"/>
    <col min="8195" max="8195" width="11.7109375" style="1" bestFit="1" customWidth="1"/>
    <col min="8196" max="8196" width="9.140625" style="1" customWidth="1"/>
    <col min="8197" max="8198" width="9.5703125" style="1" customWidth="1"/>
    <col min="8199" max="8199" width="9.140625" style="1" customWidth="1"/>
    <col min="8200" max="8200" width="11" style="1" customWidth="1"/>
    <col min="8201" max="8201" width="12" style="1" customWidth="1"/>
    <col min="8202" max="8202" width="14.140625" style="1" customWidth="1"/>
    <col min="8203" max="8448" width="9.140625" style="1"/>
    <col min="8449" max="8449" width="3.7109375" style="1" customWidth="1"/>
    <col min="8450" max="8450" width="40.42578125" style="1" customWidth="1"/>
    <col min="8451" max="8451" width="11.7109375" style="1" bestFit="1" customWidth="1"/>
    <col min="8452" max="8452" width="9.140625" style="1" customWidth="1"/>
    <col min="8453" max="8454" width="9.5703125" style="1" customWidth="1"/>
    <col min="8455" max="8455" width="9.140625" style="1" customWidth="1"/>
    <col min="8456" max="8456" width="11" style="1" customWidth="1"/>
    <col min="8457" max="8457" width="12" style="1" customWidth="1"/>
    <col min="8458" max="8458" width="14.140625" style="1" customWidth="1"/>
    <col min="8459" max="8704" width="9.140625" style="1"/>
    <col min="8705" max="8705" width="3.7109375" style="1" customWidth="1"/>
    <col min="8706" max="8706" width="40.42578125" style="1" customWidth="1"/>
    <col min="8707" max="8707" width="11.7109375" style="1" bestFit="1" customWidth="1"/>
    <col min="8708" max="8708" width="9.140625" style="1" customWidth="1"/>
    <col min="8709" max="8710" width="9.5703125" style="1" customWidth="1"/>
    <col min="8711" max="8711" width="9.140625" style="1" customWidth="1"/>
    <col min="8712" max="8712" width="11" style="1" customWidth="1"/>
    <col min="8713" max="8713" width="12" style="1" customWidth="1"/>
    <col min="8714" max="8714" width="14.140625" style="1" customWidth="1"/>
    <col min="8715" max="8960" width="9.140625" style="1"/>
    <col min="8961" max="8961" width="3.7109375" style="1" customWidth="1"/>
    <col min="8962" max="8962" width="40.42578125" style="1" customWidth="1"/>
    <col min="8963" max="8963" width="11.7109375" style="1" bestFit="1" customWidth="1"/>
    <col min="8964" max="8964" width="9.140625" style="1" customWidth="1"/>
    <col min="8965" max="8966" width="9.5703125" style="1" customWidth="1"/>
    <col min="8967" max="8967" width="9.140625" style="1" customWidth="1"/>
    <col min="8968" max="8968" width="11" style="1" customWidth="1"/>
    <col min="8969" max="8969" width="12" style="1" customWidth="1"/>
    <col min="8970" max="8970" width="14.140625" style="1" customWidth="1"/>
    <col min="8971" max="9216" width="9.140625" style="1"/>
    <col min="9217" max="9217" width="3.7109375" style="1" customWidth="1"/>
    <col min="9218" max="9218" width="40.42578125" style="1" customWidth="1"/>
    <col min="9219" max="9219" width="11.7109375" style="1" bestFit="1" customWidth="1"/>
    <col min="9220" max="9220" width="9.140625" style="1" customWidth="1"/>
    <col min="9221" max="9222" width="9.5703125" style="1" customWidth="1"/>
    <col min="9223" max="9223" width="9.140625" style="1" customWidth="1"/>
    <col min="9224" max="9224" width="11" style="1" customWidth="1"/>
    <col min="9225" max="9225" width="12" style="1" customWidth="1"/>
    <col min="9226" max="9226" width="14.140625" style="1" customWidth="1"/>
    <col min="9227" max="9472" width="9.140625" style="1"/>
    <col min="9473" max="9473" width="3.7109375" style="1" customWidth="1"/>
    <col min="9474" max="9474" width="40.42578125" style="1" customWidth="1"/>
    <col min="9475" max="9475" width="11.7109375" style="1" bestFit="1" customWidth="1"/>
    <col min="9476" max="9476" width="9.140625" style="1" customWidth="1"/>
    <col min="9477" max="9478" width="9.5703125" style="1" customWidth="1"/>
    <col min="9479" max="9479" width="9.140625" style="1" customWidth="1"/>
    <col min="9480" max="9480" width="11" style="1" customWidth="1"/>
    <col min="9481" max="9481" width="12" style="1" customWidth="1"/>
    <col min="9482" max="9482" width="14.140625" style="1" customWidth="1"/>
    <col min="9483" max="9728" width="9.140625" style="1"/>
    <col min="9729" max="9729" width="3.7109375" style="1" customWidth="1"/>
    <col min="9730" max="9730" width="40.42578125" style="1" customWidth="1"/>
    <col min="9731" max="9731" width="11.7109375" style="1" bestFit="1" customWidth="1"/>
    <col min="9732" max="9732" width="9.140625" style="1" customWidth="1"/>
    <col min="9733" max="9734" width="9.5703125" style="1" customWidth="1"/>
    <col min="9735" max="9735" width="9.140625" style="1" customWidth="1"/>
    <col min="9736" max="9736" width="11" style="1" customWidth="1"/>
    <col min="9737" max="9737" width="12" style="1" customWidth="1"/>
    <col min="9738" max="9738" width="14.140625" style="1" customWidth="1"/>
    <col min="9739" max="9984" width="9.140625" style="1"/>
    <col min="9985" max="9985" width="3.7109375" style="1" customWidth="1"/>
    <col min="9986" max="9986" width="40.42578125" style="1" customWidth="1"/>
    <col min="9987" max="9987" width="11.7109375" style="1" bestFit="1" customWidth="1"/>
    <col min="9988" max="9988" width="9.140625" style="1" customWidth="1"/>
    <col min="9989" max="9990" width="9.5703125" style="1" customWidth="1"/>
    <col min="9991" max="9991" width="9.140625" style="1" customWidth="1"/>
    <col min="9992" max="9992" width="11" style="1" customWidth="1"/>
    <col min="9993" max="9993" width="12" style="1" customWidth="1"/>
    <col min="9994" max="9994" width="14.140625" style="1" customWidth="1"/>
    <col min="9995" max="10240" width="9.140625" style="1"/>
    <col min="10241" max="10241" width="3.7109375" style="1" customWidth="1"/>
    <col min="10242" max="10242" width="40.42578125" style="1" customWidth="1"/>
    <col min="10243" max="10243" width="11.7109375" style="1" bestFit="1" customWidth="1"/>
    <col min="10244" max="10244" width="9.140625" style="1" customWidth="1"/>
    <col min="10245" max="10246" width="9.5703125" style="1" customWidth="1"/>
    <col min="10247" max="10247" width="9.140625" style="1" customWidth="1"/>
    <col min="10248" max="10248" width="11" style="1" customWidth="1"/>
    <col min="10249" max="10249" width="12" style="1" customWidth="1"/>
    <col min="10250" max="10250" width="14.140625" style="1" customWidth="1"/>
    <col min="10251" max="10496" width="9.140625" style="1"/>
    <col min="10497" max="10497" width="3.7109375" style="1" customWidth="1"/>
    <col min="10498" max="10498" width="40.42578125" style="1" customWidth="1"/>
    <col min="10499" max="10499" width="11.7109375" style="1" bestFit="1" customWidth="1"/>
    <col min="10500" max="10500" width="9.140625" style="1" customWidth="1"/>
    <col min="10501" max="10502" width="9.5703125" style="1" customWidth="1"/>
    <col min="10503" max="10503" width="9.140625" style="1" customWidth="1"/>
    <col min="10504" max="10504" width="11" style="1" customWidth="1"/>
    <col min="10505" max="10505" width="12" style="1" customWidth="1"/>
    <col min="10506" max="10506" width="14.140625" style="1" customWidth="1"/>
    <col min="10507" max="10752" width="9.140625" style="1"/>
    <col min="10753" max="10753" width="3.7109375" style="1" customWidth="1"/>
    <col min="10754" max="10754" width="40.42578125" style="1" customWidth="1"/>
    <col min="10755" max="10755" width="11.7109375" style="1" bestFit="1" customWidth="1"/>
    <col min="10756" max="10756" width="9.140625" style="1" customWidth="1"/>
    <col min="10757" max="10758" width="9.5703125" style="1" customWidth="1"/>
    <col min="10759" max="10759" width="9.140625" style="1" customWidth="1"/>
    <col min="10760" max="10760" width="11" style="1" customWidth="1"/>
    <col min="10761" max="10761" width="12" style="1" customWidth="1"/>
    <col min="10762" max="10762" width="14.140625" style="1" customWidth="1"/>
    <col min="10763" max="11008" width="9.140625" style="1"/>
    <col min="11009" max="11009" width="3.7109375" style="1" customWidth="1"/>
    <col min="11010" max="11010" width="40.42578125" style="1" customWidth="1"/>
    <col min="11011" max="11011" width="11.7109375" style="1" bestFit="1" customWidth="1"/>
    <col min="11012" max="11012" width="9.140625" style="1" customWidth="1"/>
    <col min="11013" max="11014" width="9.5703125" style="1" customWidth="1"/>
    <col min="11015" max="11015" width="9.140625" style="1" customWidth="1"/>
    <col min="11016" max="11016" width="11" style="1" customWidth="1"/>
    <col min="11017" max="11017" width="12" style="1" customWidth="1"/>
    <col min="11018" max="11018" width="14.140625" style="1" customWidth="1"/>
    <col min="11019" max="11264" width="9.140625" style="1"/>
    <col min="11265" max="11265" width="3.7109375" style="1" customWidth="1"/>
    <col min="11266" max="11266" width="40.42578125" style="1" customWidth="1"/>
    <col min="11267" max="11267" width="11.7109375" style="1" bestFit="1" customWidth="1"/>
    <col min="11268" max="11268" width="9.140625" style="1" customWidth="1"/>
    <col min="11269" max="11270" width="9.5703125" style="1" customWidth="1"/>
    <col min="11271" max="11271" width="9.140625" style="1" customWidth="1"/>
    <col min="11272" max="11272" width="11" style="1" customWidth="1"/>
    <col min="11273" max="11273" width="12" style="1" customWidth="1"/>
    <col min="11274" max="11274" width="14.140625" style="1" customWidth="1"/>
    <col min="11275" max="11520" width="9.140625" style="1"/>
    <col min="11521" max="11521" width="3.7109375" style="1" customWidth="1"/>
    <col min="11522" max="11522" width="40.42578125" style="1" customWidth="1"/>
    <col min="11523" max="11523" width="11.7109375" style="1" bestFit="1" customWidth="1"/>
    <col min="11524" max="11524" width="9.140625" style="1" customWidth="1"/>
    <col min="11525" max="11526" width="9.5703125" style="1" customWidth="1"/>
    <col min="11527" max="11527" width="9.140625" style="1" customWidth="1"/>
    <col min="11528" max="11528" width="11" style="1" customWidth="1"/>
    <col min="11529" max="11529" width="12" style="1" customWidth="1"/>
    <col min="11530" max="11530" width="14.140625" style="1" customWidth="1"/>
    <col min="11531" max="11776" width="9.140625" style="1"/>
    <col min="11777" max="11777" width="3.7109375" style="1" customWidth="1"/>
    <col min="11778" max="11778" width="40.42578125" style="1" customWidth="1"/>
    <col min="11779" max="11779" width="11.7109375" style="1" bestFit="1" customWidth="1"/>
    <col min="11780" max="11780" width="9.140625" style="1" customWidth="1"/>
    <col min="11781" max="11782" width="9.5703125" style="1" customWidth="1"/>
    <col min="11783" max="11783" width="9.140625" style="1" customWidth="1"/>
    <col min="11784" max="11784" width="11" style="1" customWidth="1"/>
    <col min="11785" max="11785" width="12" style="1" customWidth="1"/>
    <col min="11786" max="11786" width="14.140625" style="1" customWidth="1"/>
    <col min="11787" max="12032" width="9.140625" style="1"/>
    <col min="12033" max="12033" width="3.7109375" style="1" customWidth="1"/>
    <col min="12034" max="12034" width="40.42578125" style="1" customWidth="1"/>
    <col min="12035" max="12035" width="11.7109375" style="1" bestFit="1" customWidth="1"/>
    <col min="12036" max="12036" width="9.140625" style="1" customWidth="1"/>
    <col min="12037" max="12038" width="9.5703125" style="1" customWidth="1"/>
    <col min="12039" max="12039" width="9.140625" style="1" customWidth="1"/>
    <col min="12040" max="12040" width="11" style="1" customWidth="1"/>
    <col min="12041" max="12041" width="12" style="1" customWidth="1"/>
    <col min="12042" max="12042" width="14.140625" style="1" customWidth="1"/>
    <col min="12043" max="12288" width="9.140625" style="1"/>
    <col min="12289" max="12289" width="3.7109375" style="1" customWidth="1"/>
    <col min="12290" max="12290" width="40.42578125" style="1" customWidth="1"/>
    <col min="12291" max="12291" width="11.7109375" style="1" bestFit="1" customWidth="1"/>
    <col min="12292" max="12292" width="9.140625" style="1" customWidth="1"/>
    <col min="12293" max="12294" width="9.5703125" style="1" customWidth="1"/>
    <col min="12295" max="12295" width="9.140625" style="1" customWidth="1"/>
    <col min="12296" max="12296" width="11" style="1" customWidth="1"/>
    <col min="12297" max="12297" width="12" style="1" customWidth="1"/>
    <col min="12298" max="12298" width="14.140625" style="1" customWidth="1"/>
    <col min="12299" max="12544" width="9.140625" style="1"/>
    <col min="12545" max="12545" width="3.7109375" style="1" customWidth="1"/>
    <col min="12546" max="12546" width="40.42578125" style="1" customWidth="1"/>
    <col min="12547" max="12547" width="11.7109375" style="1" bestFit="1" customWidth="1"/>
    <col min="12548" max="12548" width="9.140625" style="1" customWidth="1"/>
    <col min="12549" max="12550" width="9.5703125" style="1" customWidth="1"/>
    <col min="12551" max="12551" width="9.140625" style="1" customWidth="1"/>
    <col min="12552" max="12552" width="11" style="1" customWidth="1"/>
    <col min="12553" max="12553" width="12" style="1" customWidth="1"/>
    <col min="12554" max="12554" width="14.140625" style="1" customWidth="1"/>
    <col min="12555" max="12800" width="9.140625" style="1"/>
    <col min="12801" max="12801" width="3.7109375" style="1" customWidth="1"/>
    <col min="12802" max="12802" width="40.42578125" style="1" customWidth="1"/>
    <col min="12803" max="12803" width="11.7109375" style="1" bestFit="1" customWidth="1"/>
    <col min="12804" max="12804" width="9.140625" style="1" customWidth="1"/>
    <col min="12805" max="12806" width="9.5703125" style="1" customWidth="1"/>
    <col min="12807" max="12807" width="9.140625" style="1" customWidth="1"/>
    <col min="12808" max="12808" width="11" style="1" customWidth="1"/>
    <col min="12809" max="12809" width="12" style="1" customWidth="1"/>
    <col min="12810" max="12810" width="14.140625" style="1" customWidth="1"/>
    <col min="12811" max="13056" width="9.140625" style="1"/>
    <col min="13057" max="13057" width="3.7109375" style="1" customWidth="1"/>
    <col min="13058" max="13058" width="40.42578125" style="1" customWidth="1"/>
    <col min="13059" max="13059" width="11.7109375" style="1" bestFit="1" customWidth="1"/>
    <col min="13060" max="13060" width="9.140625" style="1" customWidth="1"/>
    <col min="13061" max="13062" width="9.5703125" style="1" customWidth="1"/>
    <col min="13063" max="13063" width="9.140625" style="1" customWidth="1"/>
    <col min="13064" max="13064" width="11" style="1" customWidth="1"/>
    <col min="13065" max="13065" width="12" style="1" customWidth="1"/>
    <col min="13066" max="13066" width="14.140625" style="1" customWidth="1"/>
    <col min="13067" max="13312" width="9.140625" style="1"/>
    <col min="13313" max="13313" width="3.7109375" style="1" customWidth="1"/>
    <col min="13314" max="13314" width="40.42578125" style="1" customWidth="1"/>
    <col min="13315" max="13315" width="11.7109375" style="1" bestFit="1" customWidth="1"/>
    <col min="13316" max="13316" width="9.140625" style="1" customWidth="1"/>
    <col min="13317" max="13318" width="9.5703125" style="1" customWidth="1"/>
    <col min="13319" max="13319" width="9.140625" style="1" customWidth="1"/>
    <col min="13320" max="13320" width="11" style="1" customWidth="1"/>
    <col min="13321" max="13321" width="12" style="1" customWidth="1"/>
    <col min="13322" max="13322" width="14.140625" style="1" customWidth="1"/>
    <col min="13323" max="13568" width="9.140625" style="1"/>
    <col min="13569" max="13569" width="3.7109375" style="1" customWidth="1"/>
    <col min="13570" max="13570" width="40.42578125" style="1" customWidth="1"/>
    <col min="13571" max="13571" width="11.7109375" style="1" bestFit="1" customWidth="1"/>
    <col min="13572" max="13572" width="9.140625" style="1" customWidth="1"/>
    <col min="13573" max="13574" width="9.5703125" style="1" customWidth="1"/>
    <col min="13575" max="13575" width="9.140625" style="1" customWidth="1"/>
    <col min="13576" max="13576" width="11" style="1" customWidth="1"/>
    <col min="13577" max="13577" width="12" style="1" customWidth="1"/>
    <col min="13578" max="13578" width="14.140625" style="1" customWidth="1"/>
    <col min="13579" max="13824" width="9.140625" style="1"/>
    <col min="13825" max="13825" width="3.7109375" style="1" customWidth="1"/>
    <col min="13826" max="13826" width="40.42578125" style="1" customWidth="1"/>
    <col min="13827" max="13827" width="11.7109375" style="1" bestFit="1" customWidth="1"/>
    <col min="13828" max="13828" width="9.140625" style="1" customWidth="1"/>
    <col min="13829" max="13830" width="9.5703125" style="1" customWidth="1"/>
    <col min="13831" max="13831" width="9.140625" style="1" customWidth="1"/>
    <col min="13832" max="13832" width="11" style="1" customWidth="1"/>
    <col min="13833" max="13833" width="12" style="1" customWidth="1"/>
    <col min="13834" max="13834" width="14.140625" style="1" customWidth="1"/>
    <col min="13835" max="14080" width="9.140625" style="1"/>
    <col min="14081" max="14081" width="3.7109375" style="1" customWidth="1"/>
    <col min="14082" max="14082" width="40.42578125" style="1" customWidth="1"/>
    <col min="14083" max="14083" width="11.7109375" style="1" bestFit="1" customWidth="1"/>
    <col min="14084" max="14084" width="9.140625" style="1" customWidth="1"/>
    <col min="14085" max="14086" width="9.5703125" style="1" customWidth="1"/>
    <col min="14087" max="14087" width="9.140625" style="1" customWidth="1"/>
    <col min="14088" max="14088" width="11" style="1" customWidth="1"/>
    <col min="14089" max="14089" width="12" style="1" customWidth="1"/>
    <col min="14090" max="14090" width="14.140625" style="1" customWidth="1"/>
    <col min="14091" max="14336" width="9.140625" style="1"/>
    <col min="14337" max="14337" width="3.7109375" style="1" customWidth="1"/>
    <col min="14338" max="14338" width="40.42578125" style="1" customWidth="1"/>
    <col min="14339" max="14339" width="11.7109375" style="1" bestFit="1" customWidth="1"/>
    <col min="14340" max="14340" width="9.140625" style="1" customWidth="1"/>
    <col min="14341" max="14342" width="9.5703125" style="1" customWidth="1"/>
    <col min="14343" max="14343" width="9.140625" style="1" customWidth="1"/>
    <col min="14344" max="14344" width="11" style="1" customWidth="1"/>
    <col min="14345" max="14345" width="12" style="1" customWidth="1"/>
    <col min="14346" max="14346" width="14.140625" style="1" customWidth="1"/>
    <col min="14347" max="14592" width="9.140625" style="1"/>
    <col min="14593" max="14593" width="3.7109375" style="1" customWidth="1"/>
    <col min="14594" max="14594" width="40.42578125" style="1" customWidth="1"/>
    <col min="14595" max="14595" width="11.7109375" style="1" bestFit="1" customWidth="1"/>
    <col min="14596" max="14596" width="9.140625" style="1" customWidth="1"/>
    <col min="14597" max="14598" width="9.5703125" style="1" customWidth="1"/>
    <col min="14599" max="14599" width="9.140625" style="1" customWidth="1"/>
    <col min="14600" max="14600" width="11" style="1" customWidth="1"/>
    <col min="14601" max="14601" width="12" style="1" customWidth="1"/>
    <col min="14602" max="14602" width="14.140625" style="1" customWidth="1"/>
    <col min="14603" max="14848" width="9.140625" style="1"/>
    <col min="14849" max="14849" width="3.7109375" style="1" customWidth="1"/>
    <col min="14850" max="14850" width="40.42578125" style="1" customWidth="1"/>
    <col min="14851" max="14851" width="11.7109375" style="1" bestFit="1" customWidth="1"/>
    <col min="14852" max="14852" width="9.140625" style="1" customWidth="1"/>
    <col min="14853" max="14854" width="9.5703125" style="1" customWidth="1"/>
    <col min="14855" max="14855" width="9.140625" style="1" customWidth="1"/>
    <col min="14856" max="14856" width="11" style="1" customWidth="1"/>
    <col min="14857" max="14857" width="12" style="1" customWidth="1"/>
    <col min="14858" max="14858" width="14.140625" style="1" customWidth="1"/>
    <col min="14859" max="15104" width="9.140625" style="1"/>
    <col min="15105" max="15105" width="3.7109375" style="1" customWidth="1"/>
    <col min="15106" max="15106" width="40.42578125" style="1" customWidth="1"/>
    <col min="15107" max="15107" width="11.7109375" style="1" bestFit="1" customWidth="1"/>
    <col min="15108" max="15108" width="9.140625" style="1" customWidth="1"/>
    <col min="15109" max="15110" width="9.5703125" style="1" customWidth="1"/>
    <col min="15111" max="15111" width="9.140625" style="1" customWidth="1"/>
    <col min="15112" max="15112" width="11" style="1" customWidth="1"/>
    <col min="15113" max="15113" width="12" style="1" customWidth="1"/>
    <col min="15114" max="15114" width="14.140625" style="1" customWidth="1"/>
    <col min="15115" max="15360" width="9.140625" style="1"/>
    <col min="15361" max="15361" width="3.7109375" style="1" customWidth="1"/>
    <col min="15362" max="15362" width="40.42578125" style="1" customWidth="1"/>
    <col min="15363" max="15363" width="11.7109375" style="1" bestFit="1" customWidth="1"/>
    <col min="15364" max="15364" width="9.140625" style="1" customWidth="1"/>
    <col min="15365" max="15366" width="9.5703125" style="1" customWidth="1"/>
    <col min="15367" max="15367" width="9.140625" style="1" customWidth="1"/>
    <col min="15368" max="15368" width="11" style="1" customWidth="1"/>
    <col min="15369" max="15369" width="12" style="1" customWidth="1"/>
    <col min="15370" max="15370" width="14.140625" style="1" customWidth="1"/>
    <col min="15371" max="15616" width="9.140625" style="1"/>
    <col min="15617" max="15617" width="3.7109375" style="1" customWidth="1"/>
    <col min="15618" max="15618" width="40.42578125" style="1" customWidth="1"/>
    <col min="15619" max="15619" width="11.7109375" style="1" bestFit="1" customWidth="1"/>
    <col min="15620" max="15620" width="9.140625" style="1" customWidth="1"/>
    <col min="15621" max="15622" width="9.5703125" style="1" customWidth="1"/>
    <col min="15623" max="15623" width="9.140625" style="1" customWidth="1"/>
    <col min="15624" max="15624" width="11" style="1" customWidth="1"/>
    <col min="15625" max="15625" width="12" style="1" customWidth="1"/>
    <col min="15626" max="15626" width="14.140625" style="1" customWidth="1"/>
    <col min="15627" max="15872" width="9.140625" style="1"/>
    <col min="15873" max="15873" width="3.7109375" style="1" customWidth="1"/>
    <col min="15874" max="15874" width="40.42578125" style="1" customWidth="1"/>
    <col min="15875" max="15875" width="11.7109375" style="1" bestFit="1" customWidth="1"/>
    <col min="15876" max="15876" width="9.140625" style="1" customWidth="1"/>
    <col min="15877" max="15878" width="9.5703125" style="1" customWidth="1"/>
    <col min="15879" max="15879" width="9.140625" style="1" customWidth="1"/>
    <col min="15880" max="15880" width="11" style="1" customWidth="1"/>
    <col min="15881" max="15881" width="12" style="1" customWidth="1"/>
    <col min="15882" max="15882" width="14.140625" style="1" customWidth="1"/>
    <col min="15883" max="16128" width="9.140625" style="1"/>
    <col min="16129" max="16129" width="3.7109375" style="1" customWidth="1"/>
    <col min="16130" max="16130" width="40.42578125" style="1" customWidth="1"/>
    <col min="16131" max="16131" width="11.7109375" style="1" bestFit="1" customWidth="1"/>
    <col min="16132" max="16132" width="9.140625" style="1" customWidth="1"/>
    <col min="16133" max="16134" width="9.5703125" style="1" customWidth="1"/>
    <col min="16135" max="16135" width="9.140625" style="1" customWidth="1"/>
    <col min="16136" max="16136" width="11" style="1" customWidth="1"/>
    <col min="16137" max="16137" width="12" style="1" customWidth="1"/>
    <col min="16138" max="16138" width="14.140625" style="1" customWidth="1"/>
    <col min="16139" max="16384" width="9.140625" style="1"/>
  </cols>
  <sheetData>
    <row r="1" spans="1:10" ht="15">
      <c r="B1" s="8"/>
      <c r="C1" s="8" t="s">
        <v>160</v>
      </c>
      <c r="D1" s="9"/>
      <c r="E1" s="9"/>
      <c r="F1" s="9"/>
      <c r="G1" s="9"/>
      <c r="H1" s="9"/>
      <c r="I1" s="9"/>
      <c r="J1" s="9"/>
    </row>
    <row r="2" spans="1:10" ht="15">
      <c r="A2" s="221" t="str">
        <f>IS!B3</f>
        <v>"Стандарт Проперти Групп" ХК</v>
      </c>
      <c r="B2" s="221"/>
      <c r="C2" s="9"/>
      <c r="D2" s="9"/>
      <c r="E2" s="9"/>
      <c r="F2" s="9"/>
      <c r="G2" s="19"/>
      <c r="H2" s="19"/>
      <c r="I2" s="225"/>
      <c r="J2" s="225"/>
    </row>
    <row r="3" spans="1:10" ht="15">
      <c r="A3" s="222" t="s">
        <v>161</v>
      </c>
      <c r="B3" s="222"/>
      <c r="C3" s="9"/>
      <c r="D3" s="9"/>
      <c r="E3" s="9"/>
      <c r="F3" s="9"/>
      <c r="G3" s="9"/>
      <c r="H3" s="9"/>
      <c r="I3" s="9"/>
      <c r="J3" s="9"/>
    </row>
    <row r="4" spans="1:10">
      <c r="A4" s="223" t="s">
        <v>0</v>
      </c>
      <c r="B4" s="224" t="s">
        <v>162</v>
      </c>
      <c r="C4" s="220" t="s">
        <v>163</v>
      </c>
      <c r="D4" s="220" t="s">
        <v>117</v>
      </c>
      <c r="E4" s="220" t="s">
        <v>119</v>
      </c>
      <c r="F4" s="220" t="s">
        <v>121</v>
      </c>
      <c r="G4" s="220" t="s">
        <v>123</v>
      </c>
      <c r="H4" s="220" t="s">
        <v>125</v>
      </c>
      <c r="I4" s="220" t="s">
        <v>127</v>
      </c>
      <c r="J4" s="10" t="s">
        <v>164</v>
      </c>
    </row>
    <row r="5" spans="1:10" ht="26.25" customHeight="1">
      <c r="A5" s="223"/>
      <c r="B5" s="224"/>
      <c r="C5" s="220"/>
      <c r="D5" s="220"/>
      <c r="E5" s="220"/>
      <c r="F5" s="220"/>
      <c r="G5" s="220"/>
      <c r="H5" s="220"/>
      <c r="I5" s="220"/>
      <c r="J5" s="10" t="s">
        <v>133</v>
      </c>
    </row>
    <row r="6" spans="1:10" ht="12" customHeight="1">
      <c r="A6" s="107">
        <v>1</v>
      </c>
      <c r="B6" s="12" t="s">
        <v>599</v>
      </c>
      <c r="C6" s="109">
        <v>16270700</v>
      </c>
      <c r="D6" s="109"/>
      <c r="E6" s="109"/>
      <c r="F6" s="109"/>
      <c r="G6" s="109"/>
      <c r="H6" s="109">
        <v>37507700</v>
      </c>
      <c r="I6" s="110">
        <v>-3648936326.73</v>
      </c>
      <c r="J6" s="110">
        <f>SUM(C6:I6)</f>
        <v>-3595157926.73</v>
      </c>
    </row>
    <row r="7" spans="1:10" ht="12" customHeight="1">
      <c r="A7" s="107">
        <v>2</v>
      </c>
      <c r="B7" s="13" t="s">
        <v>165</v>
      </c>
      <c r="C7" s="110"/>
      <c r="D7" s="110"/>
      <c r="E7" s="110"/>
      <c r="F7" s="110"/>
      <c r="G7" s="110"/>
      <c r="H7" s="110"/>
      <c r="I7" s="110">
        <f>-35980000</f>
        <v>-35980000</v>
      </c>
      <c r="J7" s="110"/>
    </row>
    <row r="8" spans="1:10" ht="12" customHeight="1">
      <c r="A8" s="107">
        <v>3</v>
      </c>
      <c r="B8" s="14" t="s">
        <v>166</v>
      </c>
      <c r="C8" s="110">
        <f>C6</f>
        <v>16270700</v>
      </c>
      <c r="D8" s="110"/>
      <c r="E8" s="110"/>
      <c r="F8" s="110"/>
      <c r="G8" s="110"/>
      <c r="H8" s="110">
        <f>H6</f>
        <v>37507700</v>
      </c>
      <c r="I8" s="110">
        <f>I6+I7</f>
        <v>-3684916326.73</v>
      </c>
      <c r="J8" s="110">
        <f t="shared" ref="J8" si="0">SUM(C8:I8)</f>
        <v>-3631137926.73</v>
      </c>
    </row>
    <row r="9" spans="1:10" ht="12" customHeight="1">
      <c r="A9" s="107"/>
      <c r="B9" s="107" t="s">
        <v>167</v>
      </c>
      <c r="C9" s="110"/>
      <c r="D9" s="110"/>
      <c r="E9" s="110"/>
      <c r="F9" s="110"/>
      <c r="G9" s="110"/>
      <c r="H9" s="110"/>
      <c r="I9" s="110">
        <f>-482073336.81</f>
        <v>-482073336.81</v>
      </c>
      <c r="J9" s="110"/>
    </row>
    <row r="10" spans="1:10" ht="12" customHeight="1">
      <c r="A10" s="107"/>
      <c r="B10" s="107" t="s">
        <v>154</v>
      </c>
      <c r="C10" s="110"/>
      <c r="D10" s="110"/>
      <c r="E10" s="110"/>
      <c r="F10" s="110"/>
      <c r="G10" s="110"/>
      <c r="H10" s="110"/>
      <c r="I10" s="110"/>
      <c r="J10" s="110"/>
    </row>
    <row r="11" spans="1:10" ht="12" customHeight="1">
      <c r="A11" s="107"/>
      <c r="B11" s="107" t="s">
        <v>168</v>
      </c>
      <c r="C11" s="110"/>
      <c r="D11" s="110"/>
      <c r="E11" s="110"/>
      <c r="F11" s="110"/>
      <c r="G11" s="110"/>
      <c r="H11" s="110"/>
      <c r="I11" s="110"/>
      <c r="J11" s="110"/>
    </row>
    <row r="12" spans="1:10" ht="12" customHeight="1">
      <c r="A12" s="107"/>
      <c r="B12" s="107" t="s">
        <v>169</v>
      </c>
      <c r="C12" s="110"/>
      <c r="D12" s="110"/>
      <c r="E12" s="110"/>
      <c r="F12" s="110"/>
      <c r="G12" s="110"/>
      <c r="H12" s="110"/>
      <c r="I12" s="110"/>
      <c r="J12" s="110"/>
    </row>
    <row r="13" spans="1:10" ht="12" customHeight="1">
      <c r="A13" s="107">
        <v>4</v>
      </c>
      <c r="B13" s="107" t="s">
        <v>170</v>
      </c>
      <c r="C13" s="110"/>
      <c r="D13" s="110"/>
      <c r="E13" s="110"/>
      <c r="F13" s="110"/>
      <c r="G13" s="110"/>
      <c r="H13" s="110"/>
      <c r="I13" s="110"/>
      <c r="J13" s="110"/>
    </row>
    <row r="14" spans="1:10">
      <c r="A14" s="11">
        <v>5</v>
      </c>
      <c r="B14" s="12" t="s">
        <v>600</v>
      </c>
      <c r="C14" s="109">
        <v>162780700</v>
      </c>
      <c r="D14" s="109"/>
      <c r="E14" s="109"/>
      <c r="F14" s="109"/>
      <c r="G14" s="109"/>
      <c r="H14" s="109">
        <v>37507700</v>
      </c>
      <c r="I14" s="109">
        <f>I8+I9</f>
        <v>-4166989663.54</v>
      </c>
      <c r="J14" s="109">
        <f>SUM(C14:I14)</f>
        <v>-3966701263.54</v>
      </c>
    </row>
    <row r="15" spans="1:10" ht="25.5">
      <c r="A15" s="11">
        <v>6</v>
      </c>
      <c r="B15" s="13" t="s">
        <v>165</v>
      </c>
      <c r="C15" s="111"/>
      <c r="D15" s="111"/>
      <c r="E15" s="111"/>
      <c r="F15" s="111"/>
      <c r="G15" s="111"/>
      <c r="H15" s="111"/>
      <c r="I15" s="111"/>
      <c r="J15" s="109">
        <f t="shared" ref="J15" si="1">SUM(C15:I15)</f>
        <v>0</v>
      </c>
    </row>
    <row r="16" spans="1:10">
      <c r="A16" s="11">
        <v>7</v>
      </c>
      <c r="B16" s="14" t="s">
        <v>166</v>
      </c>
      <c r="C16" s="112">
        <f>C14</f>
        <v>162780700</v>
      </c>
      <c r="D16" s="112"/>
      <c r="E16" s="112"/>
      <c r="F16" s="112"/>
      <c r="G16" s="112"/>
      <c r="H16" s="112">
        <f>H14</f>
        <v>37507700</v>
      </c>
      <c r="I16" s="112">
        <f>I15+I14</f>
        <v>-4166989663.54</v>
      </c>
      <c r="J16" s="109">
        <f>SUM(C16:I16)</f>
        <v>-3966701263.54</v>
      </c>
    </row>
    <row r="17" spans="1:11">
      <c r="A17" s="11">
        <v>8</v>
      </c>
      <c r="B17" s="11" t="s">
        <v>167</v>
      </c>
      <c r="C17" s="111"/>
      <c r="D17" s="111"/>
      <c r="E17" s="111"/>
      <c r="F17" s="111"/>
      <c r="G17" s="111"/>
      <c r="H17" s="111"/>
      <c r="I17" s="111">
        <f>IS!D33</f>
        <v>-16087500</v>
      </c>
      <c r="J17" s="109">
        <f t="shared" ref="J17:J22" si="2">SUM(C17:I17)</f>
        <v>-16087500</v>
      </c>
      <c r="K17" s="108">
        <f>J17+-IS!D26</f>
        <v>0</v>
      </c>
    </row>
    <row r="18" spans="1:11">
      <c r="A18" s="11">
        <v>9</v>
      </c>
      <c r="B18" s="11" t="s">
        <v>154</v>
      </c>
      <c r="C18" s="112"/>
      <c r="D18" s="112"/>
      <c r="E18" s="112"/>
      <c r="F18" s="112"/>
      <c r="G18" s="112"/>
      <c r="H18" s="112"/>
      <c r="I18" s="112"/>
      <c r="J18" s="109">
        <f t="shared" si="2"/>
        <v>0</v>
      </c>
    </row>
    <row r="19" spans="1:11">
      <c r="A19" s="11">
        <v>10</v>
      </c>
      <c r="B19" s="11" t="s">
        <v>168</v>
      </c>
      <c r="C19" s="112"/>
      <c r="D19" s="112"/>
      <c r="E19" s="112"/>
      <c r="F19" s="112"/>
      <c r="G19" s="112"/>
      <c r="H19" s="112"/>
      <c r="I19" s="112"/>
      <c r="J19" s="109">
        <f t="shared" si="2"/>
        <v>0</v>
      </c>
    </row>
    <row r="20" spans="1:11">
      <c r="A20" s="11">
        <v>11</v>
      </c>
      <c r="B20" s="11" t="s">
        <v>169</v>
      </c>
      <c r="C20" s="112"/>
      <c r="D20" s="112"/>
      <c r="E20" s="112"/>
      <c r="F20" s="112"/>
      <c r="G20" s="112"/>
      <c r="H20" s="112"/>
      <c r="I20" s="112"/>
      <c r="J20" s="109">
        <f t="shared" si="2"/>
        <v>0</v>
      </c>
    </row>
    <row r="21" spans="1:11">
      <c r="A21" s="11">
        <v>12</v>
      </c>
      <c r="B21" s="11" t="s">
        <v>170</v>
      </c>
      <c r="C21" s="112"/>
      <c r="D21" s="112"/>
      <c r="E21" s="112"/>
      <c r="F21" s="112"/>
      <c r="G21" s="112"/>
      <c r="H21" s="112"/>
      <c r="I21" s="112"/>
      <c r="J21" s="109">
        <f t="shared" si="2"/>
        <v>0</v>
      </c>
    </row>
    <row r="22" spans="1:11">
      <c r="A22" s="11">
        <v>13</v>
      </c>
      <c r="B22" s="12" t="s">
        <v>601</v>
      </c>
      <c r="C22" s="109">
        <f>SUM(C16:C21)</f>
        <v>162780700</v>
      </c>
      <c r="D22" s="109">
        <f t="shared" ref="D22:G22" si="3">SUM(D14:D21)</f>
        <v>0</v>
      </c>
      <c r="E22" s="109">
        <f t="shared" si="3"/>
        <v>0</v>
      </c>
      <c r="F22" s="109">
        <f t="shared" si="3"/>
        <v>0</v>
      </c>
      <c r="G22" s="109">
        <f t="shared" si="3"/>
        <v>0</v>
      </c>
      <c r="H22" s="109">
        <f>SUM(H16:H21)</f>
        <v>37507700</v>
      </c>
      <c r="I22" s="109">
        <f>SUM(I16:I21)</f>
        <v>-4183077163.54</v>
      </c>
      <c r="J22" s="109">
        <f t="shared" si="2"/>
        <v>-3982788763.54</v>
      </c>
      <c r="K22" s="25"/>
    </row>
    <row r="23" spans="1:11" ht="15">
      <c r="A23" s="6"/>
      <c r="B23" s="15"/>
      <c r="C23" s="9"/>
      <c r="D23" s="9"/>
      <c r="E23" s="9"/>
      <c r="F23" s="9"/>
      <c r="G23" s="9"/>
      <c r="H23" s="9"/>
      <c r="I23" s="9"/>
      <c r="J23" s="9"/>
    </row>
    <row r="24" spans="1:11" ht="15">
      <c r="A24" s="6"/>
      <c r="B24" s="15"/>
      <c r="C24" s="9"/>
      <c r="D24" s="9"/>
      <c r="E24" s="9"/>
      <c r="F24" s="9"/>
      <c r="G24" s="9"/>
      <c r="H24" s="9"/>
      <c r="I24" s="9"/>
      <c r="J24" s="9"/>
    </row>
    <row r="25" spans="1:11" ht="15">
      <c r="A25" s="6" t="s">
        <v>171</v>
      </c>
      <c r="B25" s="15" t="s">
        <v>611</v>
      </c>
      <c r="C25" s="9"/>
      <c r="D25" s="9"/>
      <c r="E25" s="9"/>
      <c r="F25" s="9"/>
      <c r="G25" s="9"/>
      <c r="H25" s="9"/>
      <c r="I25" s="9"/>
      <c r="J25" s="9"/>
    </row>
    <row r="26" spans="1:11" ht="15">
      <c r="A26" s="6"/>
      <c r="B26" s="15"/>
      <c r="C26" s="9"/>
      <c r="D26" s="9"/>
      <c r="E26" s="9"/>
      <c r="F26" s="9"/>
      <c r="G26" s="9"/>
      <c r="H26" s="9"/>
      <c r="I26" s="9"/>
      <c r="J26" s="9"/>
    </row>
    <row r="27" spans="1:11" ht="15">
      <c r="A27" s="6"/>
      <c r="G27" s="9"/>
      <c r="H27" s="9"/>
      <c r="I27" s="9"/>
      <c r="J27" s="9"/>
    </row>
  </sheetData>
  <mergeCells count="12">
    <mergeCell ref="I2:J2"/>
    <mergeCell ref="E4:E5"/>
    <mergeCell ref="F4:F5"/>
    <mergeCell ref="G4:G5"/>
    <mergeCell ref="H4:H5"/>
    <mergeCell ref="I4:I5"/>
    <mergeCell ref="D4:D5"/>
    <mergeCell ref="A2:B2"/>
    <mergeCell ref="A3:B3"/>
    <mergeCell ref="A4:A5"/>
    <mergeCell ref="B4:B5"/>
    <mergeCell ref="C4:C5"/>
  </mergeCells>
  <pageMargins left="0.7" right="0.7" top="0.75" bottom="0.75" header="0.3" footer="0.3"/>
  <pageSetup scale="7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B2:E60"/>
  <sheetViews>
    <sheetView tabSelected="1" zoomScaleNormal="100" workbookViewId="0">
      <selection activeCell="F7" sqref="F7"/>
    </sheetView>
  </sheetViews>
  <sheetFormatPr defaultRowHeight="15"/>
  <cols>
    <col min="1" max="1" width="9.140625" style="20"/>
    <col min="2" max="2" width="8.85546875" style="165" customWidth="1"/>
    <col min="3" max="3" width="55.140625" style="165" customWidth="1"/>
    <col min="4" max="4" width="24" style="165" hidden="1" customWidth="1"/>
    <col min="5" max="5" width="25.7109375" style="166" customWidth="1"/>
    <col min="6" max="6" width="10.85546875" style="20" bestFit="1" customWidth="1"/>
    <col min="7" max="246" width="9.140625" style="20"/>
    <col min="247" max="247" width="10.5703125" style="20" customWidth="1"/>
    <col min="248" max="248" width="53.140625" style="20" customWidth="1"/>
    <col min="249" max="251" width="0" style="20" hidden="1" customWidth="1"/>
    <col min="252" max="252" width="20.5703125" style="20" customWidth="1"/>
    <col min="253" max="502" width="9.140625" style="20"/>
    <col min="503" max="503" width="10.5703125" style="20" customWidth="1"/>
    <col min="504" max="504" width="53.140625" style="20" customWidth="1"/>
    <col min="505" max="507" width="0" style="20" hidden="1" customWidth="1"/>
    <col min="508" max="508" width="20.5703125" style="20" customWidth="1"/>
    <col min="509" max="758" width="9.140625" style="20"/>
    <col min="759" max="759" width="10.5703125" style="20" customWidth="1"/>
    <col min="760" max="760" width="53.140625" style="20" customWidth="1"/>
    <col min="761" max="763" width="0" style="20" hidden="1" customWidth="1"/>
    <col min="764" max="764" width="20.5703125" style="20" customWidth="1"/>
    <col min="765" max="1014" width="9.140625" style="20"/>
    <col min="1015" max="1015" width="10.5703125" style="20" customWidth="1"/>
    <col min="1016" max="1016" width="53.140625" style="20" customWidth="1"/>
    <col min="1017" max="1019" width="0" style="20" hidden="1" customWidth="1"/>
    <col min="1020" max="1020" width="20.5703125" style="20" customWidth="1"/>
    <col min="1021" max="1270" width="9.140625" style="20"/>
    <col min="1271" max="1271" width="10.5703125" style="20" customWidth="1"/>
    <col min="1272" max="1272" width="53.140625" style="20" customWidth="1"/>
    <col min="1273" max="1275" width="0" style="20" hidden="1" customWidth="1"/>
    <col min="1276" max="1276" width="20.5703125" style="20" customWidth="1"/>
    <col min="1277" max="1526" width="9.140625" style="20"/>
    <col min="1527" max="1527" width="10.5703125" style="20" customWidth="1"/>
    <col min="1528" max="1528" width="53.140625" style="20" customWidth="1"/>
    <col min="1529" max="1531" width="0" style="20" hidden="1" customWidth="1"/>
    <col min="1532" max="1532" width="20.5703125" style="20" customWidth="1"/>
    <col min="1533" max="1782" width="9.140625" style="20"/>
    <col min="1783" max="1783" width="10.5703125" style="20" customWidth="1"/>
    <col min="1784" max="1784" width="53.140625" style="20" customWidth="1"/>
    <col min="1785" max="1787" width="0" style="20" hidden="1" customWidth="1"/>
    <col min="1788" max="1788" width="20.5703125" style="20" customWidth="1"/>
    <col min="1789" max="2038" width="9.140625" style="20"/>
    <col min="2039" max="2039" width="10.5703125" style="20" customWidth="1"/>
    <col min="2040" max="2040" width="53.140625" style="20" customWidth="1"/>
    <col min="2041" max="2043" width="0" style="20" hidden="1" customWidth="1"/>
    <col min="2044" max="2044" width="20.5703125" style="20" customWidth="1"/>
    <col min="2045" max="2294" width="9.140625" style="20"/>
    <col min="2295" max="2295" width="10.5703125" style="20" customWidth="1"/>
    <col min="2296" max="2296" width="53.140625" style="20" customWidth="1"/>
    <col min="2297" max="2299" width="0" style="20" hidden="1" customWidth="1"/>
    <col min="2300" max="2300" width="20.5703125" style="20" customWidth="1"/>
    <col min="2301" max="2550" width="9.140625" style="20"/>
    <col min="2551" max="2551" width="10.5703125" style="20" customWidth="1"/>
    <col min="2552" max="2552" width="53.140625" style="20" customWidth="1"/>
    <col min="2553" max="2555" width="0" style="20" hidden="1" customWidth="1"/>
    <col min="2556" max="2556" width="20.5703125" style="20" customWidth="1"/>
    <col min="2557" max="2806" width="9.140625" style="20"/>
    <col min="2807" max="2807" width="10.5703125" style="20" customWidth="1"/>
    <col min="2808" max="2808" width="53.140625" style="20" customWidth="1"/>
    <col min="2809" max="2811" width="0" style="20" hidden="1" customWidth="1"/>
    <col min="2812" max="2812" width="20.5703125" style="20" customWidth="1"/>
    <col min="2813" max="3062" width="9.140625" style="20"/>
    <col min="3063" max="3063" width="10.5703125" style="20" customWidth="1"/>
    <col min="3064" max="3064" width="53.140625" style="20" customWidth="1"/>
    <col min="3065" max="3067" width="0" style="20" hidden="1" customWidth="1"/>
    <col min="3068" max="3068" width="20.5703125" style="20" customWidth="1"/>
    <col min="3069" max="3318" width="9.140625" style="20"/>
    <col min="3319" max="3319" width="10.5703125" style="20" customWidth="1"/>
    <col min="3320" max="3320" width="53.140625" style="20" customWidth="1"/>
    <col min="3321" max="3323" width="0" style="20" hidden="1" customWidth="1"/>
    <col min="3324" max="3324" width="20.5703125" style="20" customWidth="1"/>
    <col min="3325" max="3574" width="9.140625" style="20"/>
    <col min="3575" max="3575" width="10.5703125" style="20" customWidth="1"/>
    <col min="3576" max="3576" width="53.140625" style="20" customWidth="1"/>
    <col min="3577" max="3579" width="0" style="20" hidden="1" customWidth="1"/>
    <col min="3580" max="3580" width="20.5703125" style="20" customWidth="1"/>
    <col min="3581" max="3830" width="9.140625" style="20"/>
    <col min="3831" max="3831" width="10.5703125" style="20" customWidth="1"/>
    <col min="3832" max="3832" width="53.140625" style="20" customWidth="1"/>
    <col min="3833" max="3835" width="0" style="20" hidden="1" customWidth="1"/>
    <col min="3836" max="3836" width="20.5703125" style="20" customWidth="1"/>
    <col min="3837" max="4086" width="9.140625" style="20"/>
    <col min="4087" max="4087" width="10.5703125" style="20" customWidth="1"/>
    <col min="4088" max="4088" width="53.140625" style="20" customWidth="1"/>
    <col min="4089" max="4091" width="0" style="20" hidden="1" customWidth="1"/>
    <col min="4092" max="4092" width="20.5703125" style="20" customWidth="1"/>
    <col min="4093" max="4342" width="9.140625" style="20"/>
    <col min="4343" max="4343" width="10.5703125" style="20" customWidth="1"/>
    <col min="4344" max="4344" width="53.140625" style="20" customWidth="1"/>
    <col min="4345" max="4347" width="0" style="20" hidden="1" customWidth="1"/>
    <col min="4348" max="4348" width="20.5703125" style="20" customWidth="1"/>
    <col min="4349" max="4598" width="9.140625" style="20"/>
    <col min="4599" max="4599" width="10.5703125" style="20" customWidth="1"/>
    <col min="4600" max="4600" width="53.140625" style="20" customWidth="1"/>
    <col min="4601" max="4603" width="0" style="20" hidden="1" customWidth="1"/>
    <col min="4604" max="4604" width="20.5703125" style="20" customWidth="1"/>
    <col min="4605" max="4854" width="9.140625" style="20"/>
    <col min="4855" max="4855" width="10.5703125" style="20" customWidth="1"/>
    <col min="4856" max="4856" width="53.140625" style="20" customWidth="1"/>
    <col min="4857" max="4859" width="0" style="20" hidden="1" customWidth="1"/>
    <col min="4860" max="4860" width="20.5703125" style="20" customWidth="1"/>
    <col min="4861" max="5110" width="9.140625" style="20"/>
    <col min="5111" max="5111" width="10.5703125" style="20" customWidth="1"/>
    <col min="5112" max="5112" width="53.140625" style="20" customWidth="1"/>
    <col min="5113" max="5115" width="0" style="20" hidden="1" customWidth="1"/>
    <col min="5116" max="5116" width="20.5703125" style="20" customWidth="1"/>
    <col min="5117" max="5366" width="9.140625" style="20"/>
    <col min="5367" max="5367" width="10.5703125" style="20" customWidth="1"/>
    <col min="5368" max="5368" width="53.140625" style="20" customWidth="1"/>
    <col min="5369" max="5371" width="0" style="20" hidden="1" customWidth="1"/>
    <col min="5372" max="5372" width="20.5703125" style="20" customWidth="1"/>
    <col min="5373" max="5622" width="9.140625" style="20"/>
    <col min="5623" max="5623" width="10.5703125" style="20" customWidth="1"/>
    <col min="5624" max="5624" width="53.140625" style="20" customWidth="1"/>
    <col min="5625" max="5627" width="0" style="20" hidden="1" customWidth="1"/>
    <col min="5628" max="5628" width="20.5703125" style="20" customWidth="1"/>
    <col min="5629" max="5878" width="9.140625" style="20"/>
    <col min="5879" max="5879" width="10.5703125" style="20" customWidth="1"/>
    <col min="5880" max="5880" width="53.140625" style="20" customWidth="1"/>
    <col min="5881" max="5883" width="0" style="20" hidden="1" customWidth="1"/>
    <col min="5884" max="5884" width="20.5703125" style="20" customWidth="1"/>
    <col min="5885" max="6134" width="9.140625" style="20"/>
    <col min="6135" max="6135" width="10.5703125" style="20" customWidth="1"/>
    <col min="6136" max="6136" width="53.140625" style="20" customWidth="1"/>
    <col min="6137" max="6139" width="0" style="20" hidden="1" customWidth="1"/>
    <col min="6140" max="6140" width="20.5703125" style="20" customWidth="1"/>
    <col min="6141" max="6390" width="9.140625" style="20"/>
    <col min="6391" max="6391" width="10.5703125" style="20" customWidth="1"/>
    <col min="6392" max="6392" width="53.140625" style="20" customWidth="1"/>
    <col min="6393" max="6395" width="0" style="20" hidden="1" customWidth="1"/>
    <col min="6396" max="6396" width="20.5703125" style="20" customWidth="1"/>
    <col min="6397" max="6646" width="9.140625" style="20"/>
    <col min="6647" max="6647" width="10.5703125" style="20" customWidth="1"/>
    <col min="6648" max="6648" width="53.140625" style="20" customWidth="1"/>
    <col min="6649" max="6651" width="0" style="20" hidden="1" customWidth="1"/>
    <col min="6652" max="6652" width="20.5703125" style="20" customWidth="1"/>
    <col min="6653" max="6902" width="9.140625" style="20"/>
    <col min="6903" max="6903" width="10.5703125" style="20" customWidth="1"/>
    <col min="6904" max="6904" width="53.140625" style="20" customWidth="1"/>
    <col min="6905" max="6907" width="0" style="20" hidden="1" customWidth="1"/>
    <col min="6908" max="6908" width="20.5703125" style="20" customWidth="1"/>
    <col min="6909" max="7158" width="9.140625" style="20"/>
    <col min="7159" max="7159" width="10.5703125" style="20" customWidth="1"/>
    <col min="7160" max="7160" width="53.140625" style="20" customWidth="1"/>
    <col min="7161" max="7163" width="0" style="20" hidden="1" customWidth="1"/>
    <col min="7164" max="7164" width="20.5703125" style="20" customWidth="1"/>
    <col min="7165" max="7414" width="9.140625" style="20"/>
    <col min="7415" max="7415" width="10.5703125" style="20" customWidth="1"/>
    <col min="7416" max="7416" width="53.140625" style="20" customWidth="1"/>
    <col min="7417" max="7419" width="0" style="20" hidden="1" customWidth="1"/>
    <col min="7420" max="7420" width="20.5703125" style="20" customWidth="1"/>
    <col min="7421" max="7670" width="9.140625" style="20"/>
    <col min="7671" max="7671" width="10.5703125" style="20" customWidth="1"/>
    <col min="7672" max="7672" width="53.140625" style="20" customWidth="1"/>
    <col min="7673" max="7675" width="0" style="20" hidden="1" customWidth="1"/>
    <col min="7676" max="7676" width="20.5703125" style="20" customWidth="1"/>
    <col min="7677" max="7926" width="9.140625" style="20"/>
    <col min="7927" max="7927" width="10.5703125" style="20" customWidth="1"/>
    <col min="7928" max="7928" width="53.140625" style="20" customWidth="1"/>
    <col min="7929" max="7931" width="0" style="20" hidden="1" customWidth="1"/>
    <col min="7932" max="7932" width="20.5703125" style="20" customWidth="1"/>
    <col min="7933" max="8182" width="9.140625" style="20"/>
    <col min="8183" max="8183" width="10.5703125" style="20" customWidth="1"/>
    <col min="8184" max="8184" width="53.140625" style="20" customWidth="1"/>
    <col min="8185" max="8187" width="0" style="20" hidden="1" customWidth="1"/>
    <col min="8188" max="8188" width="20.5703125" style="20" customWidth="1"/>
    <col min="8189" max="8438" width="9.140625" style="20"/>
    <col min="8439" max="8439" width="10.5703125" style="20" customWidth="1"/>
    <col min="8440" max="8440" width="53.140625" style="20" customWidth="1"/>
    <col min="8441" max="8443" width="0" style="20" hidden="1" customWidth="1"/>
    <col min="8444" max="8444" width="20.5703125" style="20" customWidth="1"/>
    <col min="8445" max="8694" width="9.140625" style="20"/>
    <col min="8695" max="8695" width="10.5703125" style="20" customWidth="1"/>
    <col min="8696" max="8696" width="53.140625" style="20" customWidth="1"/>
    <col min="8697" max="8699" width="0" style="20" hidden="1" customWidth="1"/>
    <col min="8700" max="8700" width="20.5703125" style="20" customWidth="1"/>
    <col min="8701" max="8950" width="9.140625" style="20"/>
    <col min="8951" max="8951" width="10.5703125" style="20" customWidth="1"/>
    <col min="8952" max="8952" width="53.140625" style="20" customWidth="1"/>
    <col min="8953" max="8955" width="0" style="20" hidden="1" customWidth="1"/>
    <col min="8956" max="8956" width="20.5703125" style="20" customWidth="1"/>
    <col min="8957" max="9206" width="9.140625" style="20"/>
    <col min="9207" max="9207" width="10.5703125" style="20" customWidth="1"/>
    <col min="9208" max="9208" width="53.140625" style="20" customWidth="1"/>
    <col min="9209" max="9211" width="0" style="20" hidden="1" customWidth="1"/>
    <col min="9212" max="9212" width="20.5703125" style="20" customWidth="1"/>
    <col min="9213" max="9462" width="9.140625" style="20"/>
    <col min="9463" max="9463" width="10.5703125" style="20" customWidth="1"/>
    <col min="9464" max="9464" width="53.140625" style="20" customWidth="1"/>
    <col min="9465" max="9467" width="0" style="20" hidden="1" customWidth="1"/>
    <col min="9468" max="9468" width="20.5703125" style="20" customWidth="1"/>
    <col min="9469" max="9718" width="9.140625" style="20"/>
    <col min="9719" max="9719" width="10.5703125" style="20" customWidth="1"/>
    <col min="9720" max="9720" width="53.140625" style="20" customWidth="1"/>
    <col min="9721" max="9723" width="0" style="20" hidden="1" customWidth="1"/>
    <col min="9724" max="9724" width="20.5703125" style="20" customWidth="1"/>
    <col min="9725" max="9974" width="9.140625" style="20"/>
    <col min="9975" max="9975" width="10.5703125" style="20" customWidth="1"/>
    <col min="9976" max="9976" width="53.140625" style="20" customWidth="1"/>
    <col min="9977" max="9979" width="0" style="20" hidden="1" customWidth="1"/>
    <col min="9980" max="9980" width="20.5703125" style="20" customWidth="1"/>
    <col min="9981" max="10230" width="9.140625" style="20"/>
    <col min="10231" max="10231" width="10.5703125" style="20" customWidth="1"/>
    <col min="10232" max="10232" width="53.140625" style="20" customWidth="1"/>
    <col min="10233" max="10235" width="0" style="20" hidden="1" customWidth="1"/>
    <col min="10236" max="10236" width="20.5703125" style="20" customWidth="1"/>
    <col min="10237" max="10486" width="9.140625" style="20"/>
    <col min="10487" max="10487" width="10.5703125" style="20" customWidth="1"/>
    <col min="10488" max="10488" width="53.140625" style="20" customWidth="1"/>
    <col min="10489" max="10491" width="0" style="20" hidden="1" customWidth="1"/>
    <col min="10492" max="10492" width="20.5703125" style="20" customWidth="1"/>
    <col min="10493" max="10742" width="9.140625" style="20"/>
    <col min="10743" max="10743" width="10.5703125" style="20" customWidth="1"/>
    <col min="10744" max="10744" width="53.140625" style="20" customWidth="1"/>
    <col min="10745" max="10747" width="0" style="20" hidden="1" customWidth="1"/>
    <col min="10748" max="10748" width="20.5703125" style="20" customWidth="1"/>
    <col min="10749" max="10998" width="9.140625" style="20"/>
    <col min="10999" max="10999" width="10.5703125" style="20" customWidth="1"/>
    <col min="11000" max="11000" width="53.140625" style="20" customWidth="1"/>
    <col min="11001" max="11003" width="0" style="20" hidden="1" customWidth="1"/>
    <col min="11004" max="11004" width="20.5703125" style="20" customWidth="1"/>
    <col min="11005" max="11254" width="9.140625" style="20"/>
    <col min="11255" max="11255" width="10.5703125" style="20" customWidth="1"/>
    <col min="11256" max="11256" width="53.140625" style="20" customWidth="1"/>
    <col min="11257" max="11259" width="0" style="20" hidden="1" customWidth="1"/>
    <col min="11260" max="11260" width="20.5703125" style="20" customWidth="1"/>
    <col min="11261" max="11510" width="9.140625" style="20"/>
    <col min="11511" max="11511" width="10.5703125" style="20" customWidth="1"/>
    <col min="11512" max="11512" width="53.140625" style="20" customWidth="1"/>
    <col min="11513" max="11515" width="0" style="20" hidden="1" customWidth="1"/>
    <col min="11516" max="11516" width="20.5703125" style="20" customWidth="1"/>
    <col min="11517" max="11766" width="9.140625" style="20"/>
    <col min="11767" max="11767" width="10.5703125" style="20" customWidth="1"/>
    <col min="11768" max="11768" width="53.140625" style="20" customWidth="1"/>
    <col min="11769" max="11771" width="0" style="20" hidden="1" customWidth="1"/>
    <col min="11772" max="11772" width="20.5703125" style="20" customWidth="1"/>
    <col min="11773" max="12022" width="9.140625" style="20"/>
    <col min="12023" max="12023" width="10.5703125" style="20" customWidth="1"/>
    <col min="12024" max="12024" width="53.140625" style="20" customWidth="1"/>
    <col min="12025" max="12027" width="0" style="20" hidden="1" customWidth="1"/>
    <col min="12028" max="12028" width="20.5703125" style="20" customWidth="1"/>
    <col min="12029" max="12278" width="9.140625" style="20"/>
    <col min="12279" max="12279" width="10.5703125" style="20" customWidth="1"/>
    <col min="12280" max="12280" width="53.140625" style="20" customWidth="1"/>
    <col min="12281" max="12283" width="0" style="20" hidden="1" customWidth="1"/>
    <col min="12284" max="12284" width="20.5703125" style="20" customWidth="1"/>
    <col min="12285" max="12534" width="9.140625" style="20"/>
    <col min="12535" max="12535" width="10.5703125" style="20" customWidth="1"/>
    <col min="12536" max="12536" width="53.140625" style="20" customWidth="1"/>
    <col min="12537" max="12539" width="0" style="20" hidden="1" customWidth="1"/>
    <col min="12540" max="12540" width="20.5703125" style="20" customWidth="1"/>
    <col min="12541" max="12790" width="9.140625" style="20"/>
    <col min="12791" max="12791" width="10.5703125" style="20" customWidth="1"/>
    <col min="12792" max="12792" width="53.140625" style="20" customWidth="1"/>
    <col min="12793" max="12795" width="0" style="20" hidden="1" customWidth="1"/>
    <col min="12796" max="12796" width="20.5703125" style="20" customWidth="1"/>
    <col min="12797" max="13046" width="9.140625" style="20"/>
    <col min="13047" max="13047" width="10.5703125" style="20" customWidth="1"/>
    <col min="13048" max="13048" width="53.140625" style="20" customWidth="1"/>
    <col min="13049" max="13051" width="0" style="20" hidden="1" customWidth="1"/>
    <col min="13052" max="13052" width="20.5703125" style="20" customWidth="1"/>
    <col min="13053" max="13302" width="9.140625" style="20"/>
    <col min="13303" max="13303" width="10.5703125" style="20" customWidth="1"/>
    <col min="13304" max="13304" width="53.140625" style="20" customWidth="1"/>
    <col min="13305" max="13307" width="0" style="20" hidden="1" customWidth="1"/>
    <col min="13308" max="13308" width="20.5703125" style="20" customWidth="1"/>
    <col min="13309" max="13558" width="9.140625" style="20"/>
    <col min="13559" max="13559" width="10.5703125" style="20" customWidth="1"/>
    <col min="13560" max="13560" width="53.140625" style="20" customWidth="1"/>
    <col min="13561" max="13563" width="0" style="20" hidden="1" customWidth="1"/>
    <col min="13564" max="13564" width="20.5703125" style="20" customWidth="1"/>
    <col min="13565" max="13814" width="9.140625" style="20"/>
    <col min="13815" max="13815" width="10.5703125" style="20" customWidth="1"/>
    <col min="13816" max="13816" width="53.140625" style="20" customWidth="1"/>
    <col min="13817" max="13819" width="0" style="20" hidden="1" customWidth="1"/>
    <col min="13820" max="13820" width="20.5703125" style="20" customWidth="1"/>
    <col min="13821" max="14070" width="9.140625" style="20"/>
    <col min="14071" max="14071" width="10.5703125" style="20" customWidth="1"/>
    <col min="14072" max="14072" width="53.140625" style="20" customWidth="1"/>
    <col min="14073" max="14075" width="0" style="20" hidden="1" customWidth="1"/>
    <col min="14076" max="14076" width="20.5703125" style="20" customWidth="1"/>
    <col min="14077" max="14326" width="9.140625" style="20"/>
    <col min="14327" max="14327" width="10.5703125" style="20" customWidth="1"/>
    <col min="14328" max="14328" width="53.140625" style="20" customWidth="1"/>
    <col min="14329" max="14331" width="0" style="20" hidden="1" customWidth="1"/>
    <col min="14332" max="14332" width="20.5703125" style="20" customWidth="1"/>
    <col min="14333" max="14582" width="9.140625" style="20"/>
    <col min="14583" max="14583" width="10.5703125" style="20" customWidth="1"/>
    <col min="14584" max="14584" width="53.140625" style="20" customWidth="1"/>
    <col min="14585" max="14587" width="0" style="20" hidden="1" customWidth="1"/>
    <col min="14588" max="14588" width="20.5703125" style="20" customWidth="1"/>
    <col min="14589" max="14838" width="9.140625" style="20"/>
    <col min="14839" max="14839" width="10.5703125" style="20" customWidth="1"/>
    <col min="14840" max="14840" width="53.140625" style="20" customWidth="1"/>
    <col min="14841" max="14843" width="0" style="20" hidden="1" customWidth="1"/>
    <col min="14844" max="14844" width="20.5703125" style="20" customWidth="1"/>
    <col min="14845" max="15094" width="9.140625" style="20"/>
    <col min="15095" max="15095" width="10.5703125" style="20" customWidth="1"/>
    <col min="15096" max="15096" width="53.140625" style="20" customWidth="1"/>
    <col min="15097" max="15099" width="0" style="20" hidden="1" customWidth="1"/>
    <col min="15100" max="15100" width="20.5703125" style="20" customWidth="1"/>
    <col min="15101" max="15350" width="9.140625" style="20"/>
    <col min="15351" max="15351" width="10.5703125" style="20" customWidth="1"/>
    <col min="15352" max="15352" width="53.140625" style="20" customWidth="1"/>
    <col min="15353" max="15355" width="0" style="20" hidden="1" customWidth="1"/>
    <col min="15356" max="15356" width="20.5703125" style="20" customWidth="1"/>
    <col min="15357" max="15606" width="9.140625" style="20"/>
    <col min="15607" max="15607" width="10.5703125" style="20" customWidth="1"/>
    <col min="15608" max="15608" width="53.140625" style="20" customWidth="1"/>
    <col min="15609" max="15611" width="0" style="20" hidden="1" customWidth="1"/>
    <col min="15612" max="15612" width="20.5703125" style="20" customWidth="1"/>
    <col min="15613" max="15862" width="9.140625" style="20"/>
    <col min="15863" max="15863" width="10.5703125" style="20" customWidth="1"/>
    <col min="15864" max="15864" width="53.140625" style="20" customWidth="1"/>
    <col min="15865" max="15867" width="0" style="20" hidden="1" customWidth="1"/>
    <col min="15868" max="15868" width="20.5703125" style="20" customWidth="1"/>
    <col min="15869" max="16118" width="9.140625" style="20"/>
    <col min="16119" max="16119" width="10.5703125" style="20" customWidth="1"/>
    <col min="16120" max="16120" width="53.140625" style="20" customWidth="1"/>
    <col min="16121" max="16123" width="0" style="20" hidden="1" customWidth="1"/>
    <col min="16124" max="16124" width="20.5703125" style="20" customWidth="1"/>
    <col min="16125" max="16384" width="9.140625" style="20"/>
  </cols>
  <sheetData>
    <row r="2" spans="2:5" ht="14.25">
      <c r="B2" s="226" t="s">
        <v>172</v>
      </c>
      <c r="C2" s="226"/>
      <c r="D2" s="226"/>
      <c r="E2" s="226"/>
    </row>
    <row r="3" spans="2:5">
      <c r="B3" s="167" t="str">
        <f>Equity!A2</f>
        <v>"Стандарт Проперти Групп" ХК</v>
      </c>
      <c r="C3" s="168"/>
      <c r="D3" s="228"/>
      <c r="E3" s="228"/>
    </row>
    <row r="4" spans="2:5">
      <c r="B4" s="169" t="s">
        <v>173</v>
      </c>
      <c r="C4" s="169"/>
      <c r="D4" s="169"/>
      <c r="E4" s="170" t="s">
        <v>22</v>
      </c>
    </row>
    <row r="5" spans="2:5" ht="23.25" customHeight="1">
      <c r="B5" s="171" t="s">
        <v>23</v>
      </c>
      <c r="C5" s="172" t="s">
        <v>174</v>
      </c>
      <c r="D5" s="173" t="s">
        <v>175</v>
      </c>
      <c r="E5" s="173" t="s">
        <v>175</v>
      </c>
    </row>
    <row r="6" spans="2:5">
      <c r="B6" s="174">
        <v>1</v>
      </c>
      <c r="C6" s="174" t="s">
        <v>176</v>
      </c>
      <c r="D6" s="175"/>
      <c r="E6" s="175"/>
    </row>
    <row r="7" spans="2:5">
      <c r="B7" s="172">
        <v>1.1000000000000001</v>
      </c>
      <c r="C7" s="172" t="s">
        <v>177</v>
      </c>
      <c r="D7" s="175"/>
      <c r="E7" s="175"/>
    </row>
    <row r="8" spans="2:5" ht="30">
      <c r="B8" s="227"/>
      <c r="C8" s="176" t="s">
        <v>178</v>
      </c>
      <c r="D8" s="175"/>
      <c r="E8" s="197"/>
    </row>
    <row r="9" spans="2:5">
      <c r="B9" s="227"/>
      <c r="C9" s="172" t="s">
        <v>179</v>
      </c>
      <c r="D9" s="175"/>
      <c r="E9" s="175"/>
    </row>
    <row r="10" spans="2:5">
      <c r="B10" s="227"/>
      <c r="C10" s="172" t="s">
        <v>180</v>
      </c>
      <c r="D10" s="175"/>
      <c r="E10" s="175"/>
    </row>
    <row r="11" spans="2:5">
      <c r="B11" s="227"/>
      <c r="C11" s="172" t="s">
        <v>181</v>
      </c>
      <c r="D11" s="175"/>
      <c r="E11" s="175"/>
    </row>
    <row r="12" spans="2:5">
      <c r="B12" s="227"/>
      <c r="C12" s="172" t="s">
        <v>182</v>
      </c>
      <c r="D12" s="175"/>
      <c r="E12" s="175"/>
    </row>
    <row r="13" spans="2:5">
      <c r="B13" s="227"/>
      <c r="C13" s="172" t="s">
        <v>183</v>
      </c>
      <c r="D13" s="175"/>
      <c r="E13" s="175"/>
    </row>
    <row r="14" spans="2:5">
      <c r="B14" s="172">
        <v>1.2</v>
      </c>
      <c r="C14" s="176" t="s">
        <v>184</v>
      </c>
      <c r="D14" s="175"/>
      <c r="E14" s="177">
        <v>0</v>
      </c>
    </row>
    <row r="15" spans="2:5">
      <c r="B15" s="227"/>
      <c r="C15" s="176" t="s">
        <v>185</v>
      </c>
      <c r="D15" s="175"/>
      <c r="E15" s="177">
        <v>0</v>
      </c>
    </row>
    <row r="16" spans="2:5">
      <c r="B16" s="227"/>
      <c r="C16" s="176" t="s">
        <v>186</v>
      </c>
      <c r="D16" s="175"/>
      <c r="E16" s="177">
        <v>0</v>
      </c>
    </row>
    <row r="17" spans="2:5">
      <c r="B17" s="227"/>
      <c r="C17" s="176" t="s">
        <v>187</v>
      </c>
      <c r="D17" s="175"/>
      <c r="E17" s="177"/>
    </row>
    <row r="18" spans="2:5">
      <c r="B18" s="227"/>
      <c r="C18" s="172" t="s">
        <v>188</v>
      </c>
      <c r="D18" s="175"/>
      <c r="E18" s="177"/>
    </row>
    <row r="19" spans="2:5">
      <c r="B19" s="227"/>
      <c r="C19" s="172" t="s">
        <v>189</v>
      </c>
      <c r="D19" s="175"/>
      <c r="E19" s="177">
        <v>0</v>
      </c>
    </row>
    <row r="20" spans="2:5">
      <c r="B20" s="227"/>
      <c r="C20" s="172" t="s">
        <v>190</v>
      </c>
      <c r="D20" s="175"/>
      <c r="E20" s="177"/>
    </row>
    <row r="21" spans="2:5">
      <c r="B21" s="227"/>
      <c r="C21" s="172" t="s">
        <v>191</v>
      </c>
      <c r="D21" s="175"/>
      <c r="E21" s="177">
        <v>0</v>
      </c>
    </row>
    <row r="22" spans="2:5">
      <c r="B22" s="227"/>
      <c r="C22" s="172" t="s">
        <v>192</v>
      </c>
      <c r="D22" s="175"/>
      <c r="E22" s="177">
        <v>0</v>
      </c>
    </row>
    <row r="23" spans="2:5">
      <c r="B23" s="227"/>
      <c r="C23" s="178" t="s">
        <v>193</v>
      </c>
      <c r="D23" s="175"/>
      <c r="E23" s="177">
        <v>0</v>
      </c>
    </row>
    <row r="24" spans="2:5" ht="28.5">
      <c r="B24" s="172">
        <v>1.3</v>
      </c>
      <c r="C24" s="174" t="s">
        <v>194</v>
      </c>
      <c r="D24" s="179"/>
      <c r="E24" s="180">
        <f>E7-E14</f>
        <v>0</v>
      </c>
    </row>
    <row r="25" spans="2:5" ht="28.5">
      <c r="B25" s="174">
        <v>2</v>
      </c>
      <c r="C25" s="174" t="s">
        <v>195</v>
      </c>
      <c r="D25" s="179"/>
      <c r="E25" s="180"/>
    </row>
    <row r="26" spans="2:5">
      <c r="B26" s="172">
        <v>2.1</v>
      </c>
      <c r="C26" s="176" t="s">
        <v>177</v>
      </c>
      <c r="D26" s="181"/>
      <c r="E26" s="182">
        <f>SUM(E27:E33)</f>
        <v>0</v>
      </c>
    </row>
    <row r="27" spans="2:5">
      <c r="B27" s="183"/>
      <c r="C27" s="176" t="s">
        <v>196</v>
      </c>
      <c r="D27" s="175"/>
      <c r="E27" s="177"/>
    </row>
    <row r="28" spans="2:5">
      <c r="B28" s="184"/>
      <c r="C28" s="172" t="s">
        <v>197</v>
      </c>
      <c r="D28" s="175"/>
      <c r="E28" s="177"/>
    </row>
    <row r="29" spans="2:5">
      <c r="B29" s="184"/>
      <c r="C29" s="172" t="s">
        <v>198</v>
      </c>
      <c r="D29" s="175"/>
      <c r="E29" s="177"/>
    </row>
    <row r="30" spans="2:5">
      <c r="B30" s="184"/>
      <c r="C30" s="176" t="s">
        <v>199</v>
      </c>
      <c r="D30" s="175"/>
      <c r="E30" s="177"/>
    </row>
    <row r="31" spans="2:5" ht="30">
      <c r="B31" s="184"/>
      <c r="C31" s="176" t="s">
        <v>200</v>
      </c>
      <c r="D31" s="175"/>
      <c r="E31" s="177"/>
    </row>
    <row r="32" spans="2:5">
      <c r="B32" s="184"/>
      <c r="C32" s="176" t="s">
        <v>201</v>
      </c>
      <c r="D32" s="175"/>
      <c r="E32" s="177"/>
    </row>
    <row r="33" spans="2:5">
      <c r="B33" s="184"/>
      <c r="C33" s="176" t="s">
        <v>202</v>
      </c>
      <c r="D33" s="175"/>
      <c r="E33" s="177"/>
    </row>
    <row r="34" spans="2:5">
      <c r="B34" s="172">
        <v>2.2000000000000002</v>
      </c>
      <c r="C34" s="176" t="s">
        <v>184</v>
      </c>
      <c r="D34" s="181"/>
      <c r="E34" s="182">
        <f>SUM(E35:E39)</f>
        <v>0</v>
      </c>
    </row>
    <row r="35" spans="2:5">
      <c r="B35" s="183"/>
      <c r="C35" s="176" t="s">
        <v>203</v>
      </c>
      <c r="D35" s="175"/>
      <c r="E35" s="177">
        <v>0</v>
      </c>
    </row>
    <row r="36" spans="2:5">
      <c r="B36" s="184"/>
      <c r="C36" s="176" t="s">
        <v>204</v>
      </c>
      <c r="D36" s="175"/>
      <c r="E36" s="177"/>
    </row>
    <row r="37" spans="2:5">
      <c r="B37" s="184"/>
      <c r="C37" s="176" t="s">
        <v>205</v>
      </c>
      <c r="D37" s="175"/>
      <c r="E37" s="177"/>
    </row>
    <row r="38" spans="2:5">
      <c r="B38" s="184"/>
      <c r="C38" s="176" t="s">
        <v>206</v>
      </c>
      <c r="D38" s="175"/>
      <c r="E38" s="177"/>
    </row>
    <row r="39" spans="2:5">
      <c r="B39" s="184"/>
      <c r="C39" s="176" t="s">
        <v>614</v>
      </c>
      <c r="D39" s="175"/>
      <c r="E39" s="177"/>
    </row>
    <row r="40" spans="2:5" ht="28.5">
      <c r="B40" s="172">
        <v>2.2999999999999998</v>
      </c>
      <c r="C40" s="174" t="s">
        <v>207</v>
      </c>
      <c r="D40" s="179"/>
      <c r="E40" s="180">
        <f>E26-E34</f>
        <v>0</v>
      </c>
    </row>
    <row r="41" spans="2:5">
      <c r="B41" s="174">
        <v>3</v>
      </c>
      <c r="C41" s="174" t="s">
        <v>208</v>
      </c>
      <c r="D41" s="175"/>
      <c r="E41" s="177"/>
    </row>
    <row r="42" spans="2:5">
      <c r="B42" s="172">
        <v>3.1</v>
      </c>
      <c r="C42" s="176" t="s">
        <v>177</v>
      </c>
      <c r="D42" s="175"/>
      <c r="E42" s="177">
        <f>SUM(E43:E45)</f>
        <v>0</v>
      </c>
    </row>
    <row r="43" spans="2:5">
      <c r="B43" s="183"/>
      <c r="C43" s="176" t="s">
        <v>209</v>
      </c>
      <c r="D43" s="175"/>
      <c r="E43" s="185"/>
    </row>
    <row r="44" spans="2:5" ht="30">
      <c r="B44" s="184"/>
      <c r="C44" s="176" t="s">
        <v>210</v>
      </c>
      <c r="D44" s="175"/>
      <c r="E44" s="177">
        <v>0</v>
      </c>
    </row>
    <row r="45" spans="2:5">
      <c r="B45" s="184"/>
      <c r="C45" s="172" t="s">
        <v>211</v>
      </c>
      <c r="D45" s="175"/>
      <c r="E45" s="177"/>
    </row>
    <row r="46" spans="2:5">
      <c r="B46" s="172">
        <v>3.2</v>
      </c>
      <c r="C46" s="172" t="s">
        <v>184</v>
      </c>
      <c r="D46" s="175"/>
      <c r="E46" s="177">
        <f>SUM(E47:E50)</f>
        <v>0</v>
      </c>
    </row>
    <row r="47" spans="2:5">
      <c r="B47" s="183"/>
      <c r="C47" s="172" t="s">
        <v>212</v>
      </c>
      <c r="D47" s="175"/>
      <c r="E47" s="177">
        <v>0</v>
      </c>
    </row>
    <row r="48" spans="2:5">
      <c r="B48" s="184"/>
      <c r="C48" s="172" t="s">
        <v>213</v>
      </c>
      <c r="D48" s="175"/>
      <c r="E48" s="177"/>
    </row>
    <row r="49" spans="2:5">
      <c r="B49" s="184"/>
      <c r="C49" s="172" t="s">
        <v>214</v>
      </c>
      <c r="D49" s="175"/>
      <c r="E49" s="177"/>
    </row>
    <row r="50" spans="2:5">
      <c r="B50" s="184"/>
      <c r="C50" s="172" t="s">
        <v>215</v>
      </c>
      <c r="D50" s="175"/>
      <c r="E50" s="177"/>
    </row>
    <row r="51" spans="2:5" ht="28.5">
      <c r="B51" s="174">
        <v>3.3</v>
      </c>
      <c r="C51" s="174" t="s">
        <v>216</v>
      </c>
      <c r="D51" s="179"/>
      <c r="E51" s="180">
        <f>E42-E46</f>
        <v>0</v>
      </c>
    </row>
    <row r="52" spans="2:5" ht="14.25">
      <c r="B52" s="186">
        <v>4</v>
      </c>
      <c r="C52" s="186" t="s">
        <v>217</v>
      </c>
      <c r="D52" s="187"/>
      <c r="E52" s="188">
        <f>E24+E40+E51</f>
        <v>0</v>
      </c>
    </row>
    <row r="53" spans="2:5">
      <c r="B53" s="174">
        <v>5</v>
      </c>
      <c r="C53" s="174" t="s">
        <v>218</v>
      </c>
      <c r="D53" s="175"/>
      <c r="E53" s="145">
        <v>55290.14</v>
      </c>
    </row>
    <row r="54" spans="2:5" ht="28.5">
      <c r="B54" s="174">
        <v>6</v>
      </c>
      <c r="C54" s="174" t="s">
        <v>219</v>
      </c>
      <c r="D54" s="175"/>
      <c r="E54" s="145">
        <v>55290.14</v>
      </c>
    </row>
    <row r="55" spans="2:5">
      <c r="B55" s="189"/>
      <c r="C55" s="189"/>
      <c r="D55" s="190"/>
      <c r="E55" s="191"/>
    </row>
    <row r="56" spans="2:5" ht="12" customHeight="1">
      <c r="B56" s="189"/>
      <c r="C56" s="193" t="s">
        <v>611</v>
      </c>
      <c r="D56" s="194"/>
      <c r="E56" s="195"/>
    </row>
    <row r="57" spans="2:5" s="21" customFormat="1" hidden="1">
      <c r="B57" s="192" t="s">
        <v>220</v>
      </c>
      <c r="C57" s="163"/>
      <c r="D57" s="163"/>
      <c r="E57" s="164">
        <v>0</v>
      </c>
    </row>
    <row r="58" spans="2:5">
      <c r="B58" s="193" t="s">
        <v>222</v>
      </c>
      <c r="C58" s="194"/>
      <c r="D58" s="194"/>
      <c r="E58" s="195"/>
    </row>
    <row r="59" spans="2:5">
      <c r="B59" s="193"/>
      <c r="C59" s="20"/>
      <c r="D59" s="20"/>
      <c r="E59" s="20"/>
    </row>
    <row r="60" spans="2:5">
      <c r="B60" s="193"/>
      <c r="D60" s="196"/>
      <c r="E60" s="195"/>
    </row>
  </sheetData>
  <mergeCells count="4">
    <mergeCell ref="B2:E2"/>
    <mergeCell ref="B8:B13"/>
    <mergeCell ref="B15:B23"/>
    <mergeCell ref="D3:E3"/>
  </mergeCells>
  <pageMargins left="0.70866141732283472" right="0.70866141732283472" top="0.27559055118110237" bottom="0.27559055118110237" header="0.31496062992125984" footer="0.31496062992125984"/>
  <pageSetup scale="8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G53"/>
  <sheetViews>
    <sheetView topLeftCell="A7" zoomScaleNormal="100" workbookViewId="0">
      <selection activeCell="F26" sqref="F26"/>
    </sheetView>
  </sheetViews>
  <sheetFormatPr defaultRowHeight="12.75"/>
  <cols>
    <col min="2" max="2" width="24.28515625" customWidth="1"/>
    <col min="3" max="3" width="25.28515625" customWidth="1"/>
    <col min="4" max="4" width="21.42578125" customWidth="1"/>
    <col min="5" max="5" width="19.7109375" customWidth="1"/>
    <col min="6" max="6" width="22.42578125" customWidth="1"/>
    <col min="7" max="7" width="15.140625" bestFit="1" customWidth="1"/>
    <col min="258" max="258" width="24.28515625" customWidth="1"/>
    <col min="259" max="259" width="25.28515625" customWidth="1"/>
    <col min="260" max="260" width="21.42578125" customWidth="1"/>
    <col min="261" max="261" width="19.7109375" customWidth="1"/>
    <col min="263" max="263" width="15.140625" bestFit="1" customWidth="1"/>
    <col min="514" max="514" width="24.28515625" customWidth="1"/>
    <col min="515" max="515" width="25.28515625" customWidth="1"/>
    <col min="516" max="516" width="21.42578125" customWidth="1"/>
    <col min="517" max="517" width="19.7109375" customWidth="1"/>
    <col min="519" max="519" width="15.140625" bestFit="1" customWidth="1"/>
    <col min="770" max="770" width="24.28515625" customWidth="1"/>
    <col min="771" max="771" width="25.28515625" customWidth="1"/>
    <col min="772" max="772" width="21.42578125" customWidth="1"/>
    <col min="773" max="773" width="19.7109375" customWidth="1"/>
    <col min="775" max="775" width="15.140625" bestFit="1" customWidth="1"/>
    <col min="1026" max="1026" width="24.28515625" customWidth="1"/>
    <col min="1027" max="1027" width="25.28515625" customWidth="1"/>
    <col min="1028" max="1028" width="21.42578125" customWidth="1"/>
    <col min="1029" max="1029" width="19.7109375" customWidth="1"/>
    <col min="1031" max="1031" width="15.140625" bestFit="1" customWidth="1"/>
    <col min="1282" max="1282" width="24.28515625" customWidth="1"/>
    <col min="1283" max="1283" width="25.28515625" customWidth="1"/>
    <col min="1284" max="1284" width="21.42578125" customWidth="1"/>
    <col min="1285" max="1285" width="19.7109375" customWidth="1"/>
    <col min="1287" max="1287" width="15.140625" bestFit="1" customWidth="1"/>
    <col min="1538" max="1538" width="24.28515625" customWidth="1"/>
    <col min="1539" max="1539" width="25.28515625" customWidth="1"/>
    <col min="1540" max="1540" width="21.42578125" customWidth="1"/>
    <col min="1541" max="1541" width="19.7109375" customWidth="1"/>
    <col min="1543" max="1543" width="15.140625" bestFit="1" customWidth="1"/>
    <col min="1794" max="1794" width="24.28515625" customWidth="1"/>
    <col min="1795" max="1795" width="25.28515625" customWidth="1"/>
    <col min="1796" max="1796" width="21.42578125" customWidth="1"/>
    <col min="1797" max="1797" width="19.7109375" customWidth="1"/>
    <col min="1799" max="1799" width="15.140625" bestFit="1" customWidth="1"/>
    <col min="2050" max="2050" width="24.28515625" customWidth="1"/>
    <col min="2051" max="2051" width="25.28515625" customWidth="1"/>
    <col min="2052" max="2052" width="21.42578125" customWidth="1"/>
    <col min="2053" max="2053" width="19.7109375" customWidth="1"/>
    <col min="2055" max="2055" width="15.140625" bestFit="1" customWidth="1"/>
    <col min="2306" max="2306" width="24.28515625" customWidth="1"/>
    <col min="2307" max="2307" width="25.28515625" customWidth="1"/>
    <col min="2308" max="2308" width="21.42578125" customWidth="1"/>
    <col min="2309" max="2309" width="19.7109375" customWidth="1"/>
    <col min="2311" max="2311" width="15.140625" bestFit="1" customWidth="1"/>
    <col min="2562" max="2562" width="24.28515625" customWidth="1"/>
    <col min="2563" max="2563" width="25.28515625" customWidth="1"/>
    <col min="2564" max="2564" width="21.42578125" customWidth="1"/>
    <col min="2565" max="2565" width="19.7109375" customWidth="1"/>
    <col min="2567" max="2567" width="15.140625" bestFit="1" customWidth="1"/>
    <col min="2818" max="2818" width="24.28515625" customWidth="1"/>
    <col min="2819" max="2819" width="25.28515625" customWidth="1"/>
    <col min="2820" max="2820" width="21.42578125" customWidth="1"/>
    <col min="2821" max="2821" width="19.7109375" customWidth="1"/>
    <col min="2823" max="2823" width="15.140625" bestFit="1" customWidth="1"/>
    <col min="3074" max="3074" width="24.28515625" customWidth="1"/>
    <col min="3075" max="3075" width="25.28515625" customWidth="1"/>
    <col min="3076" max="3076" width="21.42578125" customWidth="1"/>
    <col min="3077" max="3077" width="19.7109375" customWidth="1"/>
    <col min="3079" max="3079" width="15.140625" bestFit="1" customWidth="1"/>
    <col min="3330" max="3330" width="24.28515625" customWidth="1"/>
    <col min="3331" max="3331" width="25.28515625" customWidth="1"/>
    <col min="3332" max="3332" width="21.42578125" customWidth="1"/>
    <col min="3333" max="3333" width="19.7109375" customWidth="1"/>
    <col min="3335" max="3335" width="15.140625" bestFit="1" customWidth="1"/>
    <col min="3586" max="3586" width="24.28515625" customWidth="1"/>
    <col min="3587" max="3587" width="25.28515625" customWidth="1"/>
    <col min="3588" max="3588" width="21.42578125" customWidth="1"/>
    <col min="3589" max="3589" width="19.7109375" customWidth="1"/>
    <col min="3591" max="3591" width="15.140625" bestFit="1" customWidth="1"/>
    <col min="3842" max="3842" width="24.28515625" customWidth="1"/>
    <col min="3843" max="3843" width="25.28515625" customWidth="1"/>
    <col min="3844" max="3844" width="21.42578125" customWidth="1"/>
    <col min="3845" max="3845" width="19.7109375" customWidth="1"/>
    <col min="3847" max="3847" width="15.140625" bestFit="1" customWidth="1"/>
    <col min="4098" max="4098" width="24.28515625" customWidth="1"/>
    <col min="4099" max="4099" width="25.28515625" customWidth="1"/>
    <col min="4100" max="4100" width="21.42578125" customWidth="1"/>
    <col min="4101" max="4101" width="19.7109375" customWidth="1"/>
    <col min="4103" max="4103" width="15.140625" bestFit="1" customWidth="1"/>
    <col min="4354" max="4354" width="24.28515625" customWidth="1"/>
    <col min="4355" max="4355" width="25.28515625" customWidth="1"/>
    <col min="4356" max="4356" width="21.42578125" customWidth="1"/>
    <col min="4357" max="4357" width="19.7109375" customWidth="1"/>
    <col min="4359" max="4359" width="15.140625" bestFit="1" customWidth="1"/>
    <col min="4610" max="4610" width="24.28515625" customWidth="1"/>
    <col min="4611" max="4611" width="25.28515625" customWidth="1"/>
    <col min="4612" max="4612" width="21.42578125" customWidth="1"/>
    <col min="4613" max="4613" width="19.7109375" customWidth="1"/>
    <col min="4615" max="4615" width="15.140625" bestFit="1" customWidth="1"/>
    <col min="4866" max="4866" width="24.28515625" customWidth="1"/>
    <col min="4867" max="4867" width="25.28515625" customWidth="1"/>
    <col min="4868" max="4868" width="21.42578125" customWidth="1"/>
    <col min="4869" max="4869" width="19.7109375" customWidth="1"/>
    <col min="4871" max="4871" width="15.140625" bestFit="1" customWidth="1"/>
    <col min="5122" max="5122" width="24.28515625" customWidth="1"/>
    <col min="5123" max="5123" width="25.28515625" customWidth="1"/>
    <col min="5124" max="5124" width="21.42578125" customWidth="1"/>
    <col min="5125" max="5125" width="19.7109375" customWidth="1"/>
    <col min="5127" max="5127" width="15.140625" bestFit="1" customWidth="1"/>
    <col min="5378" max="5378" width="24.28515625" customWidth="1"/>
    <col min="5379" max="5379" width="25.28515625" customWidth="1"/>
    <col min="5380" max="5380" width="21.42578125" customWidth="1"/>
    <col min="5381" max="5381" width="19.7109375" customWidth="1"/>
    <col min="5383" max="5383" width="15.140625" bestFit="1" customWidth="1"/>
    <col min="5634" max="5634" width="24.28515625" customWidth="1"/>
    <col min="5635" max="5635" width="25.28515625" customWidth="1"/>
    <col min="5636" max="5636" width="21.42578125" customWidth="1"/>
    <col min="5637" max="5637" width="19.7109375" customWidth="1"/>
    <col min="5639" max="5639" width="15.140625" bestFit="1" customWidth="1"/>
    <col min="5890" max="5890" width="24.28515625" customWidth="1"/>
    <col min="5891" max="5891" width="25.28515625" customWidth="1"/>
    <col min="5892" max="5892" width="21.42578125" customWidth="1"/>
    <col min="5893" max="5893" width="19.7109375" customWidth="1"/>
    <col min="5895" max="5895" width="15.140625" bestFit="1" customWidth="1"/>
    <col min="6146" max="6146" width="24.28515625" customWidth="1"/>
    <col min="6147" max="6147" width="25.28515625" customWidth="1"/>
    <col min="6148" max="6148" width="21.42578125" customWidth="1"/>
    <col min="6149" max="6149" width="19.7109375" customWidth="1"/>
    <col min="6151" max="6151" width="15.140625" bestFit="1" customWidth="1"/>
    <col min="6402" max="6402" width="24.28515625" customWidth="1"/>
    <col min="6403" max="6403" width="25.28515625" customWidth="1"/>
    <col min="6404" max="6404" width="21.42578125" customWidth="1"/>
    <col min="6405" max="6405" width="19.7109375" customWidth="1"/>
    <col min="6407" max="6407" width="15.140625" bestFit="1" customWidth="1"/>
    <col min="6658" max="6658" width="24.28515625" customWidth="1"/>
    <col min="6659" max="6659" width="25.28515625" customWidth="1"/>
    <col min="6660" max="6660" width="21.42578125" customWidth="1"/>
    <col min="6661" max="6661" width="19.7109375" customWidth="1"/>
    <col min="6663" max="6663" width="15.140625" bestFit="1" customWidth="1"/>
    <col min="6914" max="6914" width="24.28515625" customWidth="1"/>
    <col min="6915" max="6915" width="25.28515625" customWidth="1"/>
    <col min="6916" max="6916" width="21.42578125" customWidth="1"/>
    <col min="6917" max="6917" width="19.7109375" customWidth="1"/>
    <col min="6919" max="6919" width="15.140625" bestFit="1" customWidth="1"/>
    <col min="7170" max="7170" width="24.28515625" customWidth="1"/>
    <col min="7171" max="7171" width="25.28515625" customWidth="1"/>
    <col min="7172" max="7172" width="21.42578125" customWidth="1"/>
    <col min="7173" max="7173" width="19.7109375" customWidth="1"/>
    <col min="7175" max="7175" width="15.140625" bestFit="1" customWidth="1"/>
    <col min="7426" max="7426" width="24.28515625" customWidth="1"/>
    <col min="7427" max="7427" width="25.28515625" customWidth="1"/>
    <col min="7428" max="7428" width="21.42578125" customWidth="1"/>
    <col min="7429" max="7429" width="19.7109375" customWidth="1"/>
    <col min="7431" max="7431" width="15.140625" bestFit="1" customWidth="1"/>
    <col min="7682" max="7682" width="24.28515625" customWidth="1"/>
    <col min="7683" max="7683" width="25.28515625" customWidth="1"/>
    <col min="7684" max="7684" width="21.42578125" customWidth="1"/>
    <col min="7685" max="7685" width="19.7109375" customWidth="1"/>
    <col min="7687" max="7687" width="15.140625" bestFit="1" customWidth="1"/>
    <col min="7938" max="7938" width="24.28515625" customWidth="1"/>
    <col min="7939" max="7939" width="25.28515625" customWidth="1"/>
    <col min="7940" max="7940" width="21.42578125" customWidth="1"/>
    <col min="7941" max="7941" width="19.7109375" customWidth="1"/>
    <col min="7943" max="7943" width="15.140625" bestFit="1" customWidth="1"/>
    <col min="8194" max="8194" width="24.28515625" customWidth="1"/>
    <col min="8195" max="8195" width="25.28515625" customWidth="1"/>
    <col min="8196" max="8196" width="21.42578125" customWidth="1"/>
    <col min="8197" max="8197" width="19.7109375" customWidth="1"/>
    <col min="8199" max="8199" width="15.140625" bestFit="1" customWidth="1"/>
    <col min="8450" max="8450" width="24.28515625" customWidth="1"/>
    <col min="8451" max="8451" width="25.28515625" customWidth="1"/>
    <col min="8452" max="8452" width="21.42578125" customWidth="1"/>
    <col min="8453" max="8453" width="19.7109375" customWidth="1"/>
    <col min="8455" max="8455" width="15.140625" bestFit="1" customWidth="1"/>
    <col min="8706" max="8706" width="24.28515625" customWidth="1"/>
    <col min="8707" max="8707" width="25.28515625" customWidth="1"/>
    <col min="8708" max="8708" width="21.42578125" customWidth="1"/>
    <col min="8709" max="8709" width="19.7109375" customWidth="1"/>
    <col min="8711" max="8711" width="15.140625" bestFit="1" customWidth="1"/>
    <col min="8962" max="8962" width="24.28515625" customWidth="1"/>
    <col min="8963" max="8963" width="25.28515625" customWidth="1"/>
    <col min="8964" max="8964" width="21.42578125" customWidth="1"/>
    <col min="8965" max="8965" width="19.7109375" customWidth="1"/>
    <col min="8967" max="8967" width="15.140625" bestFit="1" customWidth="1"/>
    <col min="9218" max="9218" width="24.28515625" customWidth="1"/>
    <col min="9219" max="9219" width="25.28515625" customWidth="1"/>
    <col min="9220" max="9220" width="21.42578125" customWidth="1"/>
    <col min="9221" max="9221" width="19.7109375" customWidth="1"/>
    <col min="9223" max="9223" width="15.140625" bestFit="1" customWidth="1"/>
    <col min="9474" max="9474" width="24.28515625" customWidth="1"/>
    <col min="9475" max="9475" width="25.28515625" customWidth="1"/>
    <col min="9476" max="9476" width="21.42578125" customWidth="1"/>
    <col min="9477" max="9477" width="19.7109375" customWidth="1"/>
    <col min="9479" max="9479" width="15.140625" bestFit="1" customWidth="1"/>
    <col min="9730" max="9730" width="24.28515625" customWidth="1"/>
    <col min="9731" max="9731" width="25.28515625" customWidth="1"/>
    <col min="9732" max="9732" width="21.42578125" customWidth="1"/>
    <col min="9733" max="9733" width="19.7109375" customWidth="1"/>
    <col min="9735" max="9735" width="15.140625" bestFit="1" customWidth="1"/>
    <col min="9986" max="9986" width="24.28515625" customWidth="1"/>
    <col min="9987" max="9987" width="25.28515625" customWidth="1"/>
    <col min="9988" max="9988" width="21.42578125" customWidth="1"/>
    <col min="9989" max="9989" width="19.7109375" customWidth="1"/>
    <col min="9991" max="9991" width="15.140625" bestFit="1" customWidth="1"/>
    <col min="10242" max="10242" width="24.28515625" customWidth="1"/>
    <col min="10243" max="10243" width="25.28515625" customWidth="1"/>
    <col min="10244" max="10244" width="21.42578125" customWidth="1"/>
    <col min="10245" max="10245" width="19.7109375" customWidth="1"/>
    <col min="10247" max="10247" width="15.140625" bestFit="1" customWidth="1"/>
    <col min="10498" max="10498" width="24.28515625" customWidth="1"/>
    <col min="10499" max="10499" width="25.28515625" customWidth="1"/>
    <col min="10500" max="10500" width="21.42578125" customWidth="1"/>
    <col min="10501" max="10501" width="19.7109375" customWidth="1"/>
    <col min="10503" max="10503" width="15.140625" bestFit="1" customWidth="1"/>
    <col min="10754" max="10754" width="24.28515625" customWidth="1"/>
    <col min="10755" max="10755" width="25.28515625" customWidth="1"/>
    <col min="10756" max="10756" width="21.42578125" customWidth="1"/>
    <col min="10757" max="10757" width="19.7109375" customWidth="1"/>
    <col min="10759" max="10759" width="15.140625" bestFit="1" customWidth="1"/>
    <col min="11010" max="11010" width="24.28515625" customWidth="1"/>
    <col min="11011" max="11011" width="25.28515625" customWidth="1"/>
    <col min="11012" max="11012" width="21.42578125" customWidth="1"/>
    <col min="11013" max="11013" width="19.7109375" customWidth="1"/>
    <col min="11015" max="11015" width="15.140625" bestFit="1" customWidth="1"/>
    <col min="11266" max="11266" width="24.28515625" customWidth="1"/>
    <col min="11267" max="11267" width="25.28515625" customWidth="1"/>
    <col min="11268" max="11268" width="21.42578125" customWidth="1"/>
    <col min="11269" max="11269" width="19.7109375" customWidth="1"/>
    <col min="11271" max="11271" width="15.140625" bestFit="1" customWidth="1"/>
    <col min="11522" max="11522" width="24.28515625" customWidth="1"/>
    <col min="11523" max="11523" width="25.28515625" customWidth="1"/>
    <col min="11524" max="11524" width="21.42578125" customWidth="1"/>
    <col min="11525" max="11525" width="19.7109375" customWidth="1"/>
    <col min="11527" max="11527" width="15.140625" bestFit="1" customWidth="1"/>
    <col min="11778" max="11778" width="24.28515625" customWidth="1"/>
    <col min="11779" max="11779" width="25.28515625" customWidth="1"/>
    <col min="11780" max="11780" width="21.42578125" customWidth="1"/>
    <col min="11781" max="11781" width="19.7109375" customWidth="1"/>
    <col min="11783" max="11783" width="15.140625" bestFit="1" customWidth="1"/>
    <col min="12034" max="12034" width="24.28515625" customWidth="1"/>
    <col min="12035" max="12035" width="25.28515625" customWidth="1"/>
    <col min="12036" max="12036" width="21.42578125" customWidth="1"/>
    <col min="12037" max="12037" width="19.7109375" customWidth="1"/>
    <col min="12039" max="12039" width="15.140625" bestFit="1" customWidth="1"/>
    <col min="12290" max="12290" width="24.28515625" customWidth="1"/>
    <col min="12291" max="12291" width="25.28515625" customWidth="1"/>
    <col min="12292" max="12292" width="21.42578125" customWidth="1"/>
    <col min="12293" max="12293" width="19.7109375" customWidth="1"/>
    <col min="12295" max="12295" width="15.140625" bestFit="1" customWidth="1"/>
    <col min="12546" max="12546" width="24.28515625" customWidth="1"/>
    <col min="12547" max="12547" width="25.28515625" customWidth="1"/>
    <col min="12548" max="12548" width="21.42578125" customWidth="1"/>
    <col min="12549" max="12549" width="19.7109375" customWidth="1"/>
    <col min="12551" max="12551" width="15.140625" bestFit="1" customWidth="1"/>
    <col min="12802" max="12802" width="24.28515625" customWidth="1"/>
    <col min="12803" max="12803" width="25.28515625" customWidth="1"/>
    <col min="12804" max="12804" width="21.42578125" customWidth="1"/>
    <col min="12805" max="12805" width="19.7109375" customWidth="1"/>
    <col min="12807" max="12807" width="15.140625" bestFit="1" customWidth="1"/>
    <col min="13058" max="13058" width="24.28515625" customWidth="1"/>
    <col min="13059" max="13059" width="25.28515625" customWidth="1"/>
    <col min="13060" max="13060" width="21.42578125" customWidth="1"/>
    <col min="13061" max="13061" width="19.7109375" customWidth="1"/>
    <col min="13063" max="13063" width="15.140625" bestFit="1" customWidth="1"/>
    <col min="13314" max="13314" width="24.28515625" customWidth="1"/>
    <col min="13315" max="13315" width="25.28515625" customWidth="1"/>
    <col min="13316" max="13316" width="21.42578125" customWidth="1"/>
    <col min="13317" max="13317" width="19.7109375" customWidth="1"/>
    <col min="13319" max="13319" width="15.140625" bestFit="1" customWidth="1"/>
    <col min="13570" max="13570" width="24.28515625" customWidth="1"/>
    <col min="13571" max="13571" width="25.28515625" customWidth="1"/>
    <col min="13572" max="13572" width="21.42578125" customWidth="1"/>
    <col min="13573" max="13573" width="19.7109375" customWidth="1"/>
    <col min="13575" max="13575" width="15.140625" bestFit="1" customWidth="1"/>
    <col min="13826" max="13826" width="24.28515625" customWidth="1"/>
    <col min="13827" max="13827" width="25.28515625" customWidth="1"/>
    <col min="13828" max="13828" width="21.42578125" customWidth="1"/>
    <col min="13829" max="13829" width="19.7109375" customWidth="1"/>
    <col min="13831" max="13831" width="15.140625" bestFit="1" customWidth="1"/>
    <col min="14082" max="14082" width="24.28515625" customWidth="1"/>
    <col min="14083" max="14083" width="25.28515625" customWidth="1"/>
    <col min="14084" max="14084" width="21.42578125" customWidth="1"/>
    <col min="14085" max="14085" width="19.7109375" customWidth="1"/>
    <col min="14087" max="14087" width="15.140625" bestFit="1" customWidth="1"/>
    <col min="14338" max="14338" width="24.28515625" customWidth="1"/>
    <col min="14339" max="14339" width="25.28515625" customWidth="1"/>
    <col min="14340" max="14340" width="21.42578125" customWidth="1"/>
    <col min="14341" max="14341" width="19.7109375" customWidth="1"/>
    <col min="14343" max="14343" width="15.140625" bestFit="1" customWidth="1"/>
    <col min="14594" max="14594" width="24.28515625" customWidth="1"/>
    <col min="14595" max="14595" width="25.28515625" customWidth="1"/>
    <col min="14596" max="14596" width="21.42578125" customWidth="1"/>
    <col min="14597" max="14597" width="19.7109375" customWidth="1"/>
    <col min="14599" max="14599" width="15.140625" bestFit="1" customWidth="1"/>
    <col min="14850" max="14850" width="24.28515625" customWidth="1"/>
    <col min="14851" max="14851" width="25.28515625" customWidth="1"/>
    <col min="14852" max="14852" width="21.42578125" customWidth="1"/>
    <col min="14853" max="14853" width="19.7109375" customWidth="1"/>
    <col min="14855" max="14855" width="15.140625" bestFit="1" customWidth="1"/>
    <col min="15106" max="15106" width="24.28515625" customWidth="1"/>
    <col min="15107" max="15107" width="25.28515625" customWidth="1"/>
    <col min="15108" max="15108" width="21.42578125" customWidth="1"/>
    <col min="15109" max="15109" width="19.7109375" customWidth="1"/>
    <col min="15111" max="15111" width="15.140625" bestFit="1" customWidth="1"/>
    <col min="15362" max="15362" width="24.28515625" customWidth="1"/>
    <col min="15363" max="15363" width="25.28515625" customWidth="1"/>
    <col min="15364" max="15364" width="21.42578125" customWidth="1"/>
    <col min="15365" max="15365" width="19.7109375" customWidth="1"/>
    <col min="15367" max="15367" width="15.140625" bestFit="1" customWidth="1"/>
    <col min="15618" max="15618" width="24.28515625" customWidth="1"/>
    <col min="15619" max="15619" width="25.28515625" customWidth="1"/>
    <col min="15620" max="15620" width="21.42578125" customWidth="1"/>
    <col min="15621" max="15621" width="19.7109375" customWidth="1"/>
    <col min="15623" max="15623" width="15.140625" bestFit="1" customWidth="1"/>
    <col min="15874" max="15874" width="24.28515625" customWidth="1"/>
    <col min="15875" max="15875" width="25.28515625" customWidth="1"/>
    <col min="15876" max="15876" width="21.42578125" customWidth="1"/>
    <col min="15877" max="15877" width="19.7109375" customWidth="1"/>
    <col min="15879" max="15879" width="15.140625" bestFit="1" customWidth="1"/>
    <col min="16130" max="16130" width="24.28515625" customWidth="1"/>
    <col min="16131" max="16131" width="25.28515625" customWidth="1"/>
    <col min="16132" max="16132" width="21.42578125" customWidth="1"/>
    <col min="16133" max="16133" width="19.7109375" customWidth="1"/>
    <col min="16135" max="16135" width="15.140625" bestFit="1" customWidth="1"/>
  </cols>
  <sheetData>
    <row r="2" spans="1:7" ht="18" customHeight="1" thickBot="1">
      <c r="A2" s="234" t="s">
        <v>232</v>
      </c>
      <c r="B2" s="235"/>
      <c r="C2" s="235"/>
      <c r="D2" s="235"/>
      <c r="E2" s="235"/>
      <c r="F2" s="235"/>
      <c r="G2" s="235"/>
    </row>
    <row r="3" spans="1:7" ht="36" customHeight="1" thickBot="1">
      <c r="A3" s="26" t="s">
        <v>0</v>
      </c>
      <c r="B3" s="27" t="s">
        <v>233</v>
      </c>
      <c r="C3" s="27" t="s">
        <v>224</v>
      </c>
      <c r="D3" s="27" t="s">
        <v>234</v>
      </c>
    </row>
    <row r="4" spans="1:7" ht="18" customHeight="1" thickBot="1">
      <c r="A4" s="28">
        <v>1</v>
      </c>
      <c r="B4" s="29" t="s">
        <v>235</v>
      </c>
      <c r="C4" s="43">
        <v>0</v>
      </c>
      <c r="D4" s="44">
        <v>0</v>
      </c>
    </row>
    <row r="5" spans="1:7" ht="18" customHeight="1" thickBot="1">
      <c r="A5" s="28">
        <v>2</v>
      </c>
      <c r="B5" s="29" t="s">
        <v>236</v>
      </c>
      <c r="C5" s="43" t="e">
        <f>Balance!#REF!</f>
        <v>#REF!</v>
      </c>
      <c r="D5" s="44" t="e">
        <f>Balance!#REF!</f>
        <v>#REF!</v>
      </c>
    </row>
    <row r="6" spans="1:7" ht="18" customHeight="1" thickBot="1">
      <c r="A6" s="28">
        <v>3</v>
      </c>
      <c r="B6" s="29" t="s">
        <v>237</v>
      </c>
      <c r="C6" s="43">
        <v>0</v>
      </c>
      <c r="D6" s="44">
        <v>0</v>
      </c>
    </row>
    <row r="7" spans="1:7" ht="18" customHeight="1" thickBot="1">
      <c r="A7" s="32">
        <v>4</v>
      </c>
      <c r="B7" s="29" t="s">
        <v>238</v>
      </c>
      <c r="C7" s="43" t="e">
        <f>SUM(C4:C6)</f>
        <v>#REF!</v>
      </c>
      <c r="D7" s="43" t="e">
        <f>SUM(D4:D6)</f>
        <v>#REF!</v>
      </c>
    </row>
    <row r="8" spans="1:7" ht="18" customHeight="1">
      <c r="A8" s="33"/>
    </row>
    <row r="9" spans="1:7" ht="18" customHeight="1">
      <c r="A9" s="34"/>
    </row>
    <row r="10" spans="1:7" ht="18" customHeight="1">
      <c r="A10" s="34" t="s">
        <v>239</v>
      </c>
    </row>
    <row r="11" spans="1:7" ht="18" customHeight="1">
      <c r="A11" s="229" t="s">
        <v>261</v>
      </c>
      <c r="B11" s="229"/>
      <c r="C11" s="229"/>
      <c r="D11" s="229"/>
      <c r="E11" s="229"/>
      <c r="F11" s="229"/>
      <c r="G11" s="229"/>
    </row>
    <row r="12" spans="1:7" ht="18" customHeight="1">
      <c r="A12" s="229" t="s">
        <v>262</v>
      </c>
      <c r="B12" s="229"/>
      <c r="C12" s="229"/>
      <c r="D12" s="229"/>
      <c r="E12" s="229"/>
      <c r="F12" s="229"/>
      <c r="G12" s="229"/>
    </row>
    <row r="13" spans="1:7" ht="18" customHeight="1">
      <c r="A13" s="229" t="s">
        <v>240</v>
      </c>
      <c r="B13" s="229"/>
      <c r="C13" s="229"/>
      <c r="D13" s="229"/>
      <c r="E13" s="229"/>
      <c r="F13" s="229"/>
      <c r="G13" s="229"/>
    </row>
    <row r="14" spans="1:7" ht="18" customHeight="1">
      <c r="A14" s="35"/>
      <c r="B14" s="35"/>
      <c r="C14" s="35"/>
      <c r="D14" s="35"/>
      <c r="E14" s="35"/>
      <c r="F14" s="35"/>
      <c r="G14" s="35"/>
    </row>
    <row r="15" spans="1:7" ht="18" customHeight="1">
      <c r="A15" s="234" t="s">
        <v>241</v>
      </c>
      <c r="B15" s="235"/>
      <c r="C15" s="235"/>
      <c r="D15" s="235"/>
      <c r="E15" s="235"/>
      <c r="F15" s="235"/>
      <c r="G15" s="235"/>
    </row>
    <row r="16" spans="1:7" ht="18" customHeight="1">
      <c r="A16" s="36"/>
    </row>
    <row r="17" spans="1:7" ht="18" customHeight="1">
      <c r="A17" s="232" t="s">
        <v>242</v>
      </c>
      <c r="B17" s="232"/>
      <c r="C17" s="232"/>
      <c r="D17" s="232"/>
      <c r="E17" s="232"/>
      <c r="F17" s="232"/>
    </row>
    <row r="18" spans="1:7" ht="18" customHeight="1" thickBot="1">
      <c r="A18" s="33"/>
    </row>
    <row r="19" spans="1:7" ht="45" customHeight="1" thickBot="1">
      <c r="A19" s="26" t="s">
        <v>0</v>
      </c>
      <c r="B19" s="27" t="s">
        <v>24</v>
      </c>
      <c r="C19" s="27" t="s">
        <v>30</v>
      </c>
      <c r="D19" s="27" t="s">
        <v>243</v>
      </c>
      <c r="E19" s="27" t="s">
        <v>244</v>
      </c>
    </row>
    <row r="20" spans="1:7" ht="18" customHeight="1" thickBot="1">
      <c r="A20" s="37">
        <v>1</v>
      </c>
      <c r="B20" s="38" t="s">
        <v>224</v>
      </c>
      <c r="C20" s="45" t="e">
        <f>Balance!#REF!</f>
        <v>#REF!</v>
      </c>
      <c r="D20" s="45">
        <v>0</v>
      </c>
      <c r="E20" s="45" t="e">
        <f>C20-D20</f>
        <v>#REF!</v>
      </c>
      <c r="G20" s="23"/>
    </row>
    <row r="21" spans="1:7" ht="18" customHeight="1" thickBot="1">
      <c r="A21" s="37">
        <v>2</v>
      </c>
      <c r="B21" s="38" t="s">
        <v>245</v>
      </c>
      <c r="C21" s="45" t="e">
        <f>#REF!</f>
        <v>#REF!</v>
      </c>
      <c r="D21" s="45"/>
      <c r="E21" s="45" t="e">
        <f>C21-D21</f>
        <v>#REF!</v>
      </c>
    </row>
    <row r="22" spans="1:7" ht="18" customHeight="1" thickBot="1">
      <c r="A22" s="37">
        <v>3</v>
      </c>
      <c r="B22" s="38" t="s">
        <v>246</v>
      </c>
      <c r="C22" s="30" t="e">
        <f>#REF!</f>
        <v>#REF!</v>
      </c>
      <c r="D22" s="45"/>
      <c r="E22" s="45" t="e">
        <f>C22</f>
        <v>#REF!</v>
      </c>
    </row>
    <row r="23" spans="1:7" ht="18" customHeight="1" thickBot="1">
      <c r="A23" s="230"/>
      <c r="B23" s="38" t="s">
        <v>247</v>
      </c>
      <c r="C23" s="45" t="e">
        <f>Balance!#REF!</f>
        <v>#REF!</v>
      </c>
      <c r="D23" s="45"/>
      <c r="E23" s="45" t="e">
        <f>C23-D23</f>
        <v>#REF!</v>
      </c>
    </row>
    <row r="24" spans="1:7" ht="18" customHeight="1" thickBot="1">
      <c r="A24" s="231"/>
      <c r="B24" s="29" t="s">
        <v>248</v>
      </c>
      <c r="C24" s="45"/>
      <c r="D24" s="45"/>
      <c r="E24" s="45">
        <f>C24-D24</f>
        <v>0</v>
      </c>
    </row>
    <row r="25" spans="1:7" ht="18" customHeight="1" thickBot="1">
      <c r="A25" s="37">
        <v>4</v>
      </c>
      <c r="B25" s="38" t="s">
        <v>225</v>
      </c>
      <c r="C25" s="45" t="e">
        <f>C20+C21-C22</f>
        <v>#REF!</v>
      </c>
      <c r="D25" s="45"/>
      <c r="E25" s="45" t="e">
        <f>E20+E21-E22</f>
        <v>#REF!</v>
      </c>
      <c r="F25" s="105" t="e">
        <f>E25-Balance!#REF!</f>
        <v>#REF!</v>
      </c>
    </row>
    <row r="26" spans="1:7" ht="18" customHeight="1">
      <c r="A26" s="33"/>
      <c r="C26" s="23"/>
    </row>
    <row r="27" spans="1:7" ht="18" customHeight="1">
      <c r="A27" s="232" t="s">
        <v>249</v>
      </c>
      <c r="B27" s="232"/>
      <c r="C27" s="232"/>
      <c r="D27" s="232"/>
      <c r="E27" s="232"/>
      <c r="F27" s="232"/>
    </row>
    <row r="28" spans="1:7" ht="18" customHeight="1" thickBot="1">
      <c r="A28" s="33"/>
    </row>
    <row r="29" spans="1:7" ht="18" customHeight="1" thickBot="1">
      <c r="A29" s="26" t="s">
        <v>0</v>
      </c>
      <c r="B29" s="27" t="s">
        <v>250</v>
      </c>
      <c r="C29" s="27" t="s">
        <v>224</v>
      </c>
      <c r="D29" s="27" t="s">
        <v>225</v>
      </c>
    </row>
    <row r="30" spans="1:7" ht="18" customHeight="1" thickBot="1">
      <c r="A30" s="37">
        <v>1</v>
      </c>
      <c r="B30" s="38" t="s">
        <v>251</v>
      </c>
      <c r="C30" s="122" t="e">
        <f>#REF!</f>
        <v>#REF!</v>
      </c>
      <c r="D30" s="39">
        <v>1521681.8</v>
      </c>
    </row>
    <row r="31" spans="1:7" ht="18" customHeight="1" thickBot="1">
      <c r="A31" s="37">
        <v>2</v>
      </c>
      <c r="B31" s="38" t="s">
        <v>227</v>
      </c>
      <c r="C31" s="46" t="e">
        <f>#REF!</f>
        <v>#REF!</v>
      </c>
      <c r="D31" s="46" t="e">
        <f>#REF!</f>
        <v>#REF!</v>
      </c>
    </row>
    <row r="32" spans="1:7" ht="18" customHeight="1" thickBot="1">
      <c r="A32" s="37">
        <v>3</v>
      </c>
      <c r="B32" s="38" t="s">
        <v>252</v>
      </c>
      <c r="C32" s="46"/>
      <c r="D32" s="46"/>
    </row>
    <row r="33" spans="1:6" ht="18" customHeight="1" thickBot="1">
      <c r="A33" s="37">
        <v>4</v>
      </c>
      <c r="B33" s="38" t="s">
        <v>263</v>
      </c>
      <c r="C33" s="46">
        <v>0</v>
      </c>
      <c r="D33" s="46">
        <v>0</v>
      </c>
    </row>
    <row r="34" spans="1:6" ht="18" customHeight="1" thickBot="1">
      <c r="A34" s="37">
        <v>5</v>
      </c>
      <c r="B34" s="29" t="s">
        <v>238</v>
      </c>
      <c r="C34" s="47" t="e">
        <f>SUM(C30:C33)</f>
        <v>#REF!</v>
      </c>
      <c r="D34" s="47" t="e">
        <f>SUM(D30:D33)</f>
        <v>#REF!</v>
      </c>
      <c r="E34" s="105" t="e">
        <f>D34-Balance!#REF!</f>
        <v>#REF!</v>
      </c>
    </row>
    <row r="35" spans="1:6" ht="18" customHeight="1">
      <c r="A35" s="33"/>
    </row>
    <row r="36" spans="1:6" ht="18" customHeight="1">
      <c r="A36" s="232" t="s">
        <v>253</v>
      </c>
      <c r="B36" s="232"/>
      <c r="C36" s="232"/>
      <c r="D36" s="232"/>
      <c r="E36" s="232"/>
      <c r="F36" s="232"/>
    </row>
    <row r="37" spans="1:6" ht="18" customHeight="1" thickBot="1">
      <c r="A37" s="33"/>
    </row>
    <row r="38" spans="1:6" ht="18" customHeight="1" thickBot="1">
      <c r="A38" s="26" t="s">
        <v>0</v>
      </c>
      <c r="B38" s="27" t="s">
        <v>250</v>
      </c>
      <c r="C38" s="27" t="s">
        <v>224</v>
      </c>
      <c r="D38" s="27" t="s">
        <v>225</v>
      </c>
    </row>
    <row r="39" spans="1:6" ht="50.25" customHeight="1" thickBot="1">
      <c r="A39" s="37">
        <v>1</v>
      </c>
      <c r="B39" s="29" t="s">
        <v>254</v>
      </c>
      <c r="C39" s="39"/>
      <c r="D39" s="39"/>
    </row>
    <row r="40" spans="1:6" ht="28.5" customHeight="1" thickBot="1">
      <c r="A40" s="37">
        <v>2</v>
      </c>
      <c r="B40" s="38" t="s">
        <v>255</v>
      </c>
      <c r="C40" s="46"/>
      <c r="D40" s="46">
        <v>0</v>
      </c>
    </row>
    <row r="41" spans="1:6" ht="18" customHeight="1" thickBot="1">
      <c r="A41" s="37">
        <v>3</v>
      </c>
      <c r="B41" s="38" t="s">
        <v>256</v>
      </c>
      <c r="C41" s="39"/>
      <c r="D41" s="39"/>
    </row>
    <row r="42" spans="1:6" ht="18" customHeight="1" thickBot="1">
      <c r="A42" s="37">
        <v>4</v>
      </c>
      <c r="B42" s="38" t="s">
        <v>257</v>
      </c>
      <c r="C42" s="39"/>
      <c r="D42" s="39"/>
    </row>
    <row r="43" spans="1:6" ht="24.75" customHeight="1" thickBot="1">
      <c r="A43" s="37">
        <v>5</v>
      </c>
      <c r="B43" s="29" t="s">
        <v>258</v>
      </c>
      <c r="C43" s="39"/>
      <c r="D43" s="39"/>
    </row>
    <row r="44" spans="1:6" ht="28.5" customHeight="1" thickBot="1">
      <c r="A44" s="37">
        <v>6</v>
      </c>
      <c r="B44" s="29" t="s">
        <v>259</v>
      </c>
      <c r="C44" s="39"/>
      <c r="D44" s="39"/>
    </row>
    <row r="45" spans="1:6" ht="18" customHeight="1" thickBot="1">
      <c r="A45" s="37">
        <v>7</v>
      </c>
      <c r="B45" s="29"/>
      <c r="C45" s="40"/>
      <c r="D45" s="40"/>
    </row>
    <row r="46" spans="1:6" ht="18" customHeight="1" thickBot="1">
      <c r="A46" s="37">
        <v>8</v>
      </c>
      <c r="B46" s="29" t="s">
        <v>238</v>
      </c>
      <c r="C46" s="47">
        <f>SUM(C39:C45)</f>
        <v>0</v>
      </c>
      <c r="D46" s="47">
        <f>SUM(D39:D45)</f>
        <v>0</v>
      </c>
    </row>
    <row r="47" spans="1:6" ht="18" customHeight="1">
      <c r="A47" s="34"/>
    </row>
    <row r="48" spans="1:6" ht="45.75" customHeight="1">
      <c r="A48" s="233" t="s">
        <v>260</v>
      </c>
      <c r="B48" s="233"/>
      <c r="C48" s="233"/>
      <c r="D48" s="233"/>
      <c r="E48" s="233"/>
      <c r="F48" s="233"/>
    </row>
    <row r="49" spans="1:7" ht="18" customHeight="1">
      <c r="A49" s="41"/>
    </row>
    <row r="50" spans="1:7" ht="18" customHeight="1">
      <c r="A50" s="229" t="s">
        <v>240</v>
      </c>
      <c r="B50" s="229"/>
      <c r="C50" s="229"/>
      <c r="D50" s="229"/>
      <c r="E50" s="229"/>
      <c r="F50" s="229"/>
      <c r="G50" s="229"/>
    </row>
    <row r="51" spans="1:7" ht="18" customHeight="1">
      <c r="A51" s="229" t="s">
        <v>240</v>
      </c>
      <c r="B51" s="229"/>
      <c r="C51" s="229"/>
      <c r="D51" s="229"/>
      <c r="E51" s="229"/>
      <c r="F51" s="229"/>
      <c r="G51" s="229"/>
    </row>
    <row r="52" spans="1:7" ht="18" customHeight="1">
      <c r="A52" s="229" t="s">
        <v>240</v>
      </c>
      <c r="B52" s="229"/>
      <c r="C52" s="229"/>
      <c r="D52" s="229"/>
      <c r="E52" s="229"/>
      <c r="F52" s="229"/>
      <c r="G52" s="229"/>
    </row>
    <row r="53" spans="1:7" ht="18" customHeight="1">
      <c r="A53" s="229" t="s">
        <v>240</v>
      </c>
      <c r="B53" s="229"/>
      <c r="C53" s="229"/>
      <c r="D53" s="229"/>
      <c r="E53" s="229"/>
      <c r="F53" s="229"/>
      <c r="G53" s="229"/>
    </row>
  </sheetData>
  <mergeCells count="14">
    <mergeCell ref="A17:F17"/>
    <mergeCell ref="A2:G2"/>
    <mergeCell ref="A11:G11"/>
    <mergeCell ref="A12:G12"/>
    <mergeCell ref="A13:G13"/>
    <mergeCell ref="A15:G15"/>
    <mergeCell ref="A52:G52"/>
    <mergeCell ref="A53:G53"/>
    <mergeCell ref="A23:A24"/>
    <mergeCell ref="A27:F27"/>
    <mergeCell ref="A36:F36"/>
    <mergeCell ref="A48:F48"/>
    <mergeCell ref="A50:G50"/>
    <mergeCell ref="A51:G51"/>
  </mergeCells>
  <pageMargins left="0.7" right="0.7" top="0.75" bottom="0.75" header="0.3" footer="0.3"/>
  <pageSetup scale="67"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61"/>
  <sheetViews>
    <sheetView topLeftCell="A4" zoomScaleNormal="100" workbookViewId="0">
      <selection activeCell="J27" sqref="J27"/>
    </sheetView>
  </sheetViews>
  <sheetFormatPr defaultRowHeight="12.75"/>
  <cols>
    <col min="2" max="2" width="27.42578125" customWidth="1"/>
    <col min="3" max="3" width="13.140625" customWidth="1"/>
    <col min="4" max="4" width="16.28515625" customWidth="1"/>
    <col min="5" max="5" width="17" customWidth="1"/>
    <col min="6" max="6" width="14.28515625" bestFit="1" customWidth="1"/>
    <col min="7" max="7" width="14" customWidth="1"/>
    <col min="8" max="8" width="9.28515625" bestFit="1" customWidth="1"/>
    <col min="9" max="9" width="16.5703125" customWidth="1"/>
    <col min="258" max="258" width="27.42578125" customWidth="1"/>
    <col min="259" max="259" width="13.140625" customWidth="1"/>
    <col min="260" max="260" width="16.28515625" customWidth="1"/>
    <col min="261" max="261" width="17" customWidth="1"/>
    <col min="262" max="262" width="14.28515625" bestFit="1" customWidth="1"/>
    <col min="263" max="263" width="14" customWidth="1"/>
    <col min="264" max="264" width="9.28515625" bestFit="1" customWidth="1"/>
    <col min="265" max="265" width="16.5703125" customWidth="1"/>
    <col min="514" max="514" width="27.42578125" customWidth="1"/>
    <col min="515" max="515" width="13.140625" customWidth="1"/>
    <col min="516" max="516" width="16.28515625" customWidth="1"/>
    <col min="517" max="517" width="17" customWidth="1"/>
    <col min="518" max="518" width="14.28515625" bestFit="1" customWidth="1"/>
    <col min="519" max="519" width="14" customWidth="1"/>
    <col min="520" max="520" width="9.28515625" bestFit="1" customWidth="1"/>
    <col min="521" max="521" width="16.5703125" customWidth="1"/>
    <col min="770" max="770" width="27.42578125" customWidth="1"/>
    <col min="771" max="771" width="13.140625" customWidth="1"/>
    <col min="772" max="772" width="16.28515625" customWidth="1"/>
    <col min="773" max="773" width="17" customWidth="1"/>
    <col min="774" max="774" width="14.28515625" bestFit="1" customWidth="1"/>
    <col min="775" max="775" width="14" customWidth="1"/>
    <col min="776" max="776" width="9.28515625" bestFit="1" customWidth="1"/>
    <col min="777" max="777" width="16.5703125" customWidth="1"/>
    <col min="1026" max="1026" width="27.42578125" customWidth="1"/>
    <col min="1027" max="1027" width="13.140625" customWidth="1"/>
    <col min="1028" max="1028" width="16.28515625" customWidth="1"/>
    <col min="1029" max="1029" width="17" customWidth="1"/>
    <col min="1030" max="1030" width="14.28515625" bestFit="1" customWidth="1"/>
    <col min="1031" max="1031" width="14" customWidth="1"/>
    <col min="1032" max="1032" width="9.28515625" bestFit="1" customWidth="1"/>
    <col min="1033" max="1033" width="16.5703125" customWidth="1"/>
    <col min="1282" max="1282" width="27.42578125" customWidth="1"/>
    <col min="1283" max="1283" width="13.140625" customWidth="1"/>
    <col min="1284" max="1284" width="16.28515625" customWidth="1"/>
    <col min="1285" max="1285" width="17" customWidth="1"/>
    <col min="1286" max="1286" width="14.28515625" bestFit="1" customWidth="1"/>
    <col min="1287" max="1287" width="14" customWidth="1"/>
    <col min="1288" max="1288" width="9.28515625" bestFit="1" customWidth="1"/>
    <col min="1289" max="1289" width="16.5703125" customWidth="1"/>
    <col min="1538" max="1538" width="27.42578125" customWidth="1"/>
    <col min="1539" max="1539" width="13.140625" customWidth="1"/>
    <col min="1540" max="1540" width="16.28515625" customWidth="1"/>
    <col min="1541" max="1541" width="17" customWidth="1"/>
    <col min="1542" max="1542" width="14.28515625" bestFit="1" customWidth="1"/>
    <col min="1543" max="1543" width="14" customWidth="1"/>
    <col min="1544" max="1544" width="9.28515625" bestFit="1" customWidth="1"/>
    <col min="1545" max="1545" width="16.5703125" customWidth="1"/>
    <col min="1794" max="1794" width="27.42578125" customWidth="1"/>
    <col min="1795" max="1795" width="13.140625" customWidth="1"/>
    <col min="1796" max="1796" width="16.28515625" customWidth="1"/>
    <col min="1797" max="1797" width="17" customWidth="1"/>
    <col min="1798" max="1798" width="14.28515625" bestFit="1" customWidth="1"/>
    <col min="1799" max="1799" width="14" customWidth="1"/>
    <col min="1800" max="1800" width="9.28515625" bestFit="1" customWidth="1"/>
    <col min="1801" max="1801" width="16.5703125" customWidth="1"/>
    <col min="2050" max="2050" width="27.42578125" customWidth="1"/>
    <col min="2051" max="2051" width="13.140625" customWidth="1"/>
    <col min="2052" max="2052" width="16.28515625" customWidth="1"/>
    <col min="2053" max="2053" width="17" customWidth="1"/>
    <col min="2054" max="2054" width="14.28515625" bestFit="1" customWidth="1"/>
    <col min="2055" max="2055" width="14" customWidth="1"/>
    <col min="2056" max="2056" width="9.28515625" bestFit="1" customWidth="1"/>
    <col min="2057" max="2057" width="16.5703125" customWidth="1"/>
    <col min="2306" max="2306" width="27.42578125" customWidth="1"/>
    <col min="2307" max="2307" width="13.140625" customWidth="1"/>
    <col min="2308" max="2308" width="16.28515625" customWidth="1"/>
    <col min="2309" max="2309" width="17" customWidth="1"/>
    <col min="2310" max="2310" width="14.28515625" bestFit="1" customWidth="1"/>
    <col min="2311" max="2311" width="14" customWidth="1"/>
    <col min="2312" max="2312" width="9.28515625" bestFit="1" customWidth="1"/>
    <col min="2313" max="2313" width="16.5703125" customWidth="1"/>
    <col min="2562" max="2562" width="27.42578125" customWidth="1"/>
    <col min="2563" max="2563" width="13.140625" customWidth="1"/>
    <col min="2564" max="2564" width="16.28515625" customWidth="1"/>
    <col min="2565" max="2565" width="17" customWidth="1"/>
    <col min="2566" max="2566" width="14.28515625" bestFit="1" customWidth="1"/>
    <col min="2567" max="2567" width="14" customWidth="1"/>
    <col min="2568" max="2568" width="9.28515625" bestFit="1" customWidth="1"/>
    <col min="2569" max="2569" width="16.5703125" customWidth="1"/>
    <col min="2818" max="2818" width="27.42578125" customWidth="1"/>
    <col min="2819" max="2819" width="13.140625" customWidth="1"/>
    <col min="2820" max="2820" width="16.28515625" customWidth="1"/>
    <col min="2821" max="2821" width="17" customWidth="1"/>
    <col min="2822" max="2822" width="14.28515625" bestFit="1" customWidth="1"/>
    <col min="2823" max="2823" width="14" customWidth="1"/>
    <col min="2824" max="2824" width="9.28515625" bestFit="1" customWidth="1"/>
    <col min="2825" max="2825" width="16.5703125" customWidth="1"/>
    <col min="3074" max="3074" width="27.42578125" customWidth="1"/>
    <col min="3075" max="3075" width="13.140625" customWidth="1"/>
    <col min="3076" max="3076" width="16.28515625" customWidth="1"/>
    <col min="3077" max="3077" width="17" customWidth="1"/>
    <col min="3078" max="3078" width="14.28515625" bestFit="1" customWidth="1"/>
    <col min="3079" max="3079" width="14" customWidth="1"/>
    <col min="3080" max="3080" width="9.28515625" bestFit="1" customWidth="1"/>
    <col min="3081" max="3081" width="16.5703125" customWidth="1"/>
    <col min="3330" max="3330" width="27.42578125" customWidth="1"/>
    <col min="3331" max="3331" width="13.140625" customWidth="1"/>
    <col min="3332" max="3332" width="16.28515625" customWidth="1"/>
    <col min="3333" max="3333" width="17" customWidth="1"/>
    <col min="3334" max="3334" width="14.28515625" bestFit="1" customWidth="1"/>
    <col min="3335" max="3335" width="14" customWidth="1"/>
    <col min="3336" max="3336" width="9.28515625" bestFit="1" customWidth="1"/>
    <col min="3337" max="3337" width="16.5703125" customWidth="1"/>
    <col min="3586" max="3586" width="27.42578125" customWidth="1"/>
    <col min="3587" max="3587" width="13.140625" customWidth="1"/>
    <col min="3588" max="3588" width="16.28515625" customWidth="1"/>
    <col min="3589" max="3589" width="17" customWidth="1"/>
    <col min="3590" max="3590" width="14.28515625" bestFit="1" customWidth="1"/>
    <col min="3591" max="3591" width="14" customWidth="1"/>
    <col min="3592" max="3592" width="9.28515625" bestFit="1" customWidth="1"/>
    <col min="3593" max="3593" width="16.5703125" customWidth="1"/>
    <col min="3842" max="3842" width="27.42578125" customWidth="1"/>
    <col min="3843" max="3843" width="13.140625" customWidth="1"/>
    <col min="3844" max="3844" width="16.28515625" customWidth="1"/>
    <col min="3845" max="3845" width="17" customWidth="1"/>
    <col min="3846" max="3846" width="14.28515625" bestFit="1" customWidth="1"/>
    <col min="3847" max="3847" width="14" customWidth="1"/>
    <col min="3848" max="3848" width="9.28515625" bestFit="1" customWidth="1"/>
    <col min="3849" max="3849" width="16.5703125" customWidth="1"/>
    <col min="4098" max="4098" width="27.42578125" customWidth="1"/>
    <col min="4099" max="4099" width="13.140625" customWidth="1"/>
    <col min="4100" max="4100" width="16.28515625" customWidth="1"/>
    <col min="4101" max="4101" width="17" customWidth="1"/>
    <col min="4102" max="4102" width="14.28515625" bestFit="1" customWidth="1"/>
    <col min="4103" max="4103" width="14" customWidth="1"/>
    <col min="4104" max="4104" width="9.28515625" bestFit="1" customWidth="1"/>
    <col min="4105" max="4105" width="16.5703125" customWidth="1"/>
    <col min="4354" max="4354" width="27.42578125" customWidth="1"/>
    <col min="4355" max="4355" width="13.140625" customWidth="1"/>
    <col min="4356" max="4356" width="16.28515625" customWidth="1"/>
    <col min="4357" max="4357" width="17" customWidth="1"/>
    <col min="4358" max="4358" width="14.28515625" bestFit="1" customWidth="1"/>
    <col min="4359" max="4359" width="14" customWidth="1"/>
    <col min="4360" max="4360" width="9.28515625" bestFit="1" customWidth="1"/>
    <col min="4361" max="4361" width="16.5703125" customWidth="1"/>
    <col min="4610" max="4610" width="27.42578125" customWidth="1"/>
    <col min="4611" max="4611" width="13.140625" customWidth="1"/>
    <col min="4612" max="4612" width="16.28515625" customWidth="1"/>
    <col min="4613" max="4613" width="17" customWidth="1"/>
    <col min="4614" max="4614" width="14.28515625" bestFit="1" customWidth="1"/>
    <col min="4615" max="4615" width="14" customWidth="1"/>
    <col min="4616" max="4616" width="9.28515625" bestFit="1" customWidth="1"/>
    <col min="4617" max="4617" width="16.5703125" customWidth="1"/>
    <col min="4866" max="4866" width="27.42578125" customWidth="1"/>
    <col min="4867" max="4867" width="13.140625" customWidth="1"/>
    <col min="4868" max="4868" width="16.28515625" customWidth="1"/>
    <col min="4869" max="4869" width="17" customWidth="1"/>
    <col min="4870" max="4870" width="14.28515625" bestFit="1" customWidth="1"/>
    <col min="4871" max="4871" width="14" customWidth="1"/>
    <col min="4872" max="4872" width="9.28515625" bestFit="1" customWidth="1"/>
    <col min="4873" max="4873" width="16.5703125" customWidth="1"/>
    <col min="5122" max="5122" width="27.42578125" customWidth="1"/>
    <col min="5123" max="5123" width="13.140625" customWidth="1"/>
    <col min="5124" max="5124" width="16.28515625" customWidth="1"/>
    <col min="5125" max="5125" width="17" customWidth="1"/>
    <col min="5126" max="5126" width="14.28515625" bestFit="1" customWidth="1"/>
    <col min="5127" max="5127" width="14" customWidth="1"/>
    <col min="5128" max="5128" width="9.28515625" bestFit="1" customWidth="1"/>
    <col min="5129" max="5129" width="16.5703125" customWidth="1"/>
    <col min="5378" max="5378" width="27.42578125" customWidth="1"/>
    <col min="5379" max="5379" width="13.140625" customWidth="1"/>
    <col min="5380" max="5380" width="16.28515625" customWidth="1"/>
    <col min="5381" max="5381" width="17" customWidth="1"/>
    <col min="5382" max="5382" width="14.28515625" bestFit="1" customWidth="1"/>
    <col min="5383" max="5383" width="14" customWidth="1"/>
    <col min="5384" max="5384" width="9.28515625" bestFit="1" customWidth="1"/>
    <col min="5385" max="5385" width="16.5703125" customWidth="1"/>
    <col min="5634" max="5634" width="27.42578125" customWidth="1"/>
    <col min="5635" max="5635" width="13.140625" customWidth="1"/>
    <col min="5636" max="5636" width="16.28515625" customWidth="1"/>
    <col min="5637" max="5637" width="17" customWidth="1"/>
    <col min="5638" max="5638" width="14.28515625" bestFit="1" customWidth="1"/>
    <col min="5639" max="5639" width="14" customWidth="1"/>
    <col min="5640" max="5640" width="9.28515625" bestFit="1" customWidth="1"/>
    <col min="5641" max="5641" width="16.5703125" customWidth="1"/>
    <col min="5890" max="5890" width="27.42578125" customWidth="1"/>
    <col min="5891" max="5891" width="13.140625" customWidth="1"/>
    <col min="5892" max="5892" width="16.28515625" customWidth="1"/>
    <col min="5893" max="5893" width="17" customWidth="1"/>
    <col min="5894" max="5894" width="14.28515625" bestFit="1" customWidth="1"/>
    <col min="5895" max="5895" width="14" customWidth="1"/>
    <col min="5896" max="5896" width="9.28515625" bestFit="1" customWidth="1"/>
    <col min="5897" max="5897" width="16.5703125" customWidth="1"/>
    <col min="6146" max="6146" width="27.42578125" customWidth="1"/>
    <col min="6147" max="6147" width="13.140625" customWidth="1"/>
    <col min="6148" max="6148" width="16.28515625" customWidth="1"/>
    <col min="6149" max="6149" width="17" customWidth="1"/>
    <col min="6150" max="6150" width="14.28515625" bestFit="1" customWidth="1"/>
    <col min="6151" max="6151" width="14" customWidth="1"/>
    <col min="6152" max="6152" width="9.28515625" bestFit="1" customWidth="1"/>
    <col min="6153" max="6153" width="16.5703125" customWidth="1"/>
    <col min="6402" max="6402" width="27.42578125" customWidth="1"/>
    <col min="6403" max="6403" width="13.140625" customWidth="1"/>
    <col min="6404" max="6404" width="16.28515625" customWidth="1"/>
    <col min="6405" max="6405" width="17" customWidth="1"/>
    <col min="6406" max="6406" width="14.28515625" bestFit="1" customWidth="1"/>
    <col min="6407" max="6407" width="14" customWidth="1"/>
    <col min="6408" max="6408" width="9.28515625" bestFit="1" customWidth="1"/>
    <col min="6409" max="6409" width="16.5703125" customWidth="1"/>
    <col min="6658" max="6658" width="27.42578125" customWidth="1"/>
    <col min="6659" max="6659" width="13.140625" customWidth="1"/>
    <col min="6660" max="6660" width="16.28515625" customWidth="1"/>
    <col min="6661" max="6661" width="17" customWidth="1"/>
    <col min="6662" max="6662" width="14.28515625" bestFit="1" customWidth="1"/>
    <col min="6663" max="6663" width="14" customWidth="1"/>
    <col min="6664" max="6664" width="9.28515625" bestFit="1" customWidth="1"/>
    <col min="6665" max="6665" width="16.5703125" customWidth="1"/>
    <col min="6914" max="6914" width="27.42578125" customWidth="1"/>
    <col min="6915" max="6915" width="13.140625" customWidth="1"/>
    <col min="6916" max="6916" width="16.28515625" customWidth="1"/>
    <col min="6917" max="6917" width="17" customWidth="1"/>
    <col min="6918" max="6918" width="14.28515625" bestFit="1" customWidth="1"/>
    <col min="6919" max="6919" width="14" customWidth="1"/>
    <col min="6920" max="6920" width="9.28515625" bestFit="1" customWidth="1"/>
    <col min="6921" max="6921" width="16.5703125" customWidth="1"/>
    <col min="7170" max="7170" width="27.42578125" customWidth="1"/>
    <col min="7171" max="7171" width="13.140625" customWidth="1"/>
    <col min="7172" max="7172" width="16.28515625" customWidth="1"/>
    <col min="7173" max="7173" width="17" customWidth="1"/>
    <col min="7174" max="7174" width="14.28515625" bestFit="1" customWidth="1"/>
    <col min="7175" max="7175" width="14" customWidth="1"/>
    <col min="7176" max="7176" width="9.28515625" bestFit="1" customWidth="1"/>
    <col min="7177" max="7177" width="16.5703125" customWidth="1"/>
    <col min="7426" max="7426" width="27.42578125" customWidth="1"/>
    <col min="7427" max="7427" width="13.140625" customWidth="1"/>
    <col min="7428" max="7428" width="16.28515625" customWidth="1"/>
    <col min="7429" max="7429" width="17" customWidth="1"/>
    <col min="7430" max="7430" width="14.28515625" bestFit="1" customWidth="1"/>
    <col min="7431" max="7431" width="14" customWidth="1"/>
    <col min="7432" max="7432" width="9.28515625" bestFit="1" customWidth="1"/>
    <col min="7433" max="7433" width="16.5703125" customWidth="1"/>
    <col min="7682" max="7682" width="27.42578125" customWidth="1"/>
    <col min="7683" max="7683" width="13.140625" customWidth="1"/>
    <col min="7684" max="7684" width="16.28515625" customWidth="1"/>
    <col min="7685" max="7685" width="17" customWidth="1"/>
    <col min="7686" max="7686" width="14.28515625" bestFit="1" customWidth="1"/>
    <col min="7687" max="7687" width="14" customWidth="1"/>
    <col min="7688" max="7688" width="9.28515625" bestFit="1" customWidth="1"/>
    <col min="7689" max="7689" width="16.5703125" customWidth="1"/>
    <col min="7938" max="7938" width="27.42578125" customWidth="1"/>
    <col min="7939" max="7939" width="13.140625" customWidth="1"/>
    <col min="7940" max="7940" width="16.28515625" customWidth="1"/>
    <col min="7941" max="7941" width="17" customWidth="1"/>
    <col min="7942" max="7942" width="14.28515625" bestFit="1" customWidth="1"/>
    <col min="7943" max="7943" width="14" customWidth="1"/>
    <col min="7944" max="7944" width="9.28515625" bestFit="1" customWidth="1"/>
    <col min="7945" max="7945" width="16.5703125" customWidth="1"/>
    <col min="8194" max="8194" width="27.42578125" customWidth="1"/>
    <col min="8195" max="8195" width="13.140625" customWidth="1"/>
    <col min="8196" max="8196" width="16.28515625" customWidth="1"/>
    <col min="8197" max="8197" width="17" customWidth="1"/>
    <col min="8198" max="8198" width="14.28515625" bestFit="1" customWidth="1"/>
    <col min="8199" max="8199" width="14" customWidth="1"/>
    <col min="8200" max="8200" width="9.28515625" bestFit="1" customWidth="1"/>
    <col min="8201" max="8201" width="16.5703125" customWidth="1"/>
    <col min="8450" max="8450" width="27.42578125" customWidth="1"/>
    <col min="8451" max="8451" width="13.140625" customWidth="1"/>
    <col min="8452" max="8452" width="16.28515625" customWidth="1"/>
    <col min="8453" max="8453" width="17" customWidth="1"/>
    <col min="8454" max="8454" width="14.28515625" bestFit="1" customWidth="1"/>
    <col min="8455" max="8455" width="14" customWidth="1"/>
    <col min="8456" max="8456" width="9.28515625" bestFit="1" customWidth="1"/>
    <col min="8457" max="8457" width="16.5703125" customWidth="1"/>
    <col min="8706" max="8706" width="27.42578125" customWidth="1"/>
    <col min="8707" max="8707" width="13.140625" customWidth="1"/>
    <col min="8708" max="8708" width="16.28515625" customWidth="1"/>
    <col min="8709" max="8709" width="17" customWidth="1"/>
    <col min="8710" max="8710" width="14.28515625" bestFit="1" customWidth="1"/>
    <col min="8711" max="8711" width="14" customWidth="1"/>
    <col min="8712" max="8712" width="9.28515625" bestFit="1" customWidth="1"/>
    <col min="8713" max="8713" width="16.5703125" customWidth="1"/>
    <col min="8962" max="8962" width="27.42578125" customWidth="1"/>
    <col min="8963" max="8963" width="13.140625" customWidth="1"/>
    <col min="8964" max="8964" width="16.28515625" customWidth="1"/>
    <col min="8965" max="8965" width="17" customWidth="1"/>
    <col min="8966" max="8966" width="14.28515625" bestFit="1" customWidth="1"/>
    <col min="8967" max="8967" width="14" customWidth="1"/>
    <col min="8968" max="8968" width="9.28515625" bestFit="1" customWidth="1"/>
    <col min="8969" max="8969" width="16.5703125" customWidth="1"/>
    <col min="9218" max="9218" width="27.42578125" customWidth="1"/>
    <col min="9219" max="9219" width="13.140625" customWidth="1"/>
    <col min="9220" max="9220" width="16.28515625" customWidth="1"/>
    <col min="9221" max="9221" width="17" customWidth="1"/>
    <col min="9222" max="9222" width="14.28515625" bestFit="1" customWidth="1"/>
    <col min="9223" max="9223" width="14" customWidth="1"/>
    <col min="9224" max="9224" width="9.28515625" bestFit="1" customWidth="1"/>
    <col min="9225" max="9225" width="16.5703125" customWidth="1"/>
    <col min="9474" max="9474" width="27.42578125" customWidth="1"/>
    <col min="9475" max="9475" width="13.140625" customWidth="1"/>
    <col min="9476" max="9476" width="16.28515625" customWidth="1"/>
    <col min="9477" max="9477" width="17" customWidth="1"/>
    <col min="9478" max="9478" width="14.28515625" bestFit="1" customWidth="1"/>
    <col min="9479" max="9479" width="14" customWidth="1"/>
    <col min="9480" max="9480" width="9.28515625" bestFit="1" customWidth="1"/>
    <col min="9481" max="9481" width="16.5703125" customWidth="1"/>
    <col min="9730" max="9730" width="27.42578125" customWidth="1"/>
    <col min="9731" max="9731" width="13.140625" customWidth="1"/>
    <col min="9732" max="9732" width="16.28515625" customWidth="1"/>
    <col min="9733" max="9733" width="17" customWidth="1"/>
    <col min="9734" max="9734" width="14.28515625" bestFit="1" customWidth="1"/>
    <col min="9735" max="9735" width="14" customWidth="1"/>
    <col min="9736" max="9736" width="9.28515625" bestFit="1" customWidth="1"/>
    <col min="9737" max="9737" width="16.5703125" customWidth="1"/>
    <col min="9986" max="9986" width="27.42578125" customWidth="1"/>
    <col min="9987" max="9987" width="13.140625" customWidth="1"/>
    <col min="9988" max="9988" width="16.28515625" customWidth="1"/>
    <col min="9989" max="9989" width="17" customWidth="1"/>
    <col min="9990" max="9990" width="14.28515625" bestFit="1" customWidth="1"/>
    <col min="9991" max="9991" width="14" customWidth="1"/>
    <col min="9992" max="9992" width="9.28515625" bestFit="1" customWidth="1"/>
    <col min="9993" max="9993" width="16.5703125" customWidth="1"/>
    <col min="10242" max="10242" width="27.42578125" customWidth="1"/>
    <col min="10243" max="10243" width="13.140625" customWidth="1"/>
    <col min="10244" max="10244" width="16.28515625" customWidth="1"/>
    <col min="10245" max="10245" width="17" customWidth="1"/>
    <col min="10246" max="10246" width="14.28515625" bestFit="1" customWidth="1"/>
    <col min="10247" max="10247" width="14" customWidth="1"/>
    <col min="10248" max="10248" width="9.28515625" bestFit="1" customWidth="1"/>
    <col min="10249" max="10249" width="16.5703125" customWidth="1"/>
    <col min="10498" max="10498" width="27.42578125" customWidth="1"/>
    <col min="10499" max="10499" width="13.140625" customWidth="1"/>
    <col min="10500" max="10500" width="16.28515625" customWidth="1"/>
    <col min="10501" max="10501" width="17" customWidth="1"/>
    <col min="10502" max="10502" width="14.28515625" bestFit="1" customWidth="1"/>
    <col min="10503" max="10503" width="14" customWidth="1"/>
    <col min="10504" max="10504" width="9.28515625" bestFit="1" customWidth="1"/>
    <col min="10505" max="10505" width="16.5703125" customWidth="1"/>
    <col min="10754" max="10754" width="27.42578125" customWidth="1"/>
    <col min="10755" max="10755" width="13.140625" customWidth="1"/>
    <col min="10756" max="10756" width="16.28515625" customWidth="1"/>
    <col min="10757" max="10757" width="17" customWidth="1"/>
    <col min="10758" max="10758" width="14.28515625" bestFit="1" customWidth="1"/>
    <col min="10759" max="10759" width="14" customWidth="1"/>
    <col min="10760" max="10760" width="9.28515625" bestFit="1" customWidth="1"/>
    <col min="10761" max="10761" width="16.5703125" customWidth="1"/>
    <col min="11010" max="11010" width="27.42578125" customWidth="1"/>
    <col min="11011" max="11011" width="13.140625" customWidth="1"/>
    <col min="11012" max="11012" width="16.28515625" customWidth="1"/>
    <col min="11013" max="11013" width="17" customWidth="1"/>
    <col min="11014" max="11014" width="14.28515625" bestFit="1" customWidth="1"/>
    <col min="11015" max="11015" width="14" customWidth="1"/>
    <col min="11016" max="11016" width="9.28515625" bestFit="1" customWidth="1"/>
    <col min="11017" max="11017" width="16.5703125" customWidth="1"/>
    <col min="11266" max="11266" width="27.42578125" customWidth="1"/>
    <col min="11267" max="11267" width="13.140625" customWidth="1"/>
    <col min="11268" max="11268" width="16.28515625" customWidth="1"/>
    <col min="11269" max="11269" width="17" customWidth="1"/>
    <col min="11270" max="11270" width="14.28515625" bestFit="1" customWidth="1"/>
    <col min="11271" max="11271" width="14" customWidth="1"/>
    <col min="11272" max="11272" width="9.28515625" bestFit="1" customWidth="1"/>
    <col min="11273" max="11273" width="16.5703125" customWidth="1"/>
    <col min="11522" max="11522" width="27.42578125" customWidth="1"/>
    <col min="11523" max="11523" width="13.140625" customWidth="1"/>
    <col min="11524" max="11524" width="16.28515625" customWidth="1"/>
    <col min="11525" max="11525" width="17" customWidth="1"/>
    <col min="11526" max="11526" width="14.28515625" bestFit="1" customWidth="1"/>
    <col min="11527" max="11527" width="14" customWidth="1"/>
    <col min="11528" max="11528" width="9.28515625" bestFit="1" customWidth="1"/>
    <col min="11529" max="11529" width="16.5703125" customWidth="1"/>
    <col min="11778" max="11778" width="27.42578125" customWidth="1"/>
    <col min="11779" max="11779" width="13.140625" customWidth="1"/>
    <col min="11780" max="11780" width="16.28515625" customWidth="1"/>
    <col min="11781" max="11781" width="17" customWidth="1"/>
    <col min="11782" max="11782" width="14.28515625" bestFit="1" customWidth="1"/>
    <col min="11783" max="11783" width="14" customWidth="1"/>
    <col min="11784" max="11784" width="9.28515625" bestFit="1" customWidth="1"/>
    <col min="11785" max="11785" width="16.5703125" customWidth="1"/>
    <col min="12034" max="12034" width="27.42578125" customWidth="1"/>
    <col min="12035" max="12035" width="13.140625" customWidth="1"/>
    <col min="12036" max="12036" width="16.28515625" customWidth="1"/>
    <col min="12037" max="12037" width="17" customWidth="1"/>
    <col min="12038" max="12038" width="14.28515625" bestFit="1" customWidth="1"/>
    <col min="12039" max="12039" width="14" customWidth="1"/>
    <col min="12040" max="12040" width="9.28515625" bestFit="1" customWidth="1"/>
    <col min="12041" max="12041" width="16.5703125" customWidth="1"/>
    <col min="12290" max="12290" width="27.42578125" customWidth="1"/>
    <col min="12291" max="12291" width="13.140625" customWidth="1"/>
    <col min="12292" max="12292" width="16.28515625" customWidth="1"/>
    <col min="12293" max="12293" width="17" customWidth="1"/>
    <col min="12294" max="12294" width="14.28515625" bestFit="1" customWidth="1"/>
    <col min="12295" max="12295" width="14" customWidth="1"/>
    <col min="12296" max="12296" width="9.28515625" bestFit="1" customWidth="1"/>
    <col min="12297" max="12297" width="16.5703125" customWidth="1"/>
    <col min="12546" max="12546" width="27.42578125" customWidth="1"/>
    <col min="12547" max="12547" width="13.140625" customWidth="1"/>
    <col min="12548" max="12548" width="16.28515625" customWidth="1"/>
    <col min="12549" max="12549" width="17" customWidth="1"/>
    <col min="12550" max="12550" width="14.28515625" bestFit="1" customWidth="1"/>
    <col min="12551" max="12551" width="14" customWidth="1"/>
    <col min="12552" max="12552" width="9.28515625" bestFit="1" customWidth="1"/>
    <col min="12553" max="12553" width="16.5703125" customWidth="1"/>
    <col min="12802" max="12802" width="27.42578125" customWidth="1"/>
    <col min="12803" max="12803" width="13.140625" customWidth="1"/>
    <col min="12804" max="12804" width="16.28515625" customWidth="1"/>
    <col min="12805" max="12805" width="17" customWidth="1"/>
    <col min="12806" max="12806" width="14.28515625" bestFit="1" customWidth="1"/>
    <col min="12807" max="12807" width="14" customWidth="1"/>
    <col min="12808" max="12808" width="9.28515625" bestFit="1" customWidth="1"/>
    <col min="12809" max="12809" width="16.5703125" customWidth="1"/>
    <col min="13058" max="13058" width="27.42578125" customWidth="1"/>
    <col min="13059" max="13059" width="13.140625" customWidth="1"/>
    <col min="13060" max="13060" width="16.28515625" customWidth="1"/>
    <col min="13061" max="13061" width="17" customWidth="1"/>
    <col min="13062" max="13062" width="14.28515625" bestFit="1" customWidth="1"/>
    <col min="13063" max="13063" width="14" customWidth="1"/>
    <col min="13064" max="13064" width="9.28515625" bestFit="1" customWidth="1"/>
    <col min="13065" max="13065" width="16.5703125" customWidth="1"/>
    <col min="13314" max="13314" width="27.42578125" customWidth="1"/>
    <col min="13315" max="13315" width="13.140625" customWidth="1"/>
    <col min="13316" max="13316" width="16.28515625" customWidth="1"/>
    <col min="13317" max="13317" width="17" customWidth="1"/>
    <col min="13318" max="13318" width="14.28515625" bestFit="1" customWidth="1"/>
    <col min="13319" max="13319" width="14" customWidth="1"/>
    <col min="13320" max="13320" width="9.28515625" bestFit="1" customWidth="1"/>
    <col min="13321" max="13321" width="16.5703125" customWidth="1"/>
    <col min="13570" max="13570" width="27.42578125" customWidth="1"/>
    <col min="13571" max="13571" width="13.140625" customWidth="1"/>
    <col min="13572" max="13572" width="16.28515625" customWidth="1"/>
    <col min="13573" max="13573" width="17" customWidth="1"/>
    <col min="13574" max="13574" width="14.28515625" bestFit="1" customWidth="1"/>
    <col min="13575" max="13575" width="14" customWidth="1"/>
    <col min="13576" max="13576" width="9.28515625" bestFit="1" customWidth="1"/>
    <col min="13577" max="13577" width="16.5703125" customWidth="1"/>
    <col min="13826" max="13826" width="27.42578125" customWidth="1"/>
    <col min="13827" max="13827" width="13.140625" customWidth="1"/>
    <col min="13828" max="13828" width="16.28515625" customWidth="1"/>
    <col min="13829" max="13829" width="17" customWidth="1"/>
    <col min="13830" max="13830" width="14.28515625" bestFit="1" customWidth="1"/>
    <col min="13831" max="13831" width="14" customWidth="1"/>
    <col min="13832" max="13832" width="9.28515625" bestFit="1" customWidth="1"/>
    <col min="13833" max="13833" width="16.5703125" customWidth="1"/>
    <col min="14082" max="14082" width="27.42578125" customWidth="1"/>
    <col min="14083" max="14083" width="13.140625" customWidth="1"/>
    <col min="14084" max="14084" width="16.28515625" customWidth="1"/>
    <col min="14085" max="14085" width="17" customWidth="1"/>
    <col min="14086" max="14086" width="14.28515625" bestFit="1" customWidth="1"/>
    <col min="14087" max="14087" width="14" customWidth="1"/>
    <col min="14088" max="14088" width="9.28515625" bestFit="1" customWidth="1"/>
    <col min="14089" max="14089" width="16.5703125" customWidth="1"/>
    <col min="14338" max="14338" width="27.42578125" customWidth="1"/>
    <col min="14339" max="14339" width="13.140625" customWidth="1"/>
    <col min="14340" max="14340" width="16.28515625" customWidth="1"/>
    <col min="14341" max="14341" width="17" customWidth="1"/>
    <col min="14342" max="14342" width="14.28515625" bestFit="1" customWidth="1"/>
    <col min="14343" max="14343" width="14" customWidth="1"/>
    <col min="14344" max="14344" width="9.28515625" bestFit="1" customWidth="1"/>
    <col min="14345" max="14345" width="16.5703125" customWidth="1"/>
    <col min="14594" max="14594" width="27.42578125" customWidth="1"/>
    <col min="14595" max="14595" width="13.140625" customWidth="1"/>
    <col min="14596" max="14596" width="16.28515625" customWidth="1"/>
    <col min="14597" max="14597" width="17" customWidth="1"/>
    <col min="14598" max="14598" width="14.28515625" bestFit="1" customWidth="1"/>
    <col min="14599" max="14599" width="14" customWidth="1"/>
    <col min="14600" max="14600" width="9.28515625" bestFit="1" customWidth="1"/>
    <col min="14601" max="14601" width="16.5703125" customWidth="1"/>
    <col min="14850" max="14850" width="27.42578125" customWidth="1"/>
    <col min="14851" max="14851" width="13.140625" customWidth="1"/>
    <col min="14852" max="14852" width="16.28515625" customWidth="1"/>
    <col min="14853" max="14853" width="17" customWidth="1"/>
    <col min="14854" max="14854" width="14.28515625" bestFit="1" customWidth="1"/>
    <col min="14855" max="14855" width="14" customWidth="1"/>
    <col min="14856" max="14856" width="9.28515625" bestFit="1" customWidth="1"/>
    <col min="14857" max="14857" width="16.5703125" customWidth="1"/>
    <col min="15106" max="15106" width="27.42578125" customWidth="1"/>
    <col min="15107" max="15107" width="13.140625" customWidth="1"/>
    <col min="15108" max="15108" width="16.28515625" customWidth="1"/>
    <col min="15109" max="15109" width="17" customWidth="1"/>
    <col min="15110" max="15110" width="14.28515625" bestFit="1" customWidth="1"/>
    <col min="15111" max="15111" width="14" customWidth="1"/>
    <col min="15112" max="15112" width="9.28515625" bestFit="1" customWidth="1"/>
    <col min="15113" max="15113" width="16.5703125" customWidth="1"/>
    <col min="15362" max="15362" width="27.42578125" customWidth="1"/>
    <col min="15363" max="15363" width="13.140625" customWidth="1"/>
    <col min="15364" max="15364" width="16.28515625" customWidth="1"/>
    <col min="15365" max="15365" width="17" customWidth="1"/>
    <col min="15366" max="15366" width="14.28515625" bestFit="1" customWidth="1"/>
    <col min="15367" max="15367" width="14" customWidth="1"/>
    <col min="15368" max="15368" width="9.28515625" bestFit="1" customWidth="1"/>
    <col min="15369" max="15369" width="16.5703125" customWidth="1"/>
    <col min="15618" max="15618" width="27.42578125" customWidth="1"/>
    <col min="15619" max="15619" width="13.140625" customWidth="1"/>
    <col min="15620" max="15620" width="16.28515625" customWidth="1"/>
    <col min="15621" max="15621" width="17" customWidth="1"/>
    <col min="15622" max="15622" width="14.28515625" bestFit="1" customWidth="1"/>
    <col min="15623" max="15623" width="14" customWidth="1"/>
    <col min="15624" max="15624" width="9.28515625" bestFit="1" customWidth="1"/>
    <col min="15625" max="15625" width="16.5703125" customWidth="1"/>
    <col min="15874" max="15874" width="27.42578125" customWidth="1"/>
    <col min="15875" max="15875" width="13.140625" customWidth="1"/>
    <col min="15876" max="15876" width="16.28515625" customWidth="1"/>
    <col min="15877" max="15877" width="17" customWidth="1"/>
    <col min="15878" max="15878" width="14.28515625" bestFit="1" customWidth="1"/>
    <col min="15879" max="15879" width="14" customWidth="1"/>
    <col min="15880" max="15880" width="9.28515625" bestFit="1" customWidth="1"/>
    <col min="15881" max="15881" width="16.5703125" customWidth="1"/>
    <col min="16130" max="16130" width="27.42578125" customWidth="1"/>
    <col min="16131" max="16131" width="13.140625" customWidth="1"/>
    <col min="16132" max="16132" width="16.28515625" customWidth="1"/>
    <col min="16133" max="16133" width="17" customWidth="1"/>
    <col min="16134" max="16134" width="14.28515625" bestFit="1" customWidth="1"/>
    <col min="16135" max="16135" width="14" customWidth="1"/>
    <col min="16136" max="16136" width="9.28515625" bestFit="1" customWidth="1"/>
    <col min="16137" max="16137" width="16.5703125" customWidth="1"/>
  </cols>
  <sheetData>
    <row r="1" spans="1:9" ht="23.25" customHeight="1">
      <c r="A1" s="241" t="s">
        <v>264</v>
      </c>
      <c r="B1" s="235"/>
      <c r="C1" s="235"/>
      <c r="D1" s="235"/>
      <c r="E1" s="235"/>
      <c r="F1" s="235"/>
      <c r="G1" s="235"/>
    </row>
    <row r="2" spans="1:9">
      <c r="A2" s="41"/>
    </row>
    <row r="3" spans="1:9">
      <c r="A3" s="41"/>
    </row>
    <row r="4" spans="1:9" ht="13.5" thickBot="1">
      <c r="A4" s="41"/>
    </row>
    <row r="5" spans="1:9" ht="26.25" thickBot="1">
      <c r="A5" s="26" t="s">
        <v>0</v>
      </c>
      <c r="B5" s="27" t="s">
        <v>250</v>
      </c>
      <c r="C5" s="27" t="s">
        <v>224</v>
      </c>
      <c r="D5" s="27" t="s">
        <v>225</v>
      </c>
    </row>
    <row r="6" spans="1:9" ht="13.5" thickBot="1">
      <c r="A6" s="37">
        <v>1</v>
      </c>
      <c r="B6" s="38"/>
      <c r="C6" s="39">
        <v>0</v>
      </c>
      <c r="D6" s="39">
        <v>0</v>
      </c>
    </row>
    <row r="7" spans="1:9" ht="13.5" thickBot="1">
      <c r="A7" s="37">
        <v>2</v>
      </c>
      <c r="B7" s="38"/>
      <c r="C7" s="39"/>
      <c r="D7" s="39"/>
    </row>
    <row r="8" spans="1:9" ht="13.5" thickBot="1">
      <c r="A8" s="37">
        <v>3</v>
      </c>
      <c r="B8" s="29" t="s">
        <v>238</v>
      </c>
      <c r="C8" s="40">
        <v>0</v>
      </c>
      <c r="D8" s="40">
        <v>0</v>
      </c>
    </row>
    <row r="9" spans="1:9">
      <c r="A9" s="33" t="s">
        <v>265</v>
      </c>
    </row>
    <row r="10" spans="1:9">
      <c r="A10" s="34"/>
    </row>
    <row r="11" spans="1:9">
      <c r="A11" s="34"/>
    </row>
    <row r="12" spans="1:9" ht="22.5" customHeight="1">
      <c r="A12" s="242" t="s">
        <v>266</v>
      </c>
      <c r="B12" s="243"/>
      <c r="C12" s="243"/>
      <c r="D12" s="243"/>
      <c r="E12" s="243"/>
      <c r="F12" s="243"/>
      <c r="G12" s="243"/>
    </row>
    <row r="13" spans="1:9">
      <c r="A13" s="34"/>
    </row>
    <row r="14" spans="1:9" ht="13.5" thickBot="1">
      <c r="A14" s="34"/>
    </row>
    <row r="15" spans="1:9">
      <c r="A15" s="236" t="s">
        <v>0</v>
      </c>
      <c r="B15" s="236" t="s">
        <v>24</v>
      </c>
      <c r="C15" s="244" t="s">
        <v>267</v>
      </c>
      <c r="D15" s="245"/>
      <c r="E15" s="245"/>
      <c r="F15" s="245"/>
      <c r="G15" s="245"/>
      <c r="H15" s="246"/>
      <c r="I15" s="236" t="s">
        <v>238</v>
      </c>
    </row>
    <row r="16" spans="1:9" ht="13.5" thickBot="1">
      <c r="A16" s="237"/>
      <c r="B16" s="237"/>
      <c r="C16" s="247"/>
      <c r="D16" s="248"/>
      <c r="E16" s="248"/>
      <c r="F16" s="248"/>
      <c r="G16" s="248"/>
      <c r="H16" s="249"/>
      <c r="I16" s="237"/>
    </row>
    <row r="17" spans="1:10" ht="26.25" thickBot="1">
      <c r="A17" s="238"/>
      <c r="B17" s="238"/>
      <c r="C17" s="48" t="s">
        <v>268</v>
      </c>
      <c r="D17" s="48" t="s">
        <v>269</v>
      </c>
      <c r="E17" s="48" t="s">
        <v>270</v>
      </c>
      <c r="F17" s="48" t="s">
        <v>271</v>
      </c>
      <c r="G17" s="48" t="s">
        <v>228</v>
      </c>
      <c r="H17" s="29"/>
      <c r="I17" s="238"/>
    </row>
    <row r="18" spans="1:10" ht="13.5" thickBot="1">
      <c r="A18" s="28">
        <v>1</v>
      </c>
      <c r="B18" s="29" t="s">
        <v>272</v>
      </c>
      <c r="C18" s="49"/>
      <c r="D18" s="49">
        <v>317599661.49000001</v>
      </c>
      <c r="E18" s="49"/>
      <c r="F18" s="49"/>
      <c r="G18" s="103"/>
      <c r="H18" s="49"/>
      <c r="I18" s="50">
        <f>SUM(C18:H18)</f>
        <v>317599661.49000001</v>
      </c>
    </row>
    <row r="19" spans="1:10" ht="13.5" thickBot="1">
      <c r="A19" s="28">
        <v>2</v>
      </c>
      <c r="B19" s="29" t="s">
        <v>273</v>
      </c>
      <c r="C19" s="50">
        <v>0</v>
      </c>
      <c r="D19" s="50">
        <v>0</v>
      </c>
      <c r="E19" s="50"/>
      <c r="F19" s="50"/>
      <c r="G19" s="50"/>
      <c r="H19" s="50"/>
      <c r="I19" s="50">
        <f t="shared" ref="I19:I26" si="0">SUM(C19:H19)</f>
        <v>0</v>
      </c>
    </row>
    <row r="20" spans="1:10" ht="13.5" thickBot="1">
      <c r="A20" s="28">
        <v>3</v>
      </c>
      <c r="B20" s="29" t="s">
        <v>274</v>
      </c>
      <c r="C20" s="50">
        <v>0</v>
      </c>
      <c r="D20" s="50"/>
      <c r="E20" s="50"/>
      <c r="F20" s="50"/>
      <c r="G20" s="50"/>
      <c r="H20" s="50"/>
      <c r="I20" s="50">
        <f t="shared" si="0"/>
        <v>0</v>
      </c>
    </row>
    <row r="21" spans="1:10" ht="13.5" thickBot="1">
      <c r="A21" s="28">
        <v>4</v>
      </c>
      <c r="B21" s="29" t="s">
        <v>275</v>
      </c>
      <c r="C21" s="50">
        <f t="shared" ref="C21:H21" si="1">C18+C19-C20</f>
        <v>0</v>
      </c>
      <c r="D21" s="50">
        <f t="shared" si="1"/>
        <v>317599661.49000001</v>
      </c>
      <c r="E21" s="50">
        <f t="shared" si="1"/>
        <v>0</v>
      </c>
      <c r="F21" s="50">
        <f t="shared" si="1"/>
        <v>0</v>
      </c>
      <c r="G21" s="50">
        <f t="shared" si="1"/>
        <v>0</v>
      </c>
      <c r="H21" s="50">
        <f t="shared" si="1"/>
        <v>0</v>
      </c>
      <c r="I21" s="50">
        <f t="shared" si="0"/>
        <v>317599661.49000001</v>
      </c>
    </row>
    <row r="22" spans="1:10" ht="13.5" thickBot="1">
      <c r="A22" s="28">
        <v>5</v>
      </c>
      <c r="B22" s="29" t="s">
        <v>276</v>
      </c>
      <c r="C22" s="50"/>
      <c r="D22" s="50"/>
      <c r="E22" s="50"/>
      <c r="F22" s="50"/>
      <c r="G22" s="50"/>
      <c r="H22" s="50"/>
      <c r="I22" s="50">
        <f t="shared" si="0"/>
        <v>0</v>
      </c>
    </row>
    <row r="23" spans="1:10" ht="13.5" thickBot="1">
      <c r="A23" s="28">
        <v>6</v>
      </c>
      <c r="B23" s="29" t="s">
        <v>277</v>
      </c>
      <c r="C23" s="50"/>
      <c r="D23" s="50"/>
      <c r="E23" s="50"/>
      <c r="F23" s="50"/>
      <c r="G23" s="50"/>
      <c r="H23" s="50"/>
      <c r="I23" s="50">
        <f t="shared" si="0"/>
        <v>0</v>
      </c>
    </row>
    <row r="24" spans="1:10" ht="13.5" thickBot="1">
      <c r="A24" s="28">
        <v>7</v>
      </c>
      <c r="B24" s="29" t="s">
        <v>278</v>
      </c>
      <c r="C24" s="50">
        <f t="shared" ref="C24:H24" si="2">C21-C22+C23</f>
        <v>0</v>
      </c>
      <c r="D24" s="50">
        <f t="shared" si="2"/>
        <v>317599661.49000001</v>
      </c>
      <c r="E24" s="50">
        <f t="shared" si="2"/>
        <v>0</v>
      </c>
      <c r="F24" s="50">
        <f t="shared" si="2"/>
        <v>0</v>
      </c>
      <c r="G24" s="50">
        <f t="shared" si="2"/>
        <v>0</v>
      </c>
      <c r="H24" s="50">
        <f t="shared" si="2"/>
        <v>0</v>
      </c>
      <c r="I24" s="50">
        <f t="shared" si="0"/>
        <v>317599661.49000001</v>
      </c>
    </row>
    <row r="25" spans="1:10" ht="13.5" thickBot="1">
      <c r="A25" s="28" t="s">
        <v>279</v>
      </c>
      <c r="B25" s="29" t="s">
        <v>280</v>
      </c>
      <c r="C25" s="50">
        <f t="shared" ref="C25:H25" si="3">C18</f>
        <v>0</v>
      </c>
      <c r="D25" s="50">
        <f t="shared" si="3"/>
        <v>317599661.49000001</v>
      </c>
      <c r="E25" s="50">
        <f t="shared" si="3"/>
        <v>0</v>
      </c>
      <c r="F25" s="50">
        <f t="shared" si="3"/>
        <v>0</v>
      </c>
      <c r="G25" s="50">
        <f t="shared" si="3"/>
        <v>0</v>
      </c>
      <c r="H25" s="50">
        <f t="shared" si="3"/>
        <v>0</v>
      </c>
      <c r="I25" s="50">
        <f t="shared" si="0"/>
        <v>317599661.49000001</v>
      </c>
    </row>
    <row r="26" spans="1:10" ht="13.5" thickBot="1">
      <c r="A26" s="28" t="s">
        <v>281</v>
      </c>
      <c r="B26" s="29" t="s">
        <v>282</v>
      </c>
      <c r="C26" s="50">
        <f t="shared" ref="C26:H26" si="4">C24</f>
        <v>0</v>
      </c>
      <c r="D26" s="50">
        <f t="shared" si="4"/>
        <v>317599661.49000001</v>
      </c>
      <c r="E26" s="50">
        <f t="shared" si="4"/>
        <v>0</v>
      </c>
      <c r="F26" s="50">
        <f t="shared" si="4"/>
        <v>0</v>
      </c>
      <c r="G26" s="50">
        <f t="shared" si="4"/>
        <v>0</v>
      </c>
      <c r="H26" s="50">
        <f t="shared" si="4"/>
        <v>0</v>
      </c>
      <c r="I26" s="50">
        <f t="shared" si="0"/>
        <v>317599661.49000001</v>
      </c>
      <c r="J26" s="105" t="e">
        <f>I26-Balance!#REF!</f>
        <v>#REF!</v>
      </c>
    </row>
    <row r="27" spans="1:10">
      <c r="A27" s="34"/>
    </row>
    <row r="28" spans="1:10">
      <c r="A28" s="34"/>
    </row>
    <row r="29" spans="1:10">
      <c r="A29" s="51"/>
    </row>
    <row r="30" spans="1:10">
      <c r="A30" s="51" t="s">
        <v>283</v>
      </c>
    </row>
    <row r="31" spans="1:10">
      <c r="A31" s="51"/>
    </row>
    <row r="32" spans="1:10">
      <c r="A32" s="34" t="s">
        <v>284</v>
      </c>
    </row>
    <row r="33" spans="1:12">
      <c r="A33" s="52"/>
    </row>
    <row r="34" spans="1:12">
      <c r="A34" s="53"/>
    </row>
    <row r="35" spans="1:12">
      <c r="A35" s="34"/>
    </row>
    <row r="36" spans="1:12" ht="39" customHeight="1">
      <c r="A36" s="250" t="s">
        <v>285</v>
      </c>
      <c r="B36" s="235"/>
      <c r="C36" s="235"/>
      <c r="D36" s="235"/>
      <c r="E36" s="235"/>
      <c r="F36" s="235"/>
      <c r="G36" s="235"/>
      <c r="H36" s="54"/>
      <c r="I36" s="54"/>
      <c r="J36" s="54"/>
      <c r="K36" s="54"/>
      <c r="L36" s="54"/>
    </row>
    <row r="37" spans="1:12">
      <c r="A37" s="34"/>
    </row>
    <row r="38" spans="1:12">
      <c r="A38" s="34"/>
    </row>
    <row r="39" spans="1:12">
      <c r="A39" s="34" t="s">
        <v>286</v>
      </c>
    </row>
    <row r="40" spans="1:12">
      <c r="A40" s="34"/>
    </row>
    <row r="41" spans="1:12" ht="64.5" customHeight="1">
      <c r="A41" s="233" t="s">
        <v>287</v>
      </c>
      <c r="B41" s="233"/>
      <c r="C41" s="233"/>
      <c r="D41" s="233"/>
      <c r="E41" s="233"/>
      <c r="F41" s="233"/>
      <c r="G41" s="233"/>
    </row>
    <row r="42" spans="1:12">
      <c r="A42" s="229" t="s">
        <v>240</v>
      </c>
      <c r="B42" s="229"/>
      <c r="C42" s="229"/>
      <c r="D42" s="229"/>
      <c r="E42" s="229"/>
      <c r="F42" s="229"/>
      <c r="G42" s="229"/>
    </row>
    <row r="43" spans="1:12">
      <c r="A43" s="229" t="s">
        <v>240</v>
      </c>
      <c r="B43" s="229"/>
      <c r="C43" s="229"/>
      <c r="D43" s="229"/>
      <c r="E43" s="229"/>
      <c r="F43" s="229"/>
      <c r="G43" s="229"/>
    </row>
    <row r="44" spans="1:12">
      <c r="A44" s="229" t="s">
        <v>240</v>
      </c>
      <c r="B44" s="229"/>
      <c r="C44" s="229"/>
      <c r="D44" s="229"/>
      <c r="E44" s="229"/>
      <c r="F44" s="229"/>
      <c r="G44" s="229"/>
    </row>
    <row r="45" spans="1:12">
      <c r="A45" s="33"/>
    </row>
    <row r="46" spans="1:12" ht="28.5" customHeight="1" thickBot="1">
      <c r="A46" s="239" t="s">
        <v>288</v>
      </c>
      <c r="B46" s="240"/>
      <c r="C46" s="240"/>
      <c r="D46" s="240"/>
      <c r="E46" s="240"/>
      <c r="F46" s="240"/>
      <c r="G46" s="240"/>
    </row>
    <row r="47" spans="1:12" ht="26.25" thickBot="1">
      <c r="A47" s="26" t="s">
        <v>0</v>
      </c>
      <c r="B47" s="27" t="s">
        <v>250</v>
      </c>
      <c r="C47" s="27" t="s">
        <v>224</v>
      </c>
      <c r="D47" s="27" t="s">
        <v>225</v>
      </c>
    </row>
    <row r="48" spans="1:12" ht="13.5" thickBot="1">
      <c r="A48" s="37">
        <v>1</v>
      </c>
      <c r="B48" s="38" t="s">
        <v>289</v>
      </c>
      <c r="C48" s="40"/>
      <c r="D48" s="40"/>
    </row>
    <row r="49" spans="1:4" ht="26.25" thickBot="1">
      <c r="A49" s="37">
        <v>2</v>
      </c>
      <c r="B49" s="38" t="s">
        <v>290</v>
      </c>
      <c r="C49" s="40"/>
      <c r="D49" s="40"/>
    </row>
    <row r="50" spans="1:4" ht="26.25" thickBot="1">
      <c r="A50" s="37">
        <v>3</v>
      </c>
      <c r="B50" s="38" t="s">
        <v>291</v>
      </c>
      <c r="C50" s="47"/>
      <c r="D50" s="47">
        <v>0</v>
      </c>
    </row>
    <row r="51" spans="1:4" ht="13.5" thickBot="1">
      <c r="A51" s="37">
        <v>4</v>
      </c>
      <c r="B51" s="38"/>
      <c r="C51" s="40"/>
      <c r="D51" s="40"/>
    </row>
    <row r="52" spans="1:4" ht="13.5" thickBot="1">
      <c r="A52" s="37">
        <v>5</v>
      </c>
      <c r="B52" s="29" t="s">
        <v>238</v>
      </c>
      <c r="C52" s="40"/>
      <c r="D52" s="40"/>
    </row>
    <row r="54" spans="1:4">
      <c r="A54" s="33"/>
    </row>
    <row r="55" spans="1:4">
      <c r="A55" s="41"/>
    </row>
    <row r="56" spans="1:4">
      <c r="A56" s="34" t="s">
        <v>292</v>
      </c>
    </row>
    <row r="57" spans="1:4">
      <c r="A57" s="34"/>
    </row>
    <row r="58" spans="1:4">
      <c r="A58" s="34"/>
    </row>
    <row r="59" spans="1:4">
      <c r="A59" s="34"/>
    </row>
    <row r="60" spans="1:4">
      <c r="A60" s="34"/>
    </row>
    <row r="61" spans="1:4">
      <c r="A61" s="34"/>
    </row>
  </sheetData>
  <mergeCells count="12">
    <mergeCell ref="I15:I17"/>
    <mergeCell ref="A46:G46"/>
    <mergeCell ref="A1:G1"/>
    <mergeCell ref="A12:G12"/>
    <mergeCell ref="A15:A17"/>
    <mergeCell ref="B15:B17"/>
    <mergeCell ref="C15:H16"/>
    <mergeCell ref="A36:G36"/>
    <mergeCell ref="A41:G41"/>
    <mergeCell ref="A42:G42"/>
    <mergeCell ref="A43:G43"/>
    <mergeCell ref="A44:G44"/>
  </mergeCells>
  <pageMargins left="0.7" right="0.7" top="0.75" bottom="0.75" header="0.3" footer="0.3"/>
  <pageSetup scale="56"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41"/>
  <sheetViews>
    <sheetView topLeftCell="A13" zoomScaleNormal="100" workbookViewId="0">
      <selection activeCell="L20" sqref="L20"/>
    </sheetView>
  </sheetViews>
  <sheetFormatPr defaultRowHeight="12.75"/>
  <cols>
    <col min="1" max="1" width="9.42578125" bestFit="1" customWidth="1"/>
    <col min="2" max="2" width="31" customWidth="1"/>
    <col min="3" max="10" width="14.5703125" customWidth="1"/>
    <col min="11" max="11" width="13.5703125" bestFit="1" customWidth="1"/>
    <col min="12" max="12" width="20.42578125" bestFit="1" customWidth="1"/>
    <col min="258" max="258" width="31" customWidth="1"/>
    <col min="259" max="266" width="14.5703125" customWidth="1"/>
    <col min="268" max="268" width="14.140625" bestFit="1" customWidth="1"/>
    <col min="514" max="514" width="31" customWidth="1"/>
    <col min="515" max="522" width="14.5703125" customWidth="1"/>
    <col min="524" max="524" width="14.140625" bestFit="1" customWidth="1"/>
    <col min="770" max="770" width="31" customWidth="1"/>
    <col min="771" max="778" width="14.5703125" customWidth="1"/>
    <col min="780" max="780" width="14.140625" bestFit="1" customWidth="1"/>
    <col min="1026" max="1026" width="31" customWidth="1"/>
    <col min="1027" max="1034" width="14.5703125" customWidth="1"/>
    <col min="1036" max="1036" width="14.140625" bestFit="1" customWidth="1"/>
    <col min="1282" max="1282" width="31" customWidth="1"/>
    <col min="1283" max="1290" width="14.5703125" customWidth="1"/>
    <col min="1292" max="1292" width="14.140625" bestFit="1" customWidth="1"/>
    <col min="1538" max="1538" width="31" customWidth="1"/>
    <col min="1539" max="1546" width="14.5703125" customWidth="1"/>
    <col min="1548" max="1548" width="14.140625" bestFit="1" customWidth="1"/>
    <col min="1794" max="1794" width="31" customWidth="1"/>
    <col min="1795" max="1802" width="14.5703125" customWidth="1"/>
    <col min="1804" max="1804" width="14.140625" bestFit="1" customWidth="1"/>
    <col min="2050" max="2050" width="31" customWidth="1"/>
    <col min="2051" max="2058" width="14.5703125" customWidth="1"/>
    <col min="2060" max="2060" width="14.140625" bestFit="1" customWidth="1"/>
    <col min="2306" max="2306" width="31" customWidth="1"/>
    <col min="2307" max="2314" width="14.5703125" customWidth="1"/>
    <col min="2316" max="2316" width="14.140625" bestFit="1" customWidth="1"/>
    <col min="2562" max="2562" width="31" customWidth="1"/>
    <col min="2563" max="2570" width="14.5703125" customWidth="1"/>
    <col min="2572" max="2572" width="14.140625" bestFit="1" customWidth="1"/>
    <col min="2818" max="2818" width="31" customWidth="1"/>
    <col min="2819" max="2826" width="14.5703125" customWidth="1"/>
    <col min="2828" max="2828" width="14.140625" bestFit="1" customWidth="1"/>
    <col min="3074" max="3074" width="31" customWidth="1"/>
    <col min="3075" max="3082" width="14.5703125" customWidth="1"/>
    <col min="3084" max="3084" width="14.140625" bestFit="1" customWidth="1"/>
    <col min="3330" max="3330" width="31" customWidth="1"/>
    <col min="3331" max="3338" width="14.5703125" customWidth="1"/>
    <col min="3340" max="3340" width="14.140625" bestFit="1" customWidth="1"/>
    <col min="3586" max="3586" width="31" customWidth="1"/>
    <col min="3587" max="3594" width="14.5703125" customWidth="1"/>
    <col min="3596" max="3596" width="14.140625" bestFit="1" customWidth="1"/>
    <col min="3842" max="3842" width="31" customWidth="1"/>
    <col min="3843" max="3850" width="14.5703125" customWidth="1"/>
    <col min="3852" max="3852" width="14.140625" bestFit="1" customWidth="1"/>
    <col min="4098" max="4098" width="31" customWidth="1"/>
    <col min="4099" max="4106" width="14.5703125" customWidth="1"/>
    <col min="4108" max="4108" width="14.140625" bestFit="1" customWidth="1"/>
    <col min="4354" max="4354" width="31" customWidth="1"/>
    <col min="4355" max="4362" width="14.5703125" customWidth="1"/>
    <col min="4364" max="4364" width="14.140625" bestFit="1" customWidth="1"/>
    <col min="4610" max="4610" width="31" customWidth="1"/>
    <col min="4611" max="4618" width="14.5703125" customWidth="1"/>
    <col min="4620" max="4620" width="14.140625" bestFit="1" customWidth="1"/>
    <col min="4866" max="4866" width="31" customWidth="1"/>
    <col min="4867" max="4874" width="14.5703125" customWidth="1"/>
    <col min="4876" max="4876" width="14.140625" bestFit="1" customWidth="1"/>
    <col min="5122" max="5122" width="31" customWidth="1"/>
    <col min="5123" max="5130" width="14.5703125" customWidth="1"/>
    <col min="5132" max="5132" width="14.140625" bestFit="1" customWidth="1"/>
    <col min="5378" max="5378" width="31" customWidth="1"/>
    <col min="5379" max="5386" width="14.5703125" customWidth="1"/>
    <col min="5388" max="5388" width="14.140625" bestFit="1" customWidth="1"/>
    <col min="5634" max="5634" width="31" customWidth="1"/>
    <col min="5635" max="5642" width="14.5703125" customWidth="1"/>
    <col min="5644" max="5644" width="14.140625" bestFit="1" customWidth="1"/>
    <col min="5890" max="5890" width="31" customWidth="1"/>
    <col min="5891" max="5898" width="14.5703125" customWidth="1"/>
    <col min="5900" max="5900" width="14.140625" bestFit="1" customWidth="1"/>
    <col min="6146" max="6146" width="31" customWidth="1"/>
    <col min="6147" max="6154" width="14.5703125" customWidth="1"/>
    <col min="6156" max="6156" width="14.140625" bestFit="1" customWidth="1"/>
    <col min="6402" max="6402" width="31" customWidth="1"/>
    <col min="6403" max="6410" width="14.5703125" customWidth="1"/>
    <col min="6412" max="6412" width="14.140625" bestFit="1" customWidth="1"/>
    <col min="6658" max="6658" width="31" customWidth="1"/>
    <col min="6659" max="6666" width="14.5703125" customWidth="1"/>
    <col min="6668" max="6668" width="14.140625" bestFit="1" customWidth="1"/>
    <col min="6914" max="6914" width="31" customWidth="1"/>
    <col min="6915" max="6922" width="14.5703125" customWidth="1"/>
    <col min="6924" max="6924" width="14.140625" bestFit="1" customWidth="1"/>
    <col min="7170" max="7170" width="31" customWidth="1"/>
    <col min="7171" max="7178" width="14.5703125" customWidth="1"/>
    <col min="7180" max="7180" width="14.140625" bestFit="1" customWidth="1"/>
    <col min="7426" max="7426" width="31" customWidth="1"/>
    <col min="7427" max="7434" width="14.5703125" customWidth="1"/>
    <col min="7436" max="7436" width="14.140625" bestFit="1" customWidth="1"/>
    <col min="7682" max="7682" width="31" customWidth="1"/>
    <col min="7683" max="7690" width="14.5703125" customWidth="1"/>
    <col min="7692" max="7692" width="14.140625" bestFit="1" customWidth="1"/>
    <col min="7938" max="7938" width="31" customWidth="1"/>
    <col min="7939" max="7946" width="14.5703125" customWidth="1"/>
    <col min="7948" max="7948" width="14.140625" bestFit="1" customWidth="1"/>
    <col min="8194" max="8194" width="31" customWidth="1"/>
    <col min="8195" max="8202" width="14.5703125" customWidth="1"/>
    <col min="8204" max="8204" width="14.140625" bestFit="1" customWidth="1"/>
    <col min="8450" max="8450" width="31" customWidth="1"/>
    <col min="8451" max="8458" width="14.5703125" customWidth="1"/>
    <col min="8460" max="8460" width="14.140625" bestFit="1" customWidth="1"/>
    <col min="8706" max="8706" width="31" customWidth="1"/>
    <col min="8707" max="8714" width="14.5703125" customWidth="1"/>
    <col min="8716" max="8716" width="14.140625" bestFit="1" customWidth="1"/>
    <col min="8962" max="8962" width="31" customWidth="1"/>
    <col min="8963" max="8970" width="14.5703125" customWidth="1"/>
    <col min="8972" max="8972" width="14.140625" bestFit="1" customWidth="1"/>
    <col min="9218" max="9218" width="31" customWidth="1"/>
    <col min="9219" max="9226" width="14.5703125" customWidth="1"/>
    <col min="9228" max="9228" width="14.140625" bestFit="1" customWidth="1"/>
    <col min="9474" max="9474" width="31" customWidth="1"/>
    <col min="9475" max="9482" width="14.5703125" customWidth="1"/>
    <col min="9484" max="9484" width="14.140625" bestFit="1" customWidth="1"/>
    <col min="9730" max="9730" width="31" customWidth="1"/>
    <col min="9731" max="9738" width="14.5703125" customWidth="1"/>
    <col min="9740" max="9740" width="14.140625" bestFit="1" customWidth="1"/>
    <col min="9986" max="9986" width="31" customWidth="1"/>
    <col min="9987" max="9994" width="14.5703125" customWidth="1"/>
    <col min="9996" max="9996" width="14.140625" bestFit="1" customWidth="1"/>
    <col min="10242" max="10242" width="31" customWidth="1"/>
    <col min="10243" max="10250" width="14.5703125" customWidth="1"/>
    <col min="10252" max="10252" width="14.140625" bestFit="1" customWidth="1"/>
    <col min="10498" max="10498" width="31" customWidth="1"/>
    <col min="10499" max="10506" width="14.5703125" customWidth="1"/>
    <col min="10508" max="10508" width="14.140625" bestFit="1" customWidth="1"/>
    <col min="10754" max="10754" width="31" customWidth="1"/>
    <col min="10755" max="10762" width="14.5703125" customWidth="1"/>
    <col min="10764" max="10764" width="14.140625" bestFit="1" customWidth="1"/>
    <col min="11010" max="11010" width="31" customWidth="1"/>
    <col min="11011" max="11018" width="14.5703125" customWidth="1"/>
    <col min="11020" max="11020" width="14.140625" bestFit="1" customWidth="1"/>
    <col min="11266" max="11266" width="31" customWidth="1"/>
    <col min="11267" max="11274" width="14.5703125" customWidth="1"/>
    <col min="11276" max="11276" width="14.140625" bestFit="1" customWidth="1"/>
    <col min="11522" max="11522" width="31" customWidth="1"/>
    <col min="11523" max="11530" width="14.5703125" customWidth="1"/>
    <col min="11532" max="11532" width="14.140625" bestFit="1" customWidth="1"/>
    <col min="11778" max="11778" width="31" customWidth="1"/>
    <col min="11779" max="11786" width="14.5703125" customWidth="1"/>
    <col min="11788" max="11788" width="14.140625" bestFit="1" customWidth="1"/>
    <col min="12034" max="12034" width="31" customWidth="1"/>
    <col min="12035" max="12042" width="14.5703125" customWidth="1"/>
    <col min="12044" max="12044" width="14.140625" bestFit="1" customWidth="1"/>
    <col min="12290" max="12290" width="31" customWidth="1"/>
    <col min="12291" max="12298" width="14.5703125" customWidth="1"/>
    <col min="12300" max="12300" width="14.140625" bestFit="1" customWidth="1"/>
    <col min="12546" max="12546" width="31" customWidth="1"/>
    <col min="12547" max="12554" width="14.5703125" customWidth="1"/>
    <col min="12556" max="12556" width="14.140625" bestFit="1" customWidth="1"/>
    <col min="12802" max="12802" width="31" customWidth="1"/>
    <col min="12803" max="12810" width="14.5703125" customWidth="1"/>
    <col min="12812" max="12812" width="14.140625" bestFit="1" customWidth="1"/>
    <col min="13058" max="13058" width="31" customWidth="1"/>
    <col min="13059" max="13066" width="14.5703125" customWidth="1"/>
    <col min="13068" max="13068" width="14.140625" bestFit="1" customWidth="1"/>
    <col min="13314" max="13314" width="31" customWidth="1"/>
    <col min="13315" max="13322" width="14.5703125" customWidth="1"/>
    <col min="13324" max="13324" width="14.140625" bestFit="1" customWidth="1"/>
    <col min="13570" max="13570" width="31" customWidth="1"/>
    <col min="13571" max="13578" width="14.5703125" customWidth="1"/>
    <col min="13580" max="13580" width="14.140625" bestFit="1" customWidth="1"/>
    <col min="13826" max="13826" width="31" customWidth="1"/>
    <col min="13827" max="13834" width="14.5703125" customWidth="1"/>
    <col min="13836" max="13836" width="14.140625" bestFit="1" customWidth="1"/>
    <col min="14082" max="14082" width="31" customWidth="1"/>
    <col min="14083" max="14090" width="14.5703125" customWidth="1"/>
    <col min="14092" max="14092" width="14.140625" bestFit="1" customWidth="1"/>
    <col min="14338" max="14338" width="31" customWidth="1"/>
    <col min="14339" max="14346" width="14.5703125" customWidth="1"/>
    <col min="14348" max="14348" width="14.140625" bestFit="1" customWidth="1"/>
    <col min="14594" max="14594" width="31" customWidth="1"/>
    <col min="14595" max="14602" width="14.5703125" customWidth="1"/>
    <col min="14604" max="14604" width="14.140625" bestFit="1" customWidth="1"/>
    <col min="14850" max="14850" width="31" customWidth="1"/>
    <col min="14851" max="14858" width="14.5703125" customWidth="1"/>
    <col min="14860" max="14860" width="14.140625" bestFit="1" customWidth="1"/>
    <col min="15106" max="15106" width="31" customWidth="1"/>
    <col min="15107" max="15114" width="14.5703125" customWidth="1"/>
    <col min="15116" max="15116" width="14.140625" bestFit="1" customWidth="1"/>
    <col min="15362" max="15362" width="31" customWidth="1"/>
    <col min="15363" max="15370" width="14.5703125" customWidth="1"/>
    <col min="15372" max="15372" width="14.140625" bestFit="1" customWidth="1"/>
    <col min="15618" max="15618" width="31" customWidth="1"/>
    <col min="15619" max="15626" width="14.5703125" customWidth="1"/>
    <col min="15628" max="15628" width="14.140625" bestFit="1" customWidth="1"/>
    <col min="15874" max="15874" width="31" customWidth="1"/>
    <col min="15875" max="15882" width="14.5703125" customWidth="1"/>
    <col min="15884" max="15884" width="14.140625" bestFit="1" customWidth="1"/>
    <col min="16130" max="16130" width="31" customWidth="1"/>
    <col min="16131" max="16138" width="14.5703125" customWidth="1"/>
    <col min="16140" max="16140" width="14.140625" bestFit="1" customWidth="1"/>
  </cols>
  <sheetData>
    <row r="1" spans="1:11" ht="27" customHeight="1">
      <c r="A1" s="239" t="s">
        <v>293</v>
      </c>
      <c r="B1" s="240"/>
      <c r="C1" s="240"/>
      <c r="D1" s="240"/>
      <c r="E1" s="240"/>
      <c r="F1" s="240"/>
      <c r="G1" s="240"/>
      <c r="H1" s="240"/>
      <c r="I1" s="240"/>
      <c r="J1" s="240"/>
      <c r="K1" s="240"/>
    </row>
    <row r="2" spans="1:11" ht="13.5" thickBot="1">
      <c r="A2" s="55"/>
    </row>
    <row r="3" spans="1:11">
      <c r="A3" s="236" t="s">
        <v>0</v>
      </c>
      <c r="B3" s="236" t="s">
        <v>24</v>
      </c>
      <c r="C3" s="236" t="s">
        <v>294</v>
      </c>
      <c r="D3" s="236" t="s">
        <v>295</v>
      </c>
      <c r="E3" s="236" t="s">
        <v>296</v>
      </c>
      <c r="F3" s="236" t="s">
        <v>229</v>
      </c>
      <c r="G3" s="236" t="s">
        <v>297</v>
      </c>
      <c r="H3" s="236" t="s">
        <v>298</v>
      </c>
      <c r="I3" s="56" t="s">
        <v>299</v>
      </c>
      <c r="J3" s="236" t="s">
        <v>238</v>
      </c>
    </row>
    <row r="4" spans="1:11" ht="13.5" thickBot="1">
      <c r="A4" s="238"/>
      <c r="B4" s="238"/>
      <c r="C4" s="238"/>
      <c r="D4" s="238"/>
      <c r="E4" s="238"/>
      <c r="F4" s="238"/>
      <c r="G4" s="238"/>
      <c r="H4" s="238"/>
      <c r="I4" s="48" t="s">
        <v>300</v>
      </c>
      <c r="J4" s="238"/>
    </row>
    <row r="5" spans="1:11" ht="13.5" thickBot="1">
      <c r="A5" s="57">
        <v>1</v>
      </c>
      <c r="B5" s="58" t="s">
        <v>301</v>
      </c>
      <c r="C5" s="59">
        <v>0</v>
      </c>
      <c r="D5" s="59">
        <v>0</v>
      </c>
      <c r="E5" s="59">
        <v>0</v>
      </c>
      <c r="F5" s="59">
        <v>0</v>
      </c>
      <c r="G5" s="59">
        <v>0</v>
      </c>
      <c r="H5" s="59">
        <v>0</v>
      </c>
      <c r="I5" s="59">
        <v>0</v>
      </c>
      <c r="J5" s="59">
        <f>SUM(C5:I5)</f>
        <v>0</v>
      </c>
    </row>
    <row r="6" spans="1:11" ht="13.5" thickBot="1">
      <c r="A6" s="28" t="s">
        <v>302</v>
      </c>
      <c r="B6" s="29" t="s">
        <v>224</v>
      </c>
      <c r="C6" s="45"/>
      <c r="D6" s="31">
        <v>20000000</v>
      </c>
      <c r="E6" s="31"/>
      <c r="F6" s="31">
        <v>16500000</v>
      </c>
      <c r="G6" s="31">
        <v>10022900</v>
      </c>
      <c r="H6" s="31">
        <v>2042000</v>
      </c>
      <c r="I6" s="31"/>
      <c r="J6" s="60">
        <f t="shared" ref="J6:J33" si="0">SUM(C6:I6)</f>
        <v>48564900</v>
      </c>
    </row>
    <row r="7" spans="1:11" ht="13.5" thickBot="1">
      <c r="A7" s="28" t="s">
        <v>303</v>
      </c>
      <c r="B7" s="29" t="s">
        <v>273</v>
      </c>
      <c r="C7" s="45">
        <f>C8+C9+C10+C11</f>
        <v>0</v>
      </c>
      <c r="D7" s="45" t="e">
        <f t="shared" ref="D7:I7" si="1">D8+D9+D10+D11</f>
        <v>#REF!</v>
      </c>
      <c r="E7" s="45">
        <f t="shared" si="1"/>
        <v>0</v>
      </c>
      <c r="F7" s="45">
        <f t="shared" si="1"/>
        <v>0</v>
      </c>
      <c r="G7" s="45">
        <f t="shared" si="1"/>
        <v>0</v>
      </c>
      <c r="H7" s="45">
        <f t="shared" si="1"/>
        <v>0</v>
      </c>
      <c r="I7" s="45">
        <f t="shared" si="1"/>
        <v>0</v>
      </c>
      <c r="J7" s="60" t="e">
        <f t="shared" si="0"/>
        <v>#REF!</v>
      </c>
    </row>
    <row r="8" spans="1:11" ht="13.5" thickBot="1">
      <c r="A8" s="251"/>
      <c r="B8" s="61" t="s">
        <v>304</v>
      </c>
      <c r="C8" s="45"/>
      <c r="D8" s="31" t="e">
        <f>#REF!</f>
        <v>#REF!</v>
      </c>
      <c r="E8" s="31"/>
      <c r="F8" s="31"/>
      <c r="G8" s="31"/>
      <c r="H8" s="31"/>
      <c r="I8" s="31"/>
      <c r="J8" s="60" t="e">
        <f t="shared" si="0"/>
        <v>#REF!</v>
      </c>
    </row>
    <row r="9" spans="1:11" ht="13.5" thickBot="1">
      <c r="A9" s="252"/>
      <c r="B9" s="61" t="s">
        <v>305</v>
      </c>
      <c r="C9" s="45"/>
      <c r="D9" s="31"/>
      <c r="E9" s="31"/>
      <c r="F9" s="31"/>
      <c r="G9" s="31"/>
      <c r="H9" s="31"/>
      <c r="I9" s="31"/>
      <c r="J9" s="60">
        <f t="shared" si="0"/>
        <v>0</v>
      </c>
    </row>
    <row r="10" spans="1:11" ht="13.5" thickBot="1">
      <c r="A10" s="252"/>
      <c r="B10" s="61" t="s">
        <v>306</v>
      </c>
      <c r="C10" s="45"/>
      <c r="D10" s="31"/>
      <c r="E10" s="31"/>
      <c r="F10" s="31"/>
      <c r="G10" s="31"/>
      <c r="H10" s="31"/>
      <c r="I10" s="31"/>
      <c r="J10" s="60">
        <f t="shared" si="0"/>
        <v>0</v>
      </c>
    </row>
    <row r="11" spans="1:11" ht="13.5" thickBot="1">
      <c r="A11" s="253"/>
      <c r="B11" s="61" t="s">
        <v>307</v>
      </c>
      <c r="C11" s="45"/>
      <c r="D11" s="31"/>
      <c r="E11" s="31"/>
      <c r="F11" s="31"/>
      <c r="G11" s="31"/>
      <c r="H11" s="31"/>
      <c r="I11" s="31"/>
      <c r="J11" s="60">
        <f t="shared" si="0"/>
        <v>0</v>
      </c>
    </row>
    <row r="12" spans="1:11" ht="13.5" thickBot="1">
      <c r="A12" s="28" t="s">
        <v>308</v>
      </c>
      <c r="B12" s="38" t="s">
        <v>274</v>
      </c>
      <c r="C12" s="45">
        <f>C13+C14+C15+C16</f>
        <v>0</v>
      </c>
      <c r="D12" s="45">
        <f t="shared" ref="D12:I12" si="2">D13+D14+D15+D16</f>
        <v>0</v>
      </c>
      <c r="E12" s="45">
        <f t="shared" si="2"/>
        <v>0</v>
      </c>
      <c r="F12" s="45">
        <f t="shared" si="2"/>
        <v>0</v>
      </c>
      <c r="G12" s="45" t="e">
        <f t="shared" si="2"/>
        <v>#REF!</v>
      </c>
      <c r="H12" s="45" t="e">
        <f t="shared" si="2"/>
        <v>#REF!</v>
      </c>
      <c r="I12" s="45">
        <f t="shared" si="2"/>
        <v>0</v>
      </c>
      <c r="J12" s="60" t="e">
        <f t="shared" si="0"/>
        <v>#REF!</v>
      </c>
    </row>
    <row r="13" spans="1:11" ht="13.5" thickBot="1">
      <c r="A13" s="251"/>
      <c r="B13" s="38" t="s">
        <v>309</v>
      </c>
      <c r="C13" s="45"/>
      <c r="D13" s="31"/>
      <c r="E13" s="31"/>
      <c r="F13" s="31"/>
      <c r="G13" s="31"/>
      <c r="H13" s="31"/>
      <c r="I13" s="31"/>
      <c r="J13" s="60">
        <f>SUM(C13:I13)</f>
        <v>0</v>
      </c>
    </row>
    <row r="14" spans="1:11" ht="13.5" thickBot="1">
      <c r="A14" s="252"/>
      <c r="B14" s="38" t="s">
        <v>310</v>
      </c>
      <c r="C14" s="45"/>
      <c r="D14" s="31"/>
      <c r="E14" s="31"/>
      <c r="F14" s="31"/>
      <c r="G14" s="31"/>
      <c r="H14" s="31"/>
      <c r="I14" s="31"/>
      <c r="J14" s="60">
        <f t="shared" si="0"/>
        <v>0</v>
      </c>
    </row>
    <row r="15" spans="1:11" ht="13.5" thickBot="1">
      <c r="A15" s="252"/>
      <c r="B15" s="38" t="s">
        <v>311</v>
      </c>
      <c r="C15" s="45"/>
      <c r="D15" s="31"/>
      <c r="E15" s="31"/>
      <c r="F15" s="31">
        <v>0</v>
      </c>
      <c r="G15" s="31" t="e">
        <f>#REF!</f>
        <v>#REF!</v>
      </c>
      <c r="H15" s="31" t="e">
        <f>#REF!</f>
        <v>#REF!</v>
      </c>
      <c r="I15" s="31"/>
      <c r="J15" s="60" t="e">
        <f t="shared" si="0"/>
        <v>#REF!</v>
      </c>
    </row>
    <row r="16" spans="1:11" ht="13.5" thickBot="1">
      <c r="A16" s="253"/>
      <c r="B16" s="38"/>
      <c r="C16" s="45"/>
      <c r="D16" s="31"/>
      <c r="E16" s="31"/>
      <c r="F16" s="31"/>
      <c r="G16" s="31"/>
      <c r="H16" s="31"/>
      <c r="I16" s="31"/>
      <c r="J16" s="60">
        <f t="shared" si="0"/>
        <v>0</v>
      </c>
    </row>
    <row r="17" spans="1:12" ht="13.5" thickBot="1">
      <c r="A17" s="28" t="s">
        <v>312</v>
      </c>
      <c r="B17" s="38" t="s">
        <v>313</v>
      </c>
      <c r="C17" s="45"/>
      <c r="D17" s="31"/>
      <c r="E17" s="31"/>
      <c r="F17" s="31"/>
      <c r="G17" s="31"/>
      <c r="H17" s="31"/>
      <c r="I17" s="31"/>
      <c r="J17" s="60">
        <f t="shared" si="0"/>
        <v>0</v>
      </c>
    </row>
    <row r="18" spans="1:12" ht="26.25" thickBot="1">
      <c r="A18" s="28" t="s">
        <v>314</v>
      </c>
      <c r="B18" s="62" t="s">
        <v>315</v>
      </c>
      <c r="C18" s="45"/>
      <c r="D18" s="31"/>
      <c r="E18" s="31"/>
      <c r="F18" s="31"/>
      <c r="G18" s="31"/>
      <c r="H18" s="31"/>
      <c r="I18" s="31"/>
      <c r="J18" s="60">
        <f t="shared" si="0"/>
        <v>0</v>
      </c>
    </row>
    <row r="19" spans="1:12" ht="13.5" thickBot="1">
      <c r="A19" s="28" t="s">
        <v>316</v>
      </c>
      <c r="B19" s="29" t="s">
        <v>225</v>
      </c>
      <c r="C19" s="45">
        <f>C6+C7-C12</f>
        <v>0</v>
      </c>
      <c r="D19" s="45" t="e">
        <f t="shared" ref="D19:I19" si="3">D6+D7-D12</f>
        <v>#REF!</v>
      </c>
      <c r="E19" s="45">
        <f t="shared" si="3"/>
        <v>0</v>
      </c>
      <c r="F19" s="45">
        <f t="shared" si="3"/>
        <v>16500000</v>
      </c>
      <c r="G19" s="45" t="e">
        <f t="shared" si="3"/>
        <v>#REF!</v>
      </c>
      <c r="H19" s="45" t="e">
        <f t="shared" si="3"/>
        <v>#REF!</v>
      </c>
      <c r="I19" s="45">
        <f t="shared" si="3"/>
        <v>0</v>
      </c>
      <c r="J19" s="60" t="e">
        <f t="shared" si="0"/>
        <v>#REF!</v>
      </c>
      <c r="L19" s="23"/>
    </row>
    <row r="20" spans="1:12" ht="13.5" thickBot="1">
      <c r="A20" s="63">
        <v>2</v>
      </c>
      <c r="B20" s="49" t="s">
        <v>317</v>
      </c>
      <c r="C20" s="64"/>
      <c r="D20" s="65"/>
      <c r="E20" s="65"/>
      <c r="F20" s="65"/>
      <c r="G20" s="65"/>
      <c r="H20" s="65"/>
      <c r="I20" s="65"/>
      <c r="J20" s="60">
        <f t="shared" si="0"/>
        <v>0</v>
      </c>
    </row>
    <row r="21" spans="1:12" ht="13.5" thickBot="1">
      <c r="A21" s="28" t="s">
        <v>318</v>
      </c>
      <c r="B21" s="29" t="s">
        <v>280</v>
      </c>
      <c r="C21" s="45"/>
      <c r="D21" s="31">
        <v>1993155.33</v>
      </c>
      <c r="E21" s="31"/>
      <c r="F21" s="31" t="e">
        <f>#REF!</f>
        <v>#REF!</v>
      </c>
      <c r="G21" s="31">
        <v>5069883.1399999997</v>
      </c>
      <c r="H21" s="31">
        <v>2042000</v>
      </c>
      <c r="I21" s="31"/>
      <c r="J21" s="60" t="e">
        <f t="shared" si="0"/>
        <v>#REF!</v>
      </c>
    </row>
    <row r="22" spans="1:12" ht="13.5" thickBot="1">
      <c r="A22" s="28" t="s">
        <v>319</v>
      </c>
      <c r="B22" s="29" t="s">
        <v>273</v>
      </c>
      <c r="C22" s="45">
        <f>C23+C24+C25</f>
        <v>0</v>
      </c>
      <c r="D22" s="45" t="e">
        <f t="shared" ref="D22:I22" si="4">D23+D24+D25</f>
        <v>#REF!</v>
      </c>
      <c r="E22" s="45">
        <f t="shared" si="4"/>
        <v>0</v>
      </c>
      <c r="F22" s="45" t="e">
        <f t="shared" si="4"/>
        <v>#REF!</v>
      </c>
      <c r="G22" s="45" t="e">
        <f t="shared" si="4"/>
        <v>#REF!</v>
      </c>
      <c r="H22" s="45">
        <f t="shared" si="4"/>
        <v>0</v>
      </c>
      <c r="I22" s="45">
        <f t="shared" si="4"/>
        <v>0</v>
      </c>
      <c r="J22" s="60" t="e">
        <f t="shared" si="0"/>
        <v>#REF!</v>
      </c>
    </row>
    <row r="23" spans="1:12" ht="13.5" thickBot="1">
      <c r="A23" s="254"/>
      <c r="B23" s="29" t="s">
        <v>320</v>
      </c>
      <c r="C23" s="45"/>
      <c r="D23" s="31" t="e">
        <f>#REF!</f>
        <v>#REF!</v>
      </c>
      <c r="E23" s="31"/>
      <c r="F23" s="31" t="e">
        <f>#REF!</f>
        <v>#REF!</v>
      </c>
      <c r="G23" s="31" t="e">
        <f>#REF!</f>
        <v>#REF!</v>
      </c>
      <c r="H23" s="31">
        <v>0</v>
      </c>
      <c r="I23" s="31"/>
      <c r="J23" s="60" t="e">
        <f t="shared" si="0"/>
        <v>#REF!</v>
      </c>
    </row>
    <row r="24" spans="1:12" ht="13.5" thickBot="1">
      <c r="A24" s="255"/>
      <c r="B24" s="66" t="s">
        <v>321</v>
      </c>
      <c r="C24" s="45"/>
      <c r="D24" s="31"/>
      <c r="E24" s="31"/>
      <c r="F24" s="31"/>
      <c r="G24" s="47"/>
      <c r="H24" s="31"/>
      <c r="I24" s="31"/>
      <c r="J24" s="60">
        <f t="shared" si="0"/>
        <v>0</v>
      </c>
    </row>
    <row r="25" spans="1:12" ht="13.5" thickBot="1">
      <c r="A25" s="256"/>
      <c r="B25" s="66" t="s">
        <v>322</v>
      </c>
      <c r="C25" s="45"/>
      <c r="D25" s="31"/>
      <c r="E25" s="31"/>
      <c r="F25" s="31"/>
      <c r="G25" s="47"/>
      <c r="H25" s="31"/>
      <c r="I25" s="31"/>
      <c r="J25" s="60">
        <f t="shared" si="0"/>
        <v>0</v>
      </c>
    </row>
    <row r="26" spans="1:12" ht="13.5" thickBot="1">
      <c r="A26" s="28" t="s">
        <v>323</v>
      </c>
      <c r="B26" s="29" t="s">
        <v>324</v>
      </c>
      <c r="C26" s="45">
        <f>C27-C28-C29</f>
        <v>0</v>
      </c>
      <c r="D26" s="45">
        <f t="shared" ref="D26:I26" si="5">D27-D28-D29</f>
        <v>0</v>
      </c>
      <c r="E26" s="45">
        <f t="shared" si="5"/>
        <v>0</v>
      </c>
      <c r="F26" s="45">
        <f t="shared" si="5"/>
        <v>0</v>
      </c>
      <c r="G26" s="45" t="e">
        <f t="shared" si="5"/>
        <v>#REF!</v>
      </c>
      <c r="H26" s="45" t="e">
        <f t="shared" si="5"/>
        <v>#REF!</v>
      </c>
      <c r="I26" s="45">
        <f t="shared" si="5"/>
        <v>0</v>
      </c>
      <c r="J26" s="60" t="e">
        <f t="shared" si="0"/>
        <v>#REF!</v>
      </c>
    </row>
    <row r="27" spans="1:12" ht="26.25" thickBot="1">
      <c r="A27" s="251"/>
      <c r="B27" s="29" t="s">
        <v>325</v>
      </c>
      <c r="C27" s="45"/>
      <c r="D27" s="31"/>
      <c r="E27" s="31"/>
      <c r="F27" s="31"/>
      <c r="G27" s="31" t="e">
        <f>#REF!</f>
        <v>#REF!</v>
      </c>
      <c r="H27" s="31" t="e">
        <f>#REF!</f>
        <v>#REF!</v>
      </c>
      <c r="I27" s="31"/>
      <c r="J27" s="60" t="e">
        <f t="shared" si="0"/>
        <v>#REF!</v>
      </c>
    </row>
    <row r="28" spans="1:12" ht="13.5" thickBot="1">
      <c r="A28" s="252"/>
      <c r="B28" s="66" t="s">
        <v>326</v>
      </c>
      <c r="C28" s="45"/>
      <c r="D28" s="31"/>
      <c r="E28" s="31"/>
      <c r="F28" s="31"/>
      <c r="G28" s="31"/>
      <c r="H28" s="31"/>
      <c r="I28" s="31"/>
      <c r="J28" s="60">
        <f t="shared" si="0"/>
        <v>0</v>
      </c>
    </row>
    <row r="29" spans="1:12" ht="13.5" thickBot="1">
      <c r="A29" s="253"/>
      <c r="B29" s="66" t="s">
        <v>327</v>
      </c>
      <c r="C29" s="45"/>
      <c r="D29" s="31"/>
      <c r="E29" s="31"/>
      <c r="F29" s="31"/>
      <c r="G29" s="31"/>
      <c r="H29" s="31"/>
      <c r="I29" s="31"/>
      <c r="J29" s="60">
        <f t="shared" si="0"/>
        <v>0</v>
      </c>
    </row>
    <row r="30" spans="1:12" ht="13.5" thickBot="1">
      <c r="A30" s="28" t="s">
        <v>328</v>
      </c>
      <c r="B30" s="29" t="s">
        <v>282</v>
      </c>
      <c r="C30" s="45">
        <f t="shared" ref="C30:I30" si="6">C21+C22-C26</f>
        <v>0</v>
      </c>
      <c r="D30" s="45" t="e">
        <f t="shared" si="6"/>
        <v>#REF!</v>
      </c>
      <c r="E30" s="45">
        <f t="shared" si="6"/>
        <v>0</v>
      </c>
      <c r="F30" s="45" t="e">
        <f t="shared" si="6"/>
        <v>#REF!</v>
      </c>
      <c r="G30" s="45" t="e">
        <f t="shared" si="6"/>
        <v>#REF!</v>
      </c>
      <c r="H30" s="45" t="e">
        <f t="shared" si="6"/>
        <v>#REF!</v>
      </c>
      <c r="I30" s="45">
        <f t="shared" si="6"/>
        <v>0</v>
      </c>
      <c r="J30" s="60" t="e">
        <f t="shared" si="0"/>
        <v>#REF!</v>
      </c>
    </row>
    <row r="31" spans="1:12" ht="13.5" thickBot="1">
      <c r="A31" s="63">
        <v>3</v>
      </c>
      <c r="B31" s="67" t="s">
        <v>329</v>
      </c>
      <c r="C31" s="45"/>
      <c r="D31" s="31"/>
      <c r="E31" s="31"/>
      <c r="F31" s="31"/>
      <c r="G31" s="31"/>
      <c r="H31" s="31"/>
      <c r="I31" s="31"/>
      <c r="J31" s="60">
        <f t="shared" si="0"/>
        <v>0</v>
      </c>
    </row>
    <row r="32" spans="1:12" ht="13.5" thickBot="1">
      <c r="A32" s="28" t="s">
        <v>330</v>
      </c>
      <c r="B32" s="29" t="s">
        <v>331</v>
      </c>
      <c r="C32" s="45">
        <f t="shared" ref="C32:H32" si="7">C6-C21</f>
        <v>0</v>
      </c>
      <c r="D32" s="45">
        <f t="shared" si="7"/>
        <v>18006844.670000002</v>
      </c>
      <c r="E32" s="45">
        <f t="shared" si="7"/>
        <v>0</v>
      </c>
      <c r="F32" s="45" t="e">
        <f t="shared" si="7"/>
        <v>#REF!</v>
      </c>
      <c r="G32" s="45">
        <f t="shared" si="7"/>
        <v>4953016.8600000003</v>
      </c>
      <c r="H32" s="45">
        <f t="shared" si="7"/>
        <v>0</v>
      </c>
      <c r="I32" s="31"/>
      <c r="J32" s="60" t="e">
        <f t="shared" si="0"/>
        <v>#REF!</v>
      </c>
      <c r="K32" s="105" t="e">
        <f>J32-Balance!#REF!</f>
        <v>#REF!</v>
      </c>
    </row>
    <row r="33" spans="1:11" ht="13.5" thickBot="1">
      <c r="A33" s="28" t="s">
        <v>332</v>
      </c>
      <c r="B33" s="29" t="s">
        <v>333</v>
      </c>
      <c r="C33" s="31">
        <f>C19-C30</f>
        <v>0</v>
      </c>
      <c r="D33" s="31" t="e">
        <f t="shared" ref="D33:I33" si="8">D19-D30</f>
        <v>#REF!</v>
      </c>
      <c r="E33" s="31">
        <f t="shared" si="8"/>
        <v>0</v>
      </c>
      <c r="F33" s="31" t="e">
        <f t="shared" si="8"/>
        <v>#REF!</v>
      </c>
      <c r="G33" s="31" t="e">
        <f t="shared" si="8"/>
        <v>#REF!</v>
      </c>
      <c r="H33" s="31" t="e">
        <f t="shared" si="8"/>
        <v>#REF!</v>
      </c>
      <c r="I33" s="31">
        <f t="shared" si="8"/>
        <v>0</v>
      </c>
      <c r="J33" s="60" t="e">
        <f t="shared" si="0"/>
        <v>#REF!</v>
      </c>
      <c r="K33" s="105" t="e">
        <f>J33-Balance!#REF!</f>
        <v>#REF!</v>
      </c>
    </row>
    <row r="34" spans="1:11">
      <c r="A34" s="245" t="s">
        <v>334</v>
      </c>
      <c r="B34" s="245"/>
      <c r="C34" s="245"/>
      <c r="D34" s="245"/>
      <c r="E34" s="245"/>
      <c r="F34" s="245"/>
      <c r="G34" s="245"/>
    </row>
    <row r="35" spans="1:11">
      <c r="A35" s="229" t="s">
        <v>335</v>
      </c>
      <c r="B35" s="229"/>
      <c r="C35" s="229"/>
      <c r="D35" s="229"/>
      <c r="E35" s="229"/>
      <c r="F35" s="229"/>
      <c r="G35" s="229"/>
    </row>
    <row r="36" spans="1:11">
      <c r="A36" s="229" t="s">
        <v>240</v>
      </c>
      <c r="B36" s="229"/>
      <c r="C36" s="229"/>
      <c r="D36" s="229"/>
      <c r="E36" s="229"/>
      <c r="F36" s="229"/>
      <c r="G36" s="229"/>
    </row>
    <row r="37" spans="1:11">
      <c r="A37" s="233"/>
      <c r="B37" s="232"/>
      <c r="C37" s="232"/>
      <c r="D37" s="232"/>
      <c r="E37" s="232"/>
      <c r="F37" s="232"/>
      <c r="G37" s="232"/>
    </row>
    <row r="41" spans="1:11">
      <c r="A41" s="68" t="s">
        <v>336</v>
      </c>
    </row>
  </sheetData>
  <mergeCells count="18">
    <mergeCell ref="A1:K1"/>
    <mergeCell ref="A3:A4"/>
    <mergeCell ref="B3:B4"/>
    <mergeCell ref="C3:C4"/>
    <mergeCell ref="D3:D4"/>
    <mergeCell ref="E3:E4"/>
    <mergeCell ref="F3:F4"/>
    <mergeCell ref="G3:G4"/>
    <mergeCell ref="H3:H4"/>
    <mergeCell ref="J3:J4"/>
    <mergeCell ref="A36:G36"/>
    <mergeCell ref="A37:G37"/>
    <mergeCell ref="A8:A11"/>
    <mergeCell ref="A13:A16"/>
    <mergeCell ref="A23:A25"/>
    <mergeCell ref="A27:A29"/>
    <mergeCell ref="A34:G34"/>
    <mergeCell ref="A35:G35"/>
  </mergeCells>
  <hyperlinks>
    <hyperlink ref="B18" location="_ftn1" display="_ftn1" xr:uid="{00000000-0004-0000-0B00-000000000000}"/>
    <hyperlink ref="A41" location="_ftnref1" display="_ftnref1" xr:uid="{00000000-0004-0000-0B00-000001000000}"/>
  </hyperlinks>
  <pageMargins left="0.7" right="0.7" top="0.75" bottom="0.75" header="0.3" footer="0.3"/>
  <pageSetup scale="79" orientation="landscape" verticalDpi="0" r:id="rId1"/>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vt:i4>
      </vt:variant>
    </vt:vector>
  </HeadingPairs>
  <TitlesOfParts>
    <vt:vector size="19" baseType="lpstr">
      <vt:lpstr>Face</vt:lpstr>
      <vt:lpstr>Letter</vt:lpstr>
      <vt:lpstr>Balance</vt:lpstr>
      <vt:lpstr>IS</vt:lpstr>
      <vt:lpstr>Equity</vt:lpstr>
      <vt:lpstr>Cash flow</vt:lpstr>
      <vt:lpstr>тод-3-4</vt:lpstr>
      <vt:lpstr>тод-5-8</vt:lpstr>
      <vt:lpstr>тод-9</vt:lpstr>
      <vt:lpstr>тод-10</vt:lpstr>
      <vt:lpstr>тод11-14</vt:lpstr>
      <vt:lpstr>тод-15-16</vt:lpstr>
      <vt:lpstr>тод-16-17</vt:lpstr>
      <vt:lpstr>то-17-18</vt:lpstr>
      <vt:lpstr>тод-18-20</vt:lpstr>
      <vt:lpstr>тод20-21</vt:lpstr>
      <vt:lpstr>тод22-24</vt:lpstr>
      <vt:lpstr>тод 25</vt:lpstr>
      <vt:lpstr>'тод-9'!Print_Area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Onch Audit 1</dc:creator>
  <cp:lastModifiedBy>Windows User</cp:lastModifiedBy>
  <cp:lastPrinted>2020-09-09T03:01:04Z</cp:lastPrinted>
  <dcterms:created xsi:type="dcterms:W3CDTF">2007-11-19T22:53:57Z</dcterms:created>
  <dcterms:modified xsi:type="dcterms:W3CDTF">2020-09-10T08:09:43Z</dcterms:modified>
</cp:coreProperties>
</file>