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3"/>
  </bookViews>
  <sheets>
    <sheet name="Sheet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<sst xmlns="http://schemas.openxmlformats.org/spreadsheetml/2006/main" count="280" uniqueCount="240">
  <si>
    <t>ОРХОН ХӨГЖИЛ ХК</t>
  </si>
  <si>
    <t xml:space="preserve">Баланс СТ-1 </t>
  </si>
  <si>
    <t>Д/д</t>
  </si>
  <si>
    <t>1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</si>
  <si>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</si>
  <si>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</si>
  <si>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</si>
  <si>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</si>
  <si>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</si>
  <si>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</si>
  <si>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</si>
  <si>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</si>
  <si>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</si>
  <si>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</si>
  <si>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</si>
  <si>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</si>
  <si>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</si>
  <si>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</si>
  <si>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</si>
  <si>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</si>
  <si>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</si>
  <si>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</si>
  <si>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</si>
  <si>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</si>
  <si>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1.2.10</t>
  </si>
  <si>
    <t>1.3</t>
  </si>
  <si>
    <t>2</t>
  </si>
  <si>
    <t>2.1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</si>
  <si>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</si>
  <si>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</si>
  <si>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</si>
  <si>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</si>
  <si>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</si>
  <si>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</si>
  <si>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</si>
  <si>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</si>
  <si>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</si>
  <si>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</si>
  <si>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</si>
  <si>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</si>
  <si>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2.1.1.13</t>
  </si>
  <si>
    <t>2.1.2</t>
  </si>
  <si>
    <t>2.1.2.1</t>
  </si>
  <si>
    <t>2.1.2.2</t>
  </si>
  <si>
    <t>2.1.2.3</t>
  </si>
  <si>
    <t>2.1.2.4</t>
  </si>
  <si>
    <t>2.1.2.6</t>
  </si>
  <si>
    <t>2.2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</si>
  <si>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</si>
  <si>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</si>
  <si>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</si>
  <si>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</si>
  <si>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</si>
  <si>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</si>
  <si>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</si>
  <si>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</si>
  <si>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</si>
  <si>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</si>
  <si>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2.3.11</t>
  </si>
  <si>
    <t>2.4</t>
  </si>
  <si>
    <t>Балансын зүйл</t>
  </si>
  <si>
    <t>Хөрөнгө</t>
  </si>
  <si>
    <t>Эргэлтийн хөрөнгө</t>
  </si>
  <si>
    <t>Мөнгө,түүнтэй адилтгах хөрөнгө</t>
  </si>
  <si>
    <t>Дансны авлага</t>
  </si>
  <si>
    <t>Татвар, НДШ-ийн авлага</t>
  </si>
  <si>
    <t>Бусад авлага</t>
  </si>
  <si>
    <t>Бусад санхүүгийн хөрөнгө</t>
  </si>
  <si>
    <t>Бараа материал</t>
  </si>
  <si>
    <t>Урьдчилж төлсөн зардал/тооцоо</t>
  </si>
  <si>
    <t>Бусад эргэлтийн хөрөнгө</t>
  </si>
  <si>
    <t>Борлуулах зорилгоор эзэмшиж буй эргэлтийн бус хөрөнгө (борлуулах бүлэг хөрөнгө)</t>
  </si>
  <si>
    <t>Эргэлтийн хөрөнгийн дүн</t>
  </si>
  <si>
    <t>Эргэлтийн бус хөрөнгө</t>
  </si>
  <si>
    <t>Үндсэн хөрөнгө</t>
  </si>
  <si>
    <t>Биет бус хөрөнгө</t>
  </si>
  <si>
    <t>Биологийн хөрөнгө</t>
  </si>
  <si>
    <t>Урт хугацаат хөрөнгө оруулалт</t>
  </si>
  <si>
    <t>Хайгуул ба үнэлгээний хөрөнгө</t>
  </si>
  <si>
    <t>Хойшлогдсон татварын хөрөнгө</t>
  </si>
  <si>
    <t>Хөрөнгө оруулалтын зориулалттай үл хөдлөх хөрөнгө</t>
  </si>
  <si>
    <t>Бусад эргэлтийн бус хөрөнгө</t>
  </si>
  <si>
    <t>Эргэлтийн бус хөрөнгийн дүн</t>
  </si>
  <si>
    <t>НИЙТ ХӨРӨНГИЙН ДҮН</t>
  </si>
  <si>
    <t>Өр төлбөр ба эзэмшигчдийн өмч</t>
  </si>
  <si>
    <t>Өр төлбөр</t>
  </si>
  <si>
    <t>Богино хугацаат өр төлбөр</t>
  </si>
  <si>
    <t>Дансны өглөг</t>
  </si>
  <si>
    <t>Цалингийн өглөг</t>
  </si>
  <si>
    <t>Татварын өр</t>
  </si>
  <si>
    <t>НДШ-ийн өглөг</t>
  </si>
  <si>
    <t>Богино хугацаат зээл</t>
  </si>
  <si>
    <t>Хүүний өглөг</t>
  </si>
  <si>
    <t>Ноогдол ашгийн өглөг</t>
  </si>
  <si>
    <t>Урьдчилж орсон орлого</t>
  </si>
  <si>
    <t>Нөөц /богино хугацаат өр төлбөр/</t>
  </si>
  <si>
    <t xml:space="preserve">Бусад богино хугацаат өр төлбөр </t>
  </si>
  <si>
    <t>Борлуулах зорилгоор эзэмшиж буй эргэлтийн бус хөрөнгө (борлуулах бүлэг хөрөнгө)-нд хамаарах өр төлбөр</t>
  </si>
  <si>
    <t>Богино хугацаат өр төлбөрийн дүн</t>
  </si>
  <si>
    <t>Урт хугацаат өр төлбөр</t>
  </si>
  <si>
    <t>Урт хугацаат зээл</t>
  </si>
  <si>
    <t>Нөөц /урт хугацаат өр төлбөр/</t>
  </si>
  <si>
    <t>Нөөц /өр төлбөр/</t>
  </si>
  <si>
    <t>Хойшлогдсон татварын өр</t>
  </si>
  <si>
    <t>Бусад урт хугацаат өр төлбөр</t>
  </si>
  <si>
    <t>Урт хугацаат өр төлбөрийн дүн</t>
  </si>
  <si>
    <t>Өр төлбөрийн нийт дүн</t>
  </si>
  <si>
    <t>Эздийн өмч</t>
  </si>
  <si>
    <t>Өмч:  - төрийн</t>
  </si>
  <si>
    <t xml:space="preserve">  - хувийн</t>
  </si>
  <si>
    <t xml:space="preserve">  - хувьцаат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</si>
  <si>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</si>
  <si>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</si>
  <si>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</si>
  <si>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</si>
  <si>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</si>
  <si>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</si>
  <si>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Эзэмшигчдийн өмчийн дүн</t>
  </si>
  <si>
    <t>ӨР ТӨЛБӨР БА ЭЗДИЙН ӨМЧИЙН ДҮН</t>
  </si>
  <si>
    <t>Ерөнхий ня-бо ...............................</t>
  </si>
  <si>
    <t>СТСГ-ын дарга ...............................</t>
  </si>
  <si>
    <t>Захирал  ...............................</t>
  </si>
  <si>
    <t>/                                    /</t>
  </si>
  <si>
    <t>Эхний үлдэгдэл</t>
  </si>
  <si>
    <t>Тайлант үе:(2023.01.01-2023.12.31)</t>
  </si>
  <si>
    <t>Эцсийн үлдэгдэл</t>
  </si>
  <si>
    <t>1/1</t>
  </si>
  <si>
    <t>ӨМЧИЙН ӨӨРЧЛӨЛТИЙН ТАЙЛАН</t>
  </si>
  <si>
    <t xml:space="preserve">  ( Аж ахуйн нэгж, байгууллагын нэр )</t>
  </si>
  <si>
    <t>(төгрөгөөр)</t>
  </si>
  <si>
    <t>ҮЗҮҮЛЭЛТ</t>
  </si>
  <si>
    <t>Өмч</t>
  </si>
  <si>
    <t>Нийт дүн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</si>
  <si>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</si>
  <si>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</si>
  <si>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</si>
  <si>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Бусад дэлгэрэнгүй орлого</t>
  </si>
  <si>
    <t>Өмчид гарсан өөрчлөлт</t>
  </si>
  <si>
    <t>Зарласан ногдол ашиг</t>
  </si>
  <si>
    <t>Дахин үнэлгээний нэмэгдлийн хэрэгжсэн дүн</t>
  </si>
  <si>
    <t>ОРЛОГЫН ДЭЛГЭРЭНГҮЙ ТАЙЛАН</t>
  </si>
  <si>
    <t>Мөрийн дугаар</t>
  </si>
  <si>
    <t>Үзүүлэлт</t>
  </si>
  <si>
    <t>Тайлант жилийн дүн</t>
  </si>
  <si>
    <t>Борлуулалтын орлого (цэвэр)</t>
  </si>
  <si>
    <t>Борлуулалтын өртөг</t>
  </si>
  <si>
    <t>Нийт ашиг (алдагдал)</t>
  </si>
  <si>
    <t>Түрээсийн орлого</t>
  </si>
  <si>
    <t>Хүүний орлого</t>
  </si>
  <si>
    <t>Ноогдол ашгийн орлого</t>
  </si>
  <si>
    <t>Эрхийн шимтгэлийн орлого</t>
  </si>
  <si>
    <t>Бусад орлого</t>
  </si>
  <si>
    <t>Борлуулалт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</si>
  <si>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</si>
  <si>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</si>
  <si>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</si>
  <si>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(гарз)</t>
  </si>
  <si>
    <t>Үндсэн хөрнгө данснаас хассаны олз (гарз)</t>
  </si>
  <si>
    <t xml:space="preserve">Биет бус хөрөнгө данснаас хассаны олз (гарз) </t>
  </si>
  <si>
    <t>Хөрөнгө оруулалт борлуулснаас үүссэн олз (гарз)</t>
  </si>
  <si>
    <t>Бусад ашиг (алдагдал)</t>
  </si>
  <si>
    <t xml:space="preserve">Татвар төлөхийн өмнөх ашиг (алдагдал) </t>
  </si>
  <si>
    <t>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</si>
  <si>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</si>
  <si>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</si>
  <si>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 xml:space="preserve"> 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</si>
  <si>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</si>
  <si>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</si>
  <si>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</si>
  <si>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</si>
  <si>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ногдох суурь ашиг (алдагдал)</t>
  </si>
  <si>
    <t xml:space="preserve">                Захирал      _______________________________ (Д.Жаргалсайхан)</t>
  </si>
  <si>
    <t xml:space="preserve">                Ерөнхий нягтлан бодогч      ____________________ (Н.Баттогтох)</t>
  </si>
  <si>
    <t>2023 оны 01 -р сарын 01 -ний үлдэгдэл</t>
  </si>
  <si>
    <t xml:space="preserve">                Захирал      ________________________ (Д.Жаргалсайхан)</t>
  </si>
  <si>
    <t xml:space="preserve">                Нягтлан бодогч      __________________(Н.Баттогтох) </t>
  </si>
  <si>
    <t>Мөнгөн гvйлгээ СТ-4</t>
  </si>
  <si>
    <t>Өмнөх оны</t>
  </si>
  <si>
    <t>Тайлант үе</t>
  </si>
  <si>
    <t>Үндсэн үйл ажиллагааны мөнгөн гүйлгээ</t>
  </si>
  <si>
    <t>Мөнгөн орлогын дүн(+)</t>
  </si>
  <si>
    <t xml:space="preserve">        Бараа борлуулсан, үйлчилгээ үзүүлсний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</si>
  <si>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</si>
  <si>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</si>
  <si>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</si>
  <si>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 санхүүжилтийн орлого</t>
  </si>
  <si>
    <t xml:space="preserve">        Бусад мөнгөн орлого</t>
  </si>
  <si>
    <t>Мөнгөн зарлагын дүн(-)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</si>
  <si>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</si>
  <si>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</si>
  <si>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</si>
  <si>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</si>
  <si>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 шатахуун, тээврийн хөлс, сэлбэг хэрэгсэлд төлсөн</t>
  </si>
  <si>
    <t xml:space="preserve">        Хүүний төлбөрт төлсөн</t>
  </si>
  <si>
    <t xml:space="preserve">        Татварын байгуулагад төлсөн</t>
  </si>
  <si>
    <t xml:space="preserve">        Даатгалын төлбөрт төлсөн</t>
  </si>
  <si>
    <t xml:space="preserve">        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</si>
  <si>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</si>
  <si>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</si>
  <si>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 xml:space="preserve">        Үндсэн хөрөнгө борлуулсны орлого</t>
  </si>
  <si>
    <t xml:space="preserve">        Биет бус хөрөнгө борлуулсны орлого</t>
  </si>
  <si>
    <t xml:space="preserve">        Хөрөнгө оруулалт борлуулсны орлого</t>
  </si>
  <si>
    <t xml:space="preserve">        Бусад урт хугацаат хөрөнгө борлуулсны орлого</t>
  </si>
  <si>
    <t xml:space="preserve">        Бусдад олгосон зээл, мөнгөн урьдчилгааны буцаан төлөлт</t>
  </si>
  <si>
    <t xml:space="preserve">        Хүлээн авсан хүүний орлого</t>
  </si>
  <si>
    <t xml:space="preserve">        Хүлээн авсан ноогдол ашиг</t>
  </si>
  <si>
    <t xml:space="preserve">        2.1.8</t>
  </si>
  <si>
    <t xml:space="preserve">        Үндсэн хөрөнгө олж эзэмшихэд төлсөн</t>
  </si>
  <si>
    <t xml:space="preserve">        Биет бус хөрөнгө олж эзэмшихэд төлсөн</t>
  </si>
  <si>
    <t xml:space="preserve">        Хөрөнгө оруулалт олж эзэмшихэд төлсөн</t>
  </si>
  <si>
    <t xml:space="preserve">        Бусад урт хугацаат хөрөнгө олж эзэмшихэд төлсөн</t>
  </si>
  <si>
    <t xml:space="preserve">        Бусдад олгосон зээл болон урьдчилгаа</t>
  </si>
  <si>
    <t xml:space="preserve">        2.2.6</t>
  </si>
  <si>
    <t>Хөрөнгө оруулалтын үйл ажиллагааны цэвэр мөнгөн гүйлгээний дүн</t>
  </si>
  <si>
    <t>3</t>
  </si>
  <si>
    <t>Санхүүгийн үйл ажиллагааны мөнгөн гүйлгээ</t>
  </si>
  <si>
    <t>3.1</t>
  </si>
  <si>
    <t xml:space="preserve">        Зээл авсан, өрийн үнэт цаас гаргаснаас хүлээн авсан</t>
  </si>
  <si>
    <t xml:space="preserve">        Хувьцаа болон өмчийн бусад үнэт цаас гаргаснаас хүлээн авсан</t>
  </si>
  <si>
    <t xml:space="preserve">        Төрөл бүрийн хандив</t>
  </si>
  <si>
    <t xml:space="preserve">        Валютын зөрүүний орлого</t>
  </si>
  <si>
    <t>3.2</t>
  </si>
  <si>
    <t xml:space="preserve">        Зээл, өрийн үнэт цаасны төлбөрт төлсөн мөнгө</t>
  </si>
  <si>
    <t xml:space="preserve">        Санхүүгийн түрээсийн өглөгт төлсөн</t>
  </si>
  <si>
    <t xml:space="preserve">        Хувьцаа буцаан худалдаж авахад төлсөн</t>
  </si>
  <si>
    <t xml:space="preserve">        Төлсөн ногдол ашиг</t>
  </si>
  <si>
    <t xml:space="preserve">        Валютын зөрүүний алдагдал</t>
  </si>
  <si>
    <t>3.3</t>
  </si>
  <si>
    <t>Санхүүгийн үйл ажиллагааны цэвэр мөнгөн гүйлгээний дүн</t>
  </si>
  <si>
    <t>4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</si>
  <si>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</si>
  <si>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</si>
  <si>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</si>
  <si>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</si>
  <si>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</si>
  <si>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/  Д.Жаргалсайхан                                /</t>
  </si>
  <si>
    <t>/ Н.Баттогтох                                 /</t>
  </si>
  <si>
    <t>/ Д.Жаргалсайхан                                 /</t>
  </si>
  <si>
    <t>/ Н.Баттогтох                                   /</t>
  </si>
  <si>
    <t>2023 оны 12-р сарын 31-ний үлдэгдэл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</si>
</sst>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₮_-;\-* #,##0.00_₮_-;_-* &quot;-&quot;??_₮_-;_-@_-"/>
    <numFmt numFmtId="165" formatCode="0.00_);\(0.00\)"/>
    <numFmt numFmtId="166" formatCode="#,##0.00&quot;₮&quot;"/>
  </numFmts>
  <fonts count="50">
    <font>
      <sz val="10"/>
      <name val="Arial"/>
      <family val="0"/>
    </font>
    <font>
      <sz val="8"/>
      <name val="Tahoma"/>
      <family val="0"/>
    </font>
    <font>
      <sz val="12"/>
      <color indexed="63"/>
      <name val="Tahoma"/>
      <family val="0"/>
    </font>
    <font>
      <b/>
      <sz val="14"/>
      <color indexed="62"/>
      <name val="Tahoma"/>
      <family val="0"/>
    </font>
    <font>
      <b/>
      <sz val="7"/>
      <color indexed="63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sz val="8"/>
      <name val="Arial"/>
      <family val="0"/>
    </font>
    <font>
      <sz val="7"/>
      <color indexed="63"/>
      <name val="Arial"/>
      <family val="0"/>
    </font>
    <font>
      <sz val="6"/>
      <color indexed="63"/>
      <name val="Arial"/>
      <family val="0"/>
    </font>
    <font>
      <b/>
      <sz val="14"/>
      <name val="Times New Roman Mon"/>
      <family val="1"/>
    </font>
    <font>
      <sz val="11"/>
      <name val="Times New Roman Mon"/>
      <family val="1"/>
    </font>
    <font>
      <b/>
      <sz val="11"/>
      <name val="Times New Roman Mon"/>
      <family val="1"/>
    </font>
    <font>
      <b/>
      <i/>
      <u val="single"/>
      <sz val="11"/>
      <name val="Times New Roman Mon"/>
      <family val="1"/>
    </font>
    <font>
      <sz val="11"/>
      <name val="Times New Roman"/>
      <family val="1"/>
    </font>
    <font>
      <sz val="10"/>
      <name val="Times New Roman Mo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/>
      <right style="thin"/>
      <top style="thin"/>
      <bottom style="thin"/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34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43" fontId="1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 wrapText="1"/>
    </xf>
    <xf numFmtId="43" fontId="11" fillId="0" borderId="12" xfId="0" applyNumberFormat="1" applyFont="1" applyBorder="1" applyAlignment="1">
      <alignment vertical="center" wrapText="1"/>
    </xf>
    <xf numFmtId="39" fontId="11" fillId="0" borderId="12" xfId="42" applyNumberFormat="1" applyFont="1" applyBorder="1" applyAlignment="1" applyProtection="1">
      <alignment vertical="center" wrapText="1"/>
      <protection/>
    </xf>
    <xf numFmtId="43" fontId="11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165" fontId="11" fillId="0" borderId="12" xfId="0" applyNumberFormat="1" applyFont="1" applyBorder="1" applyAlignment="1">
      <alignment vertical="center" wrapText="1"/>
    </xf>
    <xf numFmtId="166" fontId="11" fillId="0" borderId="12" xfId="0" applyNumberFormat="1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left" vertical="center"/>
    </xf>
    <xf numFmtId="43" fontId="14" fillId="0" borderId="0" xfId="0" applyNumberFormat="1" applyFont="1" applyAlignment="1">
      <alignment vertical="center"/>
    </xf>
    <xf numFmtId="43" fontId="14" fillId="0" borderId="12" xfId="0" applyNumberFormat="1" applyFont="1" applyBorder="1" applyAlignment="1">
      <alignment horizontal="center" vertical="center" wrapText="1"/>
    </xf>
    <xf numFmtId="43" fontId="16" fillId="0" borderId="12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43" fontId="14" fillId="0" borderId="12" xfId="0" applyNumberFormat="1" applyFont="1" applyBorder="1" applyAlignment="1">
      <alignment vertical="center" wrapText="1"/>
    </xf>
    <xf numFmtId="43" fontId="11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3" fontId="16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43" fontId="14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3" fontId="12" fillId="0" borderId="0" xfId="0" applyNumberFormat="1" applyFont="1" applyBorder="1" applyAlignment="1">
      <alignment vertical="center" wrapText="1"/>
    </xf>
    <xf numFmtId="49" fontId="5" fillId="34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34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39" fontId="6" fillId="0" borderId="14" xfId="0" applyNumberFormat="1" applyFont="1" applyFill="1" applyBorder="1" applyAlignment="1" applyProtection="1">
      <alignment horizontal="right" vertical="center" wrapText="1"/>
      <protection/>
    </xf>
    <xf numFmtId="39" fontId="6" fillId="34" borderId="14" xfId="0" applyNumberFormat="1" applyFont="1" applyFill="1" applyBorder="1" applyAlignment="1" applyProtection="1">
      <alignment horizontal="right" vertical="center" wrapText="1"/>
      <protection/>
    </xf>
    <xf numFmtId="39" fontId="5" fillId="34" borderId="14" xfId="0" applyNumberFormat="1" applyFont="1" applyFill="1" applyBorder="1" applyAlignment="1" applyProtection="1">
      <alignment horizontal="right" vertical="center" wrapText="1"/>
      <protection/>
    </xf>
    <xf numFmtId="39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/>
    </xf>
    <xf numFmtId="39" fontId="6" fillId="0" borderId="11" xfId="0" applyNumberFormat="1" applyFont="1" applyFill="1" applyBorder="1" applyAlignment="1" applyProtection="1">
      <alignment horizontal="right" vertical="center" wrapText="1"/>
      <protection/>
    </xf>
    <xf numFmtId="39" fontId="6" fillId="34" borderId="11" xfId="0" applyNumberFormat="1" applyFont="1" applyFill="1" applyBorder="1" applyAlignment="1" applyProtection="1">
      <alignment horizontal="right" vertical="center" wrapText="1"/>
      <protection/>
    </xf>
    <xf numFmtId="39" fontId="5" fillId="34" borderId="11" xfId="0" applyNumberFormat="1" applyFont="1" applyFill="1" applyBorder="1" applyAlignment="1" applyProtection="1">
      <alignment horizontal="right" vertical="center" wrapText="1"/>
      <protection/>
    </xf>
    <xf numFmtId="39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0" xfId="0" applyNumberFormat="1" applyFont="1" applyFill="1" applyBorder="1" applyAlignment="1" applyProtection="1">
      <alignment horizontal="right" vertical="center" wrapText="1"/>
      <protection/>
    </xf>
    <xf numFmtId="49" fontId="9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34" borderId="11" xfId="0" applyNumberFormat="1" applyFont="1" applyFill="1" applyBorder="1" applyAlignment="1" applyProtection="1">
      <alignment horizontal="left" vertical="center" wrapText="1"/>
      <protection/>
    </xf>
    <xf numFmtId="49" fontId="5" fillId="34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39" fontId="5" fillId="0" borderId="13" xfId="0" applyNumberFormat="1" applyFont="1" applyFill="1" applyBorder="1" applyAlignment="1" applyProtection="1">
      <alignment horizontal="right" vertical="center" wrapText="1"/>
      <protection/>
    </xf>
    <xf numFmtId="39" fontId="5" fillId="0" borderId="22" xfId="0" applyNumberFormat="1" applyFont="1" applyFill="1" applyBorder="1" applyAlignment="1" applyProtection="1">
      <alignment horizontal="righ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34" borderId="13" xfId="0" applyNumberFormat="1" applyFont="1" applyFill="1" applyBorder="1" applyAlignment="1" applyProtection="1">
      <alignment horizontal="left" vertical="center" wrapText="1"/>
      <protection/>
    </xf>
    <xf numFmtId="39" fontId="5" fillId="34" borderId="13" xfId="0" applyNumberFormat="1" applyFont="1" applyFill="1" applyBorder="1" applyAlignment="1" applyProtection="1">
      <alignment horizontal="right" vertical="center" wrapText="1"/>
      <protection/>
    </xf>
    <xf numFmtId="39" fontId="5" fillId="34" borderId="22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39" fontId="6" fillId="0" borderId="13" xfId="0" applyNumberFormat="1" applyFont="1" applyFill="1" applyBorder="1" applyAlignment="1" applyProtection="1">
      <alignment horizontal="right" vertical="center" wrapText="1"/>
      <protection/>
    </xf>
    <xf numFmtId="39" fontId="6" fillId="0" borderId="22" xfId="0" applyNumberFormat="1" applyFont="1" applyFill="1" applyBorder="1" applyAlignment="1" applyProtection="1">
      <alignment horizontal="right" vertical="center" wrapText="1"/>
      <protection/>
    </xf>
    <xf numFmtId="49" fontId="6" fillId="34" borderId="13" xfId="0" applyNumberFormat="1" applyFont="1" applyFill="1" applyBorder="1" applyAlignment="1" applyProtection="1">
      <alignment horizontal="left" vertical="center" wrapText="1"/>
      <protection/>
    </xf>
    <xf numFmtId="39" fontId="6" fillId="34" borderId="13" xfId="0" applyNumberFormat="1" applyFont="1" applyFill="1" applyBorder="1" applyAlignment="1" applyProtection="1">
      <alignment horizontal="right" vertical="center" wrapText="1"/>
      <protection/>
    </xf>
    <xf numFmtId="39" fontId="6" fillId="34" borderId="2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8F8FF"/>
      <rgbColor rgb="00E6E6FA"/>
      <rgbColor rgb="004B0082"/>
      <rgbColor rgb="00400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GL\TAILAN\ORKHON%20KHUGJIL\2023\2023-04\ORKHON%20KHUGJIL%202023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ur"/>
      <sheetName val="CT-1"/>
      <sheetName val="CT-2"/>
      <sheetName val="CT-3"/>
      <sheetName val="CT-4"/>
      <sheetName val="tod"/>
      <sheetName val="ХАОАТ"/>
      <sheetName val="тод"/>
      <sheetName val="ААН4"/>
      <sheetName val="зөрүү"/>
    </sheetNames>
    <sheetDataSet>
      <sheetData sheetId="1">
        <row r="2">
          <cell r="A2" t="str">
            <v>ОРХОН ХӨГЖИЛ ХК</v>
          </cell>
          <cell r="D2" t="str">
            <v>2023 оны 12 сарын 31 өдөр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PageLayoutView="0" workbookViewId="0" topLeftCell="A41">
      <selection activeCell="V62" sqref="V62"/>
    </sheetView>
  </sheetViews>
  <sheetFormatPr defaultColWidth="9.140625" defaultRowHeight="12.75"/>
  <cols>
    <col min="1" max="1" width="10.28125" style="0" customWidth="1"/>
    <col min="2" max="2" width="17.00390625" style="0" customWidth="1"/>
    <col min="3" max="3" width="0.13671875" style="0" customWidth="1"/>
    <col min="4" max="4" width="4.57421875" style="0" customWidth="1"/>
    <col min="5" max="5" width="2.28125" style="0" customWidth="1"/>
    <col min="6" max="6" width="20.421875" style="0" customWidth="1"/>
    <col min="7" max="7" width="0.13671875" style="0" customWidth="1"/>
    <col min="8" max="8" width="3.421875" style="0" customWidth="1"/>
    <col min="9" max="9" width="1.1484375" style="0" customWidth="1"/>
    <col min="10" max="10" width="5.8515625" style="0" customWidth="1"/>
    <col min="11" max="11" width="0.9921875" style="0" customWidth="1"/>
    <col min="12" max="12" width="10.28125" style="0" customWidth="1"/>
    <col min="13" max="13" width="2.28125" style="0" customWidth="1"/>
    <col min="14" max="14" width="5.57421875" style="0" customWidth="1"/>
    <col min="15" max="16" width="0.13671875" style="0" customWidth="1"/>
    <col min="17" max="17" width="4.421875" style="0" customWidth="1"/>
    <col min="18" max="18" width="13.7109375" style="0" customWidth="1"/>
  </cols>
  <sheetData>
    <row r="1" spans="1:18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5.25" customHeight="1">
      <c r="A2" s="67" t="s">
        <v>0</v>
      </c>
      <c r="B2" s="67"/>
      <c r="C2" s="67"/>
      <c r="D2" s="67"/>
      <c r="E2" s="67"/>
      <c r="F2" s="67"/>
      <c r="G2" s="67"/>
      <c r="H2" s="67"/>
      <c r="I2" s="1"/>
      <c r="J2" s="1"/>
      <c r="K2" s="1"/>
      <c r="L2" s="59"/>
      <c r="M2" s="59"/>
      <c r="N2" s="59"/>
      <c r="O2" s="1"/>
      <c r="P2" s="59"/>
      <c r="Q2" s="59"/>
      <c r="R2" s="59"/>
    </row>
    <row r="3" spans="1:18" ht="0.75" customHeight="1">
      <c r="A3" s="67"/>
      <c r="B3" s="67"/>
      <c r="C3" s="67"/>
      <c r="D3" s="67"/>
      <c r="E3" s="67"/>
      <c r="F3" s="67"/>
      <c r="G3" s="67"/>
      <c r="H3" s="67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6" customHeight="1">
      <c r="A4" s="67"/>
      <c r="B4" s="67"/>
      <c r="C4" s="67"/>
      <c r="D4" s="67"/>
      <c r="E4" s="67"/>
      <c r="F4" s="67"/>
      <c r="G4" s="67"/>
      <c r="H4" s="67"/>
      <c r="I4" s="1"/>
      <c r="J4" s="1"/>
      <c r="K4" s="1"/>
      <c r="L4" s="59"/>
      <c r="M4" s="59"/>
      <c r="N4" s="59"/>
      <c r="O4" s="1"/>
      <c r="P4" s="59"/>
      <c r="Q4" s="59"/>
      <c r="R4" s="59"/>
    </row>
    <row r="5" spans="1:18" ht="6" customHeight="1">
      <c r="A5" s="67"/>
      <c r="B5" s="67"/>
      <c r="C5" s="67"/>
      <c r="D5" s="67"/>
      <c r="E5" s="67"/>
      <c r="F5" s="67"/>
      <c r="G5" s="67"/>
      <c r="H5" s="67"/>
      <c r="I5" s="1"/>
      <c r="J5" s="60"/>
      <c r="K5" s="60"/>
      <c r="L5" s="60"/>
      <c r="M5" s="60"/>
      <c r="N5" s="60"/>
      <c r="O5" s="60"/>
      <c r="P5" s="60"/>
      <c r="Q5" s="60"/>
      <c r="R5" s="60"/>
    </row>
    <row r="6" spans="1:18" ht="12" customHeight="1">
      <c r="A6" s="68" t="s">
        <v>1</v>
      </c>
      <c r="B6" s="68"/>
      <c r="C6" s="68"/>
      <c r="D6" s="68"/>
      <c r="E6" s="68"/>
      <c r="F6" s="68"/>
      <c r="G6" s="68"/>
      <c r="H6" s="68"/>
      <c r="I6" s="1"/>
      <c r="J6" s="60"/>
      <c r="K6" s="60"/>
      <c r="L6" s="60"/>
      <c r="M6" s="60"/>
      <c r="N6" s="60"/>
      <c r="O6" s="60"/>
      <c r="P6" s="60"/>
      <c r="Q6" s="60"/>
      <c r="R6" s="60"/>
    </row>
    <row r="7" spans="1:18" ht="6.75" customHeight="1">
      <c r="A7" s="68"/>
      <c r="B7" s="68"/>
      <c r="C7" s="68"/>
      <c r="D7" s="68"/>
      <c r="E7" s="68"/>
      <c r="F7" s="68"/>
      <c r="G7" s="68"/>
      <c r="H7" s="68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60" t="s">
        <v>124</v>
      </c>
      <c r="N8" s="60"/>
      <c r="O8" s="60"/>
      <c r="P8" s="60"/>
      <c r="Q8" s="60"/>
      <c r="R8" s="60"/>
    </row>
    <row r="9" spans="1:18" ht="18" customHeight="1">
      <c r="A9" s="2" t="s">
        <v>2</v>
      </c>
      <c r="B9" s="71" t="s">
        <v>60</v>
      </c>
      <c r="C9" s="71"/>
      <c r="D9" s="71"/>
      <c r="E9" s="71"/>
      <c r="F9" s="71"/>
      <c r="G9" s="71"/>
      <c r="H9" s="71"/>
      <c r="I9" s="71"/>
      <c r="J9" s="71"/>
      <c r="K9" s="62" t="s">
        <v>123</v>
      </c>
      <c r="L9" s="62"/>
      <c r="M9" s="62"/>
      <c r="N9" s="62"/>
      <c r="O9" s="62"/>
      <c r="P9" s="62"/>
      <c r="Q9" s="54" t="s">
        <v>125</v>
      </c>
      <c r="R9" s="54"/>
    </row>
    <row r="10" spans="1:18" ht="12" customHeight="1">
      <c r="A10" s="3" t="s">
        <v>3</v>
      </c>
      <c r="B10" s="65" t="s">
        <v>61</v>
      </c>
      <c r="C10" s="65"/>
      <c r="D10" s="65"/>
      <c r="E10" s="65"/>
      <c r="F10" s="65"/>
      <c r="G10" s="65"/>
      <c r="H10" s="65"/>
      <c r="I10" s="65"/>
      <c r="J10" s="65"/>
      <c r="K10" s="57">
        <v>0</v>
      </c>
      <c r="L10" s="57"/>
      <c r="M10" s="57"/>
      <c r="N10" s="57"/>
      <c r="O10" s="57"/>
      <c r="P10" s="57"/>
      <c r="Q10" s="52">
        <v>0</v>
      </c>
      <c r="R10" s="52"/>
    </row>
    <row r="11" spans="1:18" ht="12.75" customHeight="1">
      <c r="A11" s="4" t="s">
        <v>4</v>
      </c>
      <c r="B11" s="66" t="s">
        <v>62</v>
      </c>
      <c r="C11" s="66"/>
      <c r="D11" s="66"/>
      <c r="E11" s="66"/>
      <c r="F11" s="66"/>
      <c r="G11" s="66"/>
      <c r="H11" s="66"/>
      <c r="I11" s="66"/>
      <c r="J11" s="66"/>
      <c r="K11" s="58">
        <v>0</v>
      </c>
      <c r="L11" s="58"/>
      <c r="M11" s="58"/>
      <c r="N11" s="58"/>
      <c r="O11" s="58"/>
      <c r="P11" s="58"/>
      <c r="Q11" s="53">
        <v>0</v>
      </c>
      <c r="R11" s="53"/>
    </row>
    <row r="12" spans="1:18" ht="12" customHeight="1">
      <c r="A12" s="5" t="s">
        <v>5</v>
      </c>
      <c r="B12" s="64" t="s">
        <v>63</v>
      </c>
      <c r="C12" s="64"/>
      <c r="D12" s="64"/>
      <c r="E12" s="64"/>
      <c r="F12" s="64"/>
      <c r="G12" s="64"/>
      <c r="H12" s="64"/>
      <c r="I12" s="64"/>
      <c r="J12" s="64"/>
      <c r="K12" s="56">
        <v>6057212.14</v>
      </c>
      <c r="L12" s="56"/>
      <c r="M12" s="56"/>
      <c r="N12" s="56"/>
      <c r="O12" s="56"/>
      <c r="P12" s="56"/>
      <c r="Q12" s="51">
        <v>387037.28</v>
      </c>
      <c r="R12" s="51"/>
    </row>
    <row r="13" spans="1:18" ht="12" customHeight="1">
      <c r="A13" s="6" t="s">
        <v>6</v>
      </c>
      <c r="B13" s="63" t="s">
        <v>64</v>
      </c>
      <c r="C13" s="63"/>
      <c r="D13" s="63"/>
      <c r="E13" s="63"/>
      <c r="F13" s="63"/>
      <c r="G13" s="63"/>
      <c r="H13" s="63"/>
      <c r="I13" s="63"/>
      <c r="J13" s="63"/>
      <c r="K13" s="55">
        <v>698666646</v>
      </c>
      <c r="L13" s="55"/>
      <c r="M13" s="55"/>
      <c r="N13" s="55"/>
      <c r="O13" s="55"/>
      <c r="P13" s="55"/>
      <c r="Q13" s="50">
        <v>944005746</v>
      </c>
      <c r="R13" s="50"/>
    </row>
    <row r="14" spans="1:18" ht="12.75" customHeight="1">
      <c r="A14" s="5" t="s">
        <v>7</v>
      </c>
      <c r="B14" s="64" t="s">
        <v>65</v>
      </c>
      <c r="C14" s="64"/>
      <c r="D14" s="64"/>
      <c r="E14" s="64"/>
      <c r="F14" s="64"/>
      <c r="G14" s="64"/>
      <c r="H14" s="64"/>
      <c r="I14" s="64"/>
      <c r="J14" s="64"/>
      <c r="K14" s="56">
        <v>0</v>
      </c>
      <c r="L14" s="56"/>
      <c r="M14" s="56"/>
      <c r="N14" s="56"/>
      <c r="O14" s="56"/>
      <c r="P14" s="56"/>
      <c r="Q14" s="51">
        <v>0</v>
      </c>
      <c r="R14" s="51"/>
    </row>
    <row r="15" spans="1:18" ht="12" customHeight="1">
      <c r="A15" s="6" t="s">
        <v>8</v>
      </c>
      <c r="B15" s="63" t="s">
        <v>66</v>
      </c>
      <c r="C15" s="63"/>
      <c r="D15" s="63"/>
      <c r="E15" s="63"/>
      <c r="F15" s="63"/>
      <c r="G15" s="63"/>
      <c r="H15" s="63"/>
      <c r="I15" s="63"/>
      <c r="J15" s="63"/>
      <c r="K15" s="55">
        <v>0</v>
      </c>
      <c r="L15" s="55"/>
      <c r="M15" s="55"/>
      <c r="N15" s="55"/>
      <c r="O15" s="55"/>
      <c r="P15" s="55"/>
      <c r="Q15" s="50">
        <v>1469851</v>
      </c>
      <c r="R15" s="50"/>
    </row>
    <row r="16" spans="1:18" ht="12" customHeight="1">
      <c r="A16" s="5" t="s">
        <v>9</v>
      </c>
      <c r="B16" s="64" t="s">
        <v>67</v>
      </c>
      <c r="C16" s="64"/>
      <c r="D16" s="64"/>
      <c r="E16" s="64"/>
      <c r="F16" s="64"/>
      <c r="G16" s="64"/>
      <c r="H16" s="64"/>
      <c r="I16" s="64"/>
      <c r="J16" s="64"/>
      <c r="K16" s="56">
        <v>0</v>
      </c>
      <c r="L16" s="56"/>
      <c r="M16" s="56"/>
      <c r="N16" s="56"/>
      <c r="O16" s="56"/>
      <c r="P16" s="56"/>
      <c r="Q16" s="51">
        <v>0</v>
      </c>
      <c r="R16" s="51"/>
    </row>
    <row r="17" spans="1:18" ht="12.75" customHeight="1">
      <c r="A17" s="6" t="s">
        <v>10</v>
      </c>
      <c r="B17" s="63" t="s">
        <v>68</v>
      </c>
      <c r="C17" s="63"/>
      <c r="D17" s="63"/>
      <c r="E17" s="63"/>
      <c r="F17" s="63"/>
      <c r="G17" s="63"/>
      <c r="H17" s="63"/>
      <c r="I17" s="63"/>
      <c r="J17" s="63"/>
      <c r="K17" s="55">
        <v>291559580.85</v>
      </c>
      <c r="L17" s="55"/>
      <c r="M17" s="55"/>
      <c r="N17" s="55"/>
      <c r="O17" s="55"/>
      <c r="P17" s="55"/>
      <c r="Q17" s="50">
        <v>232290850.69</v>
      </c>
      <c r="R17" s="50"/>
    </row>
    <row r="18" spans="1:18" ht="12" customHeight="1">
      <c r="A18" s="5" t="s">
        <v>11</v>
      </c>
      <c r="B18" s="64" t="s">
        <v>69</v>
      </c>
      <c r="C18" s="64"/>
      <c r="D18" s="64"/>
      <c r="E18" s="64"/>
      <c r="F18" s="64"/>
      <c r="G18" s="64"/>
      <c r="H18" s="64"/>
      <c r="I18" s="64"/>
      <c r="J18" s="64"/>
      <c r="K18" s="56">
        <v>47040000</v>
      </c>
      <c r="L18" s="56"/>
      <c r="M18" s="56"/>
      <c r="N18" s="56"/>
      <c r="O18" s="56"/>
      <c r="P18" s="56"/>
      <c r="Q18" s="51">
        <v>0</v>
      </c>
      <c r="R18" s="51"/>
    </row>
    <row r="19" spans="1:18" ht="12" customHeight="1">
      <c r="A19" s="6" t="s">
        <v>12</v>
      </c>
      <c r="B19" s="63" t="s">
        <v>70</v>
      </c>
      <c r="C19" s="63"/>
      <c r="D19" s="63"/>
      <c r="E19" s="63"/>
      <c r="F19" s="63"/>
      <c r="G19" s="63"/>
      <c r="H19" s="63"/>
      <c r="I19" s="63"/>
      <c r="J19" s="63"/>
      <c r="K19" s="55">
        <v>0</v>
      </c>
      <c r="L19" s="55"/>
      <c r="M19" s="55"/>
      <c r="N19" s="55"/>
      <c r="O19" s="55"/>
      <c r="P19" s="55"/>
      <c r="Q19" s="50">
        <v>0</v>
      </c>
      <c r="R19" s="50"/>
    </row>
    <row r="20" spans="1:18" ht="20.25" customHeight="1">
      <c r="A20" s="5" t="s">
        <v>13</v>
      </c>
      <c r="B20" s="64" t="s">
        <v>71</v>
      </c>
      <c r="C20" s="64"/>
      <c r="D20" s="64"/>
      <c r="E20" s="64"/>
      <c r="F20" s="64"/>
      <c r="G20" s="64"/>
      <c r="H20" s="64"/>
      <c r="I20" s="64"/>
      <c r="J20" s="64"/>
      <c r="K20" s="56">
        <v>0</v>
      </c>
      <c r="L20" s="56"/>
      <c r="M20" s="56"/>
      <c r="N20" s="56"/>
      <c r="O20" s="56"/>
      <c r="P20" s="56"/>
      <c r="Q20" s="51">
        <v>0</v>
      </c>
      <c r="R20" s="51"/>
    </row>
    <row r="21" spans="1:18" ht="12" customHeight="1">
      <c r="A21" s="4" t="s">
        <v>14</v>
      </c>
      <c r="B21" s="66" t="s">
        <v>72</v>
      </c>
      <c r="C21" s="66"/>
      <c r="D21" s="66"/>
      <c r="E21" s="66"/>
      <c r="F21" s="66"/>
      <c r="G21" s="66"/>
      <c r="H21" s="66"/>
      <c r="I21" s="66"/>
      <c r="J21" s="66"/>
      <c r="K21" s="58">
        <v>1043323438.99</v>
      </c>
      <c r="L21" s="58"/>
      <c r="M21" s="58"/>
      <c r="N21" s="58"/>
      <c r="O21" s="58"/>
      <c r="P21" s="58"/>
      <c r="Q21" s="53">
        <v>1178153484.97</v>
      </c>
      <c r="R21" s="53"/>
    </row>
    <row r="22" spans="1:18" ht="12.75" customHeight="1">
      <c r="A22" s="3" t="s">
        <v>15</v>
      </c>
      <c r="B22" s="65" t="s">
        <v>73</v>
      </c>
      <c r="C22" s="65"/>
      <c r="D22" s="65"/>
      <c r="E22" s="65"/>
      <c r="F22" s="65"/>
      <c r="G22" s="65"/>
      <c r="H22" s="65"/>
      <c r="I22" s="65"/>
      <c r="J22" s="65"/>
      <c r="K22" s="57">
        <v>0</v>
      </c>
      <c r="L22" s="57"/>
      <c r="M22" s="57"/>
      <c r="N22" s="57"/>
      <c r="O22" s="57"/>
      <c r="P22" s="57"/>
      <c r="Q22" s="52">
        <v>0</v>
      </c>
      <c r="R22" s="52"/>
    </row>
    <row r="23" spans="1:18" ht="12" customHeight="1">
      <c r="A23" s="6" t="s">
        <v>16</v>
      </c>
      <c r="B23" s="63" t="s">
        <v>74</v>
      </c>
      <c r="C23" s="63"/>
      <c r="D23" s="63"/>
      <c r="E23" s="63"/>
      <c r="F23" s="63"/>
      <c r="G23" s="63"/>
      <c r="H23" s="63"/>
      <c r="I23" s="63"/>
      <c r="J23" s="63"/>
      <c r="K23" s="55">
        <v>907375899.05</v>
      </c>
      <c r="L23" s="55"/>
      <c r="M23" s="55"/>
      <c r="N23" s="55"/>
      <c r="O23" s="55"/>
      <c r="P23" s="55"/>
      <c r="Q23" s="50">
        <v>892431530.05</v>
      </c>
      <c r="R23" s="50"/>
    </row>
    <row r="24" spans="1:18" ht="12" customHeight="1">
      <c r="A24" s="5" t="s">
        <v>17</v>
      </c>
      <c r="B24" s="64" t="s">
        <v>75</v>
      </c>
      <c r="C24" s="64"/>
      <c r="D24" s="64"/>
      <c r="E24" s="64"/>
      <c r="F24" s="64"/>
      <c r="G24" s="64"/>
      <c r="H24" s="64"/>
      <c r="I24" s="64"/>
      <c r="J24" s="64"/>
      <c r="K24" s="56">
        <v>0</v>
      </c>
      <c r="L24" s="56"/>
      <c r="M24" s="56"/>
      <c r="N24" s="56"/>
      <c r="O24" s="56"/>
      <c r="P24" s="56"/>
      <c r="Q24" s="51">
        <v>0</v>
      </c>
      <c r="R24" s="51"/>
    </row>
    <row r="25" spans="1:18" ht="12.75" customHeight="1">
      <c r="A25" s="6" t="s">
        <v>18</v>
      </c>
      <c r="B25" s="63" t="s">
        <v>76</v>
      </c>
      <c r="C25" s="63"/>
      <c r="D25" s="63"/>
      <c r="E25" s="63"/>
      <c r="F25" s="63"/>
      <c r="G25" s="63"/>
      <c r="H25" s="63"/>
      <c r="I25" s="63"/>
      <c r="J25" s="63"/>
      <c r="K25" s="55">
        <v>0</v>
      </c>
      <c r="L25" s="55"/>
      <c r="M25" s="55"/>
      <c r="N25" s="55"/>
      <c r="O25" s="55"/>
      <c r="P25" s="55"/>
      <c r="Q25" s="50">
        <v>0</v>
      </c>
      <c r="R25" s="50"/>
    </row>
    <row r="26" spans="1:18" ht="12" customHeight="1">
      <c r="A26" s="5" t="s">
        <v>19</v>
      </c>
      <c r="B26" s="64" t="s">
        <v>77</v>
      </c>
      <c r="C26" s="64"/>
      <c r="D26" s="64"/>
      <c r="E26" s="64"/>
      <c r="F26" s="64"/>
      <c r="G26" s="64"/>
      <c r="H26" s="64"/>
      <c r="I26" s="64"/>
      <c r="J26" s="64"/>
      <c r="K26" s="56">
        <v>0</v>
      </c>
      <c r="L26" s="56"/>
      <c r="M26" s="56"/>
      <c r="N26" s="56"/>
      <c r="O26" s="56"/>
      <c r="P26" s="56"/>
      <c r="Q26" s="51">
        <v>0</v>
      </c>
      <c r="R26" s="51"/>
    </row>
    <row r="27" spans="1:18" ht="12" customHeight="1">
      <c r="A27" s="6" t="s">
        <v>20</v>
      </c>
      <c r="B27" s="63" t="s">
        <v>78</v>
      </c>
      <c r="C27" s="63"/>
      <c r="D27" s="63"/>
      <c r="E27" s="63"/>
      <c r="F27" s="63"/>
      <c r="G27" s="63"/>
      <c r="H27" s="63"/>
      <c r="I27" s="63"/>
      <c r="J27" s="63"/>
      <c r="K27" s="55">
        <v>0</v>
      </c>
      <c r="L27" s="55"/>
      <c r="M27" s="55"/>
      <c r="N27" s="55"/>
      <c r="O27" s="55"/>
      <c r="P27" s="55"/>
      <c r="Q27" s="50">
        <v>0</v>
      </c>
      <c r="R27" s="50"/>
    </row>
    <row r="28" spans="1:18" ht="12.75" customHeight="1">
      <c r="A28" s="5" t="s">
        <v>21</v>
      </c>
      <c r="B28" s="64" t="s">
        <v>79</v>
      </c>
      <c r="C28" s="64"/>
      <c r="D28" s="64"/>
      <c r="E28" s="64"/>
      <c r="F28" s="64"/>
      <c r="G28" s="64"/>
      <c r="H28" s="64"/>
      <c r="I28" s="64"/>
      <c r="J28" s="64"/>
      <c r="K28" s="56">
        <v>0</v>
      </c>
      <c r="L28" s="56"/>
      <c r="M28" s="56"/>
      <c r="N28" s="56"/>
      <c r="O28" s="56"/>
      <c r="P28" s="56"/>
      <c r="Q28" s="51">
        <v>0</v>
      </c>
      <c r="R28" s="51"/>
    </row>
    <row r="29" spans="1:18" ht="12" customHeight="1">
      <c r="A29" s="6" t="s">
        <v>22</v>
      </c>
      <c r="B29" s="63" t="s">
        <v>80</v>
      </c>
      <c r="C29" s="63"/>
      <c r="D29" s="63"/>
      <c r="E29" s="63"/>
      <c r="F29" s="63"/>
      <c r="G29" s="63"/>
      <c r="H29" s="63"/>
      <c r="I29" s="63"/>
      <c r="J29" s="63"/>
      <c r="K29" s="55">
        <v>0</v>
      </c>
      <c r="L29" s="55"/>
      <c r="M29" s="55"/>
      <c r="N29" s="55"/>
      <c r="O29" s="55"/>
      <c r="P29" s="55"/>
      <c r="Q29" s="50">
        <v>0</v>
      </c>
      <c r="R29" s="50"/>
    </row>
    <row r="30" spans="1:18" ht="12" customHeight="1">
      <c r="A30" s="5" t="s">
        <v>23</v>
      </c>
      <c r="B30" s="64" t="s">
        <v>81</v>
      </c>
      <c r="C30" s="64"/>
      <c r="D30" s="64"/>
      <c r="E30" s="64"/>
      <c r="F30" s="64"/>
      <c r="G30" s="64"/>
      <c r="H30" s="64"/>
      <c r="I30" s="64"/>
      <c r="J30" s="64"/>
      <c r="K30" s="56">
        <v>0</v>
      </c>
      <c r="L30" s="56"/>
      <c r="M30" s="56"/>
      <c r="N30" s="56"/>
      <c r="O30" s="56"/>
      <c r="P30" s="56"/>
      <c r="Q30" s="51">
        <v>0</v>
      </c>
      <c r="R30" s="51"/>
    </row>
    <row r="31" spans="1:18" ht="12.75" customHeight="1">
      <c r="A31" s="4" t="s">
        <v>24</v>
      </c>
      <c r="B31" s="66" t="s">
        <v>82</v>
      </c>
      <c r="C31" s="66"/>
      <c r="D31" s="66"/>
      <c r="E31" s="66"/>
      <c r="F31" s="66"/>
      <c r="G31" s="66"/>
      <c r="H31" s="66"/>
      <c r="I31" s="66"/>
      <c r="J31" s="66"/>
      <c r="K31" s="58">
        <v>907375899.05</v>
      </c>
      <c r="L31" s="58"/>
      <c r="M31" s="58"/>
      <c r="N31" s="58"/>
      <c r="O31" s="58"/>
      <c r="P31" s="58"/>
      <c r="Q31" s="53">
        <v>892431530.05</v>
      </c>
      <c r="R31" s="53"/>
    </row>
    <row r="32" spans="1:18" ht="12" customHeight="1">
      <c r="A32" s="3" t="s">
        <v>25</v>
      </c>
      <c r="B32" s="65" t="s">
        <v>83</v>
      </c>
      <c r="C32" s="65"/>
      <c r="D32" s="65"/>
      <c r="E32" s="65"/>
      <c r="F32" s="65"/>
      <c r="G32" s="65"/>
      <c r="H32" s="65"/>
      <c r="I32" s="65"/>
      <c r="J32" s="65"/>
      <c r="K32" s="57">
        <v>1950699338.04</v>
      </c>
      <c r="L32" s="57"/>
      <c r="M32" s="57"/>
      <c r="N32" s="57"/>
      <c r="O32" s="57"/>
      <c r="P32" s="57"/>
      <c r="Q32" s="52">
        <v>2070585015.02</v>
      </c>
      <c r="R32" s="52"/>
    </row>
    <row r="33" spans="1:18" ht="12" customHeight="1">
      <c r="A33" s="4" t="s">
        <v>26</v>
      </c>
      <c r="B33" s="66" t="s">
        <v>84</v>
      </c>
      <c r="C33" s="66"/>
      <c r="D33" s="66"/>
      <c r="E33" s="66"/>
      <c r="F33" s="66"/>
      <c r="G33" s="66"/>
      <c r="H33" s="66"/>
      <c r="I33" s="66"/>
      <c r="J33" s="66"/>
      <c r="K33" s="58">
        <v>0</v>
      </c>
      <c r="L33" s="58"/>
      <c r="M33" s="58"/>
      <c r="N33" s="58"/>
      <c r="O33" s="58"/>
      <c r="P33" s="58"/>
      <c r="Q33" s="53">
        <v>0</v>
      </c>
      <c r="R33" s="53"/>
    </row>
    <row r="34" spans="1:18" ht="12.75" customHeight="1">
      <c r="A34" s="3" t="s">
        <v>27</v>
      </c>
      <c r="B34" s="65" t="s">
        <v>85</v>
      </c>
      <c r="C34" s="65"/>
      <c r="D34" s="65"/>
      <c r="E34" s="65"/>
      <c r="F34" s="65"/>
      <c r="G34" s="65"/>
      <c r="H34" s="65"/>
      <c r="I34" s="65"/>
      <c r="J34" s="65"/>
      <c r="K34" s="57">
        <v>0</v>
      </c>
      <c r="L34" s="57"/>
      <c r="M34" s="57"/>
      <c r="N34" s="57"/>
      <c r="O34" s="57"/>
      <c r="P34" s="57"/>
      <c r="Q34" s="52">
        <v>0</v>
      </c>
      <c r="R34" s="52"/>
    </row>
    <row r="35" spans="1:18" ht="12" customHeight="1">
      <c r="A35" s="4" t="s">
        <v>28</v>
      </c>
      <c r="B35" s="66" t="s">
        <v>86</v>
      </c>
      <c r="C35" s="66"/>
      <c r="D35" s="66"/>
      <c r="E35" s="66"/>
      <c r="F35" s="66"/>
      <c r="G35" s="66"/>
      <c r="H35" s="66"/>
      <c r="I35" s="66"/>
      <c r="J35" s="66"/>
      <c r="K35" s="58"/>
      <c r="L35" s="58"/>
      <c r="M35" s="58"/>
      <c r="N35" s="58"/>
      <c r="O35" s="58"/>
      <c r="P35" s="58"/>
      <c r="Q35" s="53"/>
      <c r="R35" s="53"/>
    </row>
    <row r="36" spans="1:18" ht="12" customHeight="1">
      <c r="A36" s="5" t="s">
        <v>29</v>
      </c>
      <c r="B36" s="64" t="s">
        <v>87</v>
      </c>
      <c r="C36" s="64"/>
      <c r="D36" s="64"/>
      <c r="E36" s="64"/>
      <c r="F36" s="64"/>
      <c r="G36" s="64"/>
      <c r="H36" s="64"/>
      <c r="I36" s="64"/>
      <c r="J36" s="64"/>
      <c r="K36" s="56">
        <v>156634035.79</v>
      </c>
      <c r="L36" s="56"/>
      <c r="M36" s="56"/>
      <c r="N36" s="56"/>
      <c r="O36" s="56"/>
      <c r="P36" s="56"/>
      <c r="Q36" s="51">
        <v>20000000</v>
      </c>
      <c r="R36" s="51"/>
    </row>
    <row r="37" spans="1:18" ht="12.75" customHeight="1">
      <c r="A37" s="6" t="s">
        <v>30</v>
      </c>
      <c r="B37" s="63" t="s">
        <v>88</v>
      </c>
      <c r="C37" s="63"/>
      <c r="D37" s="63"/>
      <c r="E37" s="63"/>
      <c r="F37" s="63"/>
      <c r="G37" s="63"/>
      <c r="H37" s="63"/>
      <c r="I37" s="63"/>
      <c r="J37" s="63"/>
      <c r="K37" s="55">
        <v>0</v>
      </c>
      <c r="L37" s="55"/>
      <c r="M37" s="55"/>
      <c r="N37" s="55"/>
      <c r="O37" s="55"/>
      <c r="P37" s="55"/>
      <c r="Q37" s="50">
        <v>0</v>
      </c>
      <c r="R37" s="50"/>
    </row>
    <row r="38" spans="1:18" ht="12" customHeight="1">
      <c r="A38" s="5" t="s">
        <v>31</v>
      </c>
      <c r="B38" s="64" t="s">
        <v>89</v>
      </c>
      <c r="C38" s="64"/>
      <c r="D38" s="64"/>
      <c r="E38" s="64"/>
      <c r="F38" s="64"/>
      <c r="G38" s="64"/>
      <c r="H38" s="64"/>
      <c r="I38" s="64"/>
      <c r="J38" s="64"/>
      <c r="K38" s="56">
        <v>13603874.15</v>
      </c>
      <c r="L38" s="56"/>
      <c r="M38" s="56"/>
      <c r="N38" s="56"/>
      <c r="O38" s="56"/>
      <c r="P38" s="56"/>
      <c r="Q38" s="51">
        <v>1363860</v>
      </c>
      <c r="R38" s="51"/>
    </row>
    <row r="39" spans="1:18" ht="12" customHeight="1">
      <c r="A39" s="6" t="s">
        <v>32</v>
      </c>
      <c r="B39" s="63" t="s">
        <v>90</v>
      </c>
      <c r="C39" s="63"/>
      <c r="D39" s="63"/>
      <c r="E39" s="63"/>
      <c r="F39" s="63"/>
      <c r="G39" s="63"/>
      <c r="H39" s="63"/>
      <c r="I39" s="63"/>
      <c r="J39" s="63"/>
      <c r="K39" s="55">
        <v>0</v>
      </c>
      <c r="L39" s="55"/>
      <c r="M39" s="55"/>
      <c r="N39" s="55"/>
      <c r="O39" s="55"/>
      <c r="P39" s="55"/>
      <c r="Q39" s="50">
        <v>0</v>
      </c>
      <c r="R39" s="50"/>
    </row>
    <row r="40" spans="1:18" ht="12" customHeight="1">
      <c r="A40" s="5" t="s">
        <v>33</v>
      </c>
      <c r="B40" s="64" t="s">
        <v>91</v>
      </c>
      <c r="C40" s="64"/>
      <c r="D40" s="64"/>
      <c r="E40" s="64"/>
      <c r="F40" s="64"/>
      <c r="G40" s="64"/>
      <c r="H40" s="64"/>
      <c r="I40" s="64"/>
      <c r="J40" s="64"/>
      <c r="K40" s="56">
        <v>347881598.45</v>
      </c>
      <c r="L40" s="56"/>
      <c r="M40" s="56"/>
      <c r="N40" s="56"/>
      <c r="O40" s="56"/>
      <c r="P40" s="56"/>
      <c r="Q40" s="51">
        <v>540974214.11</v>
      </c>
      <c r="R40" s="51"/>
    </row>
    <row r="41" spans="1:18" ht="12.75" customHeight="1">
      <c r="A41" s="6" t="s">
        <v>34</v>
      </c>
      <c r="B41" s="63" t="s">
        <v>92</v>
      </c>
      <c r="C41" s="63"/>
      <c r="D41" s="63"/>
      <c r="E41" s="63"/>
      <c r="F41" s="63"/>
      <c r="G41" s="63"/>
      <c r="H41" s="63"/>
      <c r="I41" s="63"/>
      <c r="J41" s="63"/>
      <c r="K41" s="55">
        <v>0</v>
      </c>
      <c r="L41" s="55"/>
      <c r="M41" s="55"/>
      <c r="N41" s="55"/>
      <c r="O41" s="55"/>
      <c r="P41" s="55"/>
      <c r="Q41" s="50">
        <v>0</v>
      </c>
      <c r="R41" s="50"/>
    </row>
    <row r="42" spans="1:18" ht="12" customHeight="1">
      <c r="A42" s="5" t="s">
        <v>35</v>
      </c>
      <c r="B42" s="64" t="s">
        <v>93</v>
      </c>
      <c r="C42" s="64"/>
      <c r="D42" s="64"/>
      <c r="E42" s="64"/>
      <c r="F42" s="64"/>
      <c r="G42" s="64"/>
      <c r="H42" s="64"/>
      <c r="I42" s="64"/>
      <c r="J42" s="64"/>
      <c r="K42" s="56">
        <v>1114310</v>
      </c>
      <c r="L42" s="56"/>
      <c r="M42" s="56"/>
      <c r="N42" s="56"/>
      <c r="O42" s="56"/>
      <c r="P42" s="56"/>
      <c r="Q42" s="51">
        <v>1114310</v>
      </c>
      <c r="R42" s="51"/>
    </row>
    <row r="43" spans="1:18" ht="12" customHeight="1">
      <c r="A43" s="6" t="s">
        <v>36</v>
      </c>
      <c r="B43" s="63" t="s">
        <v>94</v>
      </c>
      <c r="C43" s="63"/>
      <c r="D43" s="63"/>
      <c r="E43" s="63"/>
      <c r="F43" s="63"/>
      <c r="G43" s="63"/>
      <c r="H43" s="63"/>
      <c r="I43" s="63"/>
      <c r="J43" s="63"/>
      <c r="K43" s="55">
        <v>0</v>
      </c>
      <c r="L43" s="55"/>
      <c r="M43" s="55"/>
      <c r="N43" s="55"/>
      <c r="O43" s="55"/>
      <c r="P43" s="55"/>
      <c r="Q43" s="50">
        <v>0</v>
      </c>
      <c r="R43" s="50"/>
    </row>
    <row r="44" spans="1:18" ht="12.75" customHeight="1">
      <c r="A44" s="5" t="s">
        <v>37</v>
      </c>
      <c r="B44" s="64" t="s">
        <v>95</v>
      </c>
      <c r="C44" s="64"/>
      <c r="D44" s="64"/>
      <c r="E44" s="64"/>
      <c r="F44" s="64"/>
      <c r="G44" s="64"/>
      <c r="H44" s="64"/>
      <c r="I44" s="64"/>
      <c r="J44" s="64"/>
      <c r="K44" s="56">
        <v>0</v>
      </c>
      <c r="L44" s="56"/>
      <c r="M44" s="56"/>
      <c r="N44" s="56"/>
      <c r="O44" s="56"/>
      <c r="P44" s="56"/>
      <c r="Q44" s="51">
        <v>0</v>
      </c>
      <c r="R44" s="51"/>
    </row>
    <row r="45" spans="1:18" ht="12" customHeight="1">
      <c r="A45" s="6" t="s">
        <v>38</v>
      </c>
      <c r="B45" s="63" t="s">
        <v>96</v>
      </c>
      <c r="C45" s="63"/>
      <c r="D45" s="63"/>
      <c r="E45" s="63"/>
      <c r="F45" s="63"/>
      <c r="G45" s="63"/>
      <c r="H45" s="63"/>
      <c r="I45" s="63"/>
      <c r="J45" s="63"/>
      <c r="K45" s="55">
        <v>680640452.86</v>
      </c>
      <c r="L45" s="55"/>
      <c r="M45" s="55"/>
      <c r="N45" s="55"/>
      <c r="O45" s="55"/>
      <c r="P45" s="55"/>
      <c r="Q45" s="50">
        <v>449543605.31</v>
      </c>
      <c r="R45" s="50"/>
    </row>
    <row r="46" spans="1:18" ht="20.25" customHeight="1">
      <c r="A46" s="5" t="s">
        <v>39</v>
      </c>
      <c r="B46" s="64" t="s">
        <v>97</v>
      </c>
      <c r="C46" s="64"/>
      <c r="D46" s="64"/>
      <c r="E46" s="64"/>
      <c r="F46" s="64"/>
      <c r="G46" s="64"/>
      <c r="H46" s="64"/>
      <c r="I46" s="64"/>
      <c r="J46" s="64"/>
      <c r="K46" s="56">
        <v>0</v>
      </c>
      <c r="L46" s="56"/>
      <c r="M46" s="56"/>
      <c r="N46" s="56"/>
      <c r="O46" s="56"/>
      <c r="P46" s="56"/>
      <c r="Q46" s="51">
        <v>0</v>
      </c>
      <c r="R46" s="51"/>
    </row>
    <row r="47" spans="1:18" ht="12" customHeight="1">
      <c r="A47" s="4" t="s">
        <v>40</v>
      </c>
      <c r="B47" s="66" t="s">
        <v>98</v>
      </c>
      <c r="C47" s="66"/>
      <c r="D47" s="66"/>
      <c r="E47" s="66"/>
      <c r="F47" s="66"/>
      <c r="G47" s="66"/>
      <c r="H47" s="66"/>
      <c r="I47" s="66"/>
      <c r="J47" s="66"/>
      <c r="K47" s="58">
        <v>1199874271.25</v>
      </c>
      <c r="L47" s="58"/>
      <c r="M47" s="58"/>
      <c r="N47" s="58"/>
      <c r="O47" s="58"/>
      <c r="P47" s="58"/>
      <c r="Q47" s="53">
        <v>1012995989.42</v>
      </c>
      <c r="R47" s="53"/>
    </row>
    <row r="48" spans="1:18" ht="12.75" customHeight="1">
      <c r="A48" s="3" t="s">
        <v>41</v>
      </c>
      <c r="B48" s="65" t="s">
        <v>99</v>
      </c>
      <c r="C48" s="65"/>
      <c r="D48" s="65"/>
      <c r="E48" s="65"/>
      <c r="F48" s="65"/>
      <c r="G48" s="65"/>
      <c r="H48" s="65"/>
      <c r="I48" s="65"/>
      <c r="J48" s="65"/>
      <c r="K48" s="57">
        <v>0</v>
      </c>
      <c r="L48" s="57"/>
      <c r="M48" s="57"/>
      <c r="N48" s="57"/>
      <c r="O48" s="57"/>
      <c r="P48" s="57"/>
      <c r="Q48" s="52">
        <v>0</v>
      </c>
      <c r="R48" s="52"/>
    </row>
    <row r="49" spans="1:18" ht="12" customHeight="1">
      <c r="A49" s="6" t="s">
        <v>42</v>
      </c>
      <c r="B49" s="63" t="s">
        <v>100</v>
      </c>
      <c r="C49" s="63"/>
      <c r="D49" s="63"/>
      <c r="E49" s="63"/>
      <c r="F49" s="63"/>
      <c r="G49" s="63"/>
      <c r="H49" s="63"/>
      <c r="I49" s="63"/>
      <c r="J49" s="63"/>
      <c r="K49" s="55">
        <v>0</v>
      </c>
      <c r="L49" s="55"/>
      <c r="M49" s="55"/>
      <c r="N49" s="55"/>
      <c r="O49" s="55"/>
      <c r="P49" s="55"/>
      <c r="Q49" s="50">
        <v>0</v>
      </c>
      <c r="R49" s="50"/>
    </row>
    <row r="50" spans="1:18" ht="12" customHeight="1">
      <c r="A50" s="5" t="s">
        <v>43</v>
      </c>
      <c r="B50" s="64" t="s">
        <v>101</v>
      </c>
      <c r="C50" s="64"/>
      <c r="D50" s="64"/>
      <c r="E50" s="64"/>
      <c r="F50" s="64"/>
      <c r="G50" s="64"/>
      <c r="H50" s="64"/>
      <c r="I50" s="64"/>
      <c r="J50" s="64"/>
      <c r="K50" s="56">
        <v>0</v>
      </c>
      <c r="L50" s="56"/>
      <c r="M50" s="56"/>
      <c r="N50" s="56"/>
      <c r="O50" s="56"/>
      <c r="P50" s="56"/>
      <c r="Q50" s="51">
        <v>0</v>
      </c>
      <c r="R50" s="51"/>
    </row>
    <row r="51" spans="1:18" ht="12.75" customHeight="1">
      <c r="A51" s="6" t="s">
        <v>43</v>
      </c>
      <c r="B51" s="63" t="s">
        <v>102</v>
      </c>
      <c r="C51" s="63"/>
      <c r="D51" s="63"/>
      <c r="E51" s="63"/>
      <c r="F51" s="63"/>
      <c r="G51" s="63"/>
      <c r="H51" s="63"/>
      <c r="I51" s="63"/>
      <c r="J51" s="63"/>
      <c r="K51" s="55">
        <v>0</v>
      </c>
      <c r="L51" s="55"/>
      <c r="M51" s="55"/>
      <c r="N51" s="55"/>
      <c r="O51" s="55"/>
      <c r="P51" s="55"/>
      <c r="Q51" s="50">
        <v>0</v>
      </c>
      <c r="R51" s="50"/>
    </row>
    <row r="52" spans="1:18" ht="12" customHeight="1">
      <c r="A52" s="5" t="s">
        <v>44</v>
      </c>
      <c r="B52" s="64" t="s">
        <v>103</v>
      </c>
      <c r="C52" s="64"/>
      <c r="D52" s="64"/>
      <c r="E52" s="64"/>
      <c r="F52" s="64"/>
      <c r="G52" s="64"/>
      <c r="H52" s="64"/>
      <c r="I52" s="64"/>
      <c r="J52" s="64"/>
      <c r="K52" s="56">
        <v>0</v>
      </c>
      <c r="L52" s="56"/>
      <c r="M52" s="56"/>
      <c r="N52" s="56"/>
      <c r="O52" s="56"/>
      <c r="P52" s="56"/>
      <c r="Q52" s="51">
        <v>0</v>
      </c>
      <c r="R52" s="51"/>
    </row>
    <row r="53" spans="1:18" ht="12" customHeight="1">
      <c r="A53" s="6" t="s">
        <v>45</v>
      </c>
      <c r="B53" s="63" t="s">
        <v>104</v>
      </c>
      <c r="C53" s="63"/>
      <c r="D53" s="63"/>
      <c r="E53" s="63"/>
      <c r="F53" s="63"/>
      <c r="G53" s="63"/>
      <c r="H53" s="63"/>
      <c r="I53" s="63"/>
      <c r="J53" s="63"/>
      <c r="K53" s="55">
        <v>0</v>
      </c>
      <c r="L53" s="55"/>
      <c r="M53" s="55"/>
      <c r="N53" s="55"/>
      <c r="O53" s="55"/>
      <c r="P53" s="55"/>
      <c r="Q53" s="50">
        <v>0</v>
      </c>
      <c r="R53" s="50"/>
    </row>
    <row r="54" spans="1:18" ht="12.75" customHeight="1">
      <c r="A54" s="3" t="s">
        <v>46</v>
      </c>
      <c r="B54" s="65" t="s">
        <v>105</v>
      </c>
      <c r="C54" s="65"/>
      <c r="D54" s="65"/>
      <c r="E54" s="65"/>
      <c r="F54" s="65"/>
      <c r="G54" s="65"/>
      <c r="H54" s="65"/>
      <c r="I54" s="65"/>
      <c r="J54" s="65"/>
      <c r="K54" s="57">
        <v>0</v>
      </c>
      <c r="L54" s="57"/>
      <c r="M54" s="57"/>
      <c r="N54" s="57"/>
      <c r="O54" s="57"/>
      <c r="P54" s="57"/>
      <c r="Q54" s="52">
        <v>0</v>
      </c>
      <c r="R54" s="52"/>
    </row>
    <row r="55" spans="1:18" ht="12" customHeight="1">
      <c r="A55" s="4" t="s">
        <v>47</v>
      </c>
      <c r="B55" s="66" t="s">
        <v>106</v>
      </c>
      <c r="C55" s="66"/>
      <c r="D55" s="66"/>
      <c r="E55" s="66"/>
      <c r="F55" s="66"/>
      <c r="G55" s="66"/>
      <c r="H55" s="66"/>
      <c r="I55" s="66"/>
      <c r="J55" s="66"/>
      <c r="K55" s="58">
        <v>1199874271.25</v>
      </c>
      <c r="L55" s="58"/>
      <c r="M55" s="58"/>
      <c r="N55" s="58"/>
      <c r="O55" s="58"/>
      <c r="P55" s="58"/>
      <c r="Q55" s="53">
        <v>1012995989.42</v>
      </c>
      <c r="R55" s="53"/>
    </row>
    <row r="56" spans="1:18" ht="12" customHeight="1">
      <c r="A56" s="3" t="s">
        <v>48</v>
      </c>
      <c r="B56" s="65" t="s">
        <v>107</v>
      </c>
      <c r="C56" s="65"/>
      <c r="D56" s="65"/>
      <c r="E56" s="65"/>
      <c r="F56" s="65"/>
      <c r="G56" s="65"/>
      <c r="H56" s="65"/>
      <c r="I56" s="65"/>
      <c r="J56" s="65"/>
      <c r="K56" s="57">
        <v>0</v>
      </c>
      <c r="L56" s="57"/>
      <c r="M56" s="57"/>
      <c r="N56" s="57"/>
      <c r="O56" s="57"/>
      <c r="P56" s="57"/>
      <c r="Q56" s="52">
        <v>0</v>
      </c>
      <c r="R56" s="52"/>
    </row>
    <row r="57" spans="1:18" ht="12.75" customHeight="1">
      <c r="A57" s="6" t="s">
        <v>49</v>
      </c>
      <c r="B57" s="63" t="s">
        <v>108</v>
      </c>
      <c r="C57" s="63"/>
      <c r="D57" s="63"/>
      <c r="E57" s="63"/>
      <c r="F57" s="63"/>
      <c r="G57" s="63"/>
      <c r="H57" s="63"/>
      <c r="I57" s="63"/>
      <c r="J57" s="63"/>
      <c r="K57" s="55">
        <v>0</v>
      </c>
      <c r="L57" s="55"/>
      <c r="M57" s="55"/>
      <c r="N57" s="55"/>
      <c r="O57" s="55"/>
      <c r="P57" s="55"/>
      <c r="Q57" s="50">
        <v>0</v>
      </c>
      <c r="R57" s="50"/>
    </row>
    <row r="58" spans="1:18" ht="12" customHeight="1">
      <c r="A58" s="5" t="s">
        <v>50</v>
      </c>
      <c r="B58" s="64" t="s">
        <v>109</v>
      </c>
      <c r="C58" s="64"/>
      <c r="D58" s="64"/>
      <c r="E58" s="64"/>
      <c r="F58" s="64"/>
      <c r="G58" s="64"/>
      <c r="H58" s="64"/>
      <c r="I58" s="64"/>
      <c r="J58" s="64"/>
      <c r="K58" s="56">
        <v>104518930</v>
      </c>
      <c r="L58" s="56"/>
      <c r="M58" s="56"/>
      <c r="N58" s="56"/>
      <c r="O58" s="56"/>
      <c r="P58" s="56"/>
      <c r="Q58" s="51">
        <v>104518930</v>
      </c>
      <c r="R58" s="51"/>
    </row>
    <row r="59" spans="1:18" ht="12" customHeight="1">
      <c r="A59" s="6" t="s">
        <v>51</v>
      </c>
      <c r="B59" s="63" t="s">
        <v>110</v>
      </c>
      <c r="C59" s="63"/>
      <c r="D59" s="63"/>
      <c r="E59" s="63"/>
      <c r="F59" s="63"/>
      <c r="G59" s="63"/>
      <c r="H59" s="63"/>
      <c r="I59" s="63"/>
      <c r="J59" s="63"/>
      <c r="K59" s="55">
        <v>0</v>
      </c>
      <c r="L59" s="55"/>
      <c r="M59" s="55"/>
      <c r="N59" s="55"/>
      <c r="O59" s="55"/>
      <c r="P59" s="55"/>
      <c r="Q59" s="50">
        <v>0</v>
      </c>
      <c r="R59" s="50"/>
    </row>
    <row r="60" spans="1:18" ht="12" customHeight="1">
      <c r="A60" s="5" t="s">
        <v>52</v>
      </c>
      <c r="B60" s="64" t="s">
        <v>111</v>
      </c>
      <c r="C60" s="64"/>
      <c r="D60" s="64"/>
      <c r="E60" s="64"/>
      <c r="F60" s="64"/>
      <c r="G60" s="64"/>
      <c r="H60" s="64"/>
      <c r="I60" s="64"/>
      <c r="J60" s="64"/>
      <c r="K60" s="56">
        <v>0</v>
      </c>
      <c r="L60" s="56"/>
      <c r="M60" s="56"/>
      <c r="N60" s="56"/>
      <c r="O60" s="56"/>
      <c r="P60" s="56"/>
      <c r="Q60" s="51">
        <v>0</v>
      </c>
      <c r="R60" s="51"/>
    </row>
    <row r="61" spans="1:18" ht="12.75" customHeight="1">
      <c r="A61" s="6" t="s">
        <v>53</v>
      </c>
      <c r="B61" s="63" t="s">
        <v>112</v>
      </c>
      <c r="C61" s="63"/>
      <c r="D61" s="63"/>
      <c r="E61" s="63"/>
      <c r="F61" s="63"/>
      <c r="G61" s="63"/>
      <c r="H61" s="63"/>
      <c r="I61" s="63"/>
      <c r="J61" s="63"/>
      <c r="K61" s="55">
        <v>0</v>
      </c>
      <c r="L61" s="55"/>
      <c r="M61" s="55"/>
      <c r="N61" s="55"/>
      <c r="O61" s="55"/>
      <c r="P61" s="55"/>
      <c r="Q61" s="50">
        <v>0</v>
      </c>
      <c r="R61" s="50"/>
    </row>
    <row r="62" spans="1:18" ht="12" customHeight="1">
      <c r="A62" s="5" t="s">
        <v>54</v>
      </c>
      <c r="B62" s="64" t="s">
        <v>113</v>
      </c>
      <c r="C62" s="64"/>
      <c r="D62" s="64"/>
      <c r="E62" s="64"/>
      <c r="F62" s="64"/>
      <c r="G62" s="64"/>
      <c r="H62" s="64"/>
      <c r="I62" s="64"/>
      <c r="J62" s="64"/>
      <c r="K62" s="56">
        <v>0</v>
      </c>
      <c r="L62" s="56"/>
      <c r="M62" s="56"/>
      <c r="N62" s="56"/>
      <c r="O62" s="56"/>
      <c r="P62" s="56"/>
      <c r="Q62" s="51">
        <v>0</v>
      </c>
      <c r="R62" s="51"/>
    </row>
    <row r="63" spans="1:18" ht="12" customHeight="1">
      <c r="A63" s="6" t="s">
        <v>55</v>
      </c>
      <c r="B63" s="63" t="s">
        <v>114</v>
      </c>
      <c r="C63" s="63"/>
      <c r="D63" s="63"/>
      <c r="E63" s="63"/>
      <c r="F63" s="63"/>
      <c r="G63" s="63"/>
      <c r="H63" s="63"/>
      <c r="I63" s="63"/>
      <c r="J63" s="63"/>
      <c r="K63" s="55">
        <v>0</v>
      </c>
      <c r="L63" s="55"/>
      <c r="M63" s="55"/>
      <c r="N63" s="55"/>
      <c r="O63" s="55"/>
      <c r="P63" s="55"/>
      <c r="Q63" s="50">
        <v>0</v>
      </c>
      <c r="R63" s="50"/>
    </row>
    <row r="64" spans="1:18" ht="12.75" customHeight="1">
      <c r="A64" s="5" t="s">
        <v>56</v>
      </c>
      <c r="B64" s="64" t="s">
        <v>115</v>
      </c>
      <c r="C64" s="64"/>
      <c r="D64" s="64"/>
      <c r="E64" s="64"/>
      <c r="F64" s="64"/>
      <c r="G64" s="64"/>
      <c r="H64" s="64"/>
      <c r="I64" s="64"/>
      <c r="J64" s="64"/>
      <c r="K64" s="56">
        <v>174478868</v>
      </c>
      <c r="L64" s="56"/>
      <c r="M64" s="56"/>
      <c r="N64" s="56"/>
      <c r="O64" s="56"/>
      <c r="P64" s="56"/>
      <c r="Q64" s="51">
        <v>174478868</v>
      </c>
      <c r="R64" s="51"/>
    </row>
    <row r="65" spans="1:18" ht="12" customHeight="1">
      <c r="A65" s="6" t="s">
        <v>57</v>
      </c>
      <c r="B65" s="63" t="s">
        <v>116</v>
      </c>
      <c r="C65" s="63"/>
      <c r="D65" s="63"/>
      <c r="E65" s="63"/>
      <c r="F65" s="63"/>
      <c r="G65" s="63"/>
      <c r="H65" s="63"/>
      <c r="I65" s="63"/>
      <c r="J65" s="63"/>
      <c r="K65" s="55">
        <v>471827268.79</v>
      </c>
      <c r="L65" s="55"/>
      <c r="M65" s="55"/>
      <c r="N65" s="55"/>
      <c r="O65" s="55"/>
      <c r="P65" s="55"/>
      <c r="Q65" s="50">
        <v>778591227.6</v>
      </c>
      <c r="R65" s="50"/>
    </row>
    <row r="66" spans="1:18" ht="12" customHeight="1">
      <c r="A66" s="3" t="s">
        <v>58</v>
      </c>
      <c r="B66" s="65" t="s">
        <v>117</v>
      </c>
      <c r="C66" s="65"/>
      <c r="D66" s="65"/>
      <c r="E66" s="65"/>
      <c r="F66" s="65"/>
      <c r="G66" s="65"/>
      <c r="H66" s="65"/>
      <c r="I66" s="65"/>
      <c r="J66" s="65"/>
      <c r="K66" s="57">
        <v>750825066.79</v>
      </c>
      <c r="L66" s="57"/>
      <c r="M66" s="57"/>
      <c r="N66" s="57"/>
      <c r="O66" s="57"/>
      <c r="P66" s="57"/>
      <c r="Q66" s="52">
        <v>1057589025.6</v>
      </c>
      <c r="R66" s="52"/>
    </row>
    <row r="67" spans="1:18" ht="12.75" customHeight="1">
      <c r="A67" s="4" t="s">
        <v>59</v>
      </c>
      <c r="B67" s="66" t="s">
        <v>118</v>
      </c>
      <c r="C67" s="66"/>
      <c r="D67" s="66"/>
      <c r="E67" s="66"/>
      <c r="F67" s="66"/>
      <c r="G67" s="66"/>
      <c r="H67" s="66"/>
      <c r="I67" s="66"/>
      <c r="J67" s="66"/>
      <c r="K67" s="58">
        <v>1950699338.04</v>
      </c>
      <c r="L67" s="58"/>
      <c r="M67" s="58"/>
      <c r="N67" s="58"/>
      <c r="O67" s="58"/>
      <c r="P67" s="58"/>
      <c r="Q67" s="53">
        <v>2070585015.02</v>
      </c>
      <c r="R67" s="53"/>
    </row>
    <row r="68" spans="1:18" ht="5.2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 customHeight="1">
      <c r="A70" s="1"/>
      <c r="B70" s="1"/>
      <c r="C70" s="1"/>
      <c r="D70" s="1"/>
      <c r="E70" s="61" t="s">
        <v>121</v>
      </c>
      <c r="F70" s="61"/>
      <c r="G70" s="61"/>
      <c r="H70" s="1"/>
      <c r="I70" s="1"/>
      <c r="J70" s="61" t="s">
        <v>237</v>
      </c>
      <c r="K70" s="61"/>
      <c r="L70" s="61"/>
      <c r="M70" s="61"/>
      <c r="N70" s="1"/>
      <c r="O70" s="1"/>
      <c r="P70" s="1"/>
      <c r="Q70" s="1"/>
      <c r="R70" s="1"/>
    </row>
    <row r="71" spans="1:18" ht="5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>
      <c r="A72" s="1"/>
      <c r="B72" s="1"/>
      <c r="C72" s="1"/>
      <c r="D72" s="61" t="s">
        <v>120</v>
      </c>
      <c r="E72" s="61"/>
      <c r="F72" s="61"/>
      <c r="G72" s="61"/>
      <c r="H72" s="1"/>
      <c r="I72" s="1"/>
      <c r="J72" s="61" t="s">
        <v>122</v>
      </c>
      <c r="K72" s="61"/>
      <c r="L72" s="61"/>
      <c r="M72" s="61"/>
      <c r="N72" s="1"/>
      <c r="O72" s="1"/>
      <c r="P72" s="1"/>
      <c r="Q72" s="1"/>
      <c r="R72" s="1"/>
    </row>
    <row r="73" spans="1:18" ht="3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 customHeight="1">
      <c r="A74" s="1"/>
      <c r="B74" s="1"/>
      <c r="C74" s="61" t="s">
        <v>119</v>
      </c>
      <c r="D74" s="61"/>
      <c r="E74" s="61"/>
      <c r="F74" s="61"/>
      <c r="G74" s="1"/>
      <c r="H74" s="1"/>
      <c r="I74" s="1"/>
      <c r="J74" s="61" t="s">
        <v>238</v>
      </c>
      <c r="K74" s="61"/>
      <c r="L74" s="61"/>
      <c r="M74" s="61"/>
      <c r="N74" s="1"/>
      <c r="O74" s="1"/>
      <c r="P74" s="1"/>
      <c r="Q74" s="1"/>
      <c r="R74" s="1"/>
    </row>
    <row r="75" spans="1:18" ht="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>
      <c r="A76" s="70"/>
      <c r="B76" s="70"/>
      <c r="C76" s="70"/>
      <c r="D76" s="70"/>
      <c r="E76" s="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7" t="s">
        <v>126</v>
      </c>
    </row>
  </sheetData>
  <sheetProtection/>
  <mergeCells count="193">
    <mergeCell ref="A2:H5"/>
    <mergeCell ref="A6:H7"/>
    <mergeCell ref="A68:R68"/>
    <mergeCell ref="A76:E76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C74:F74"/>
    <mergeCell ref="D72:G72"/>
    <mergeCell ref="E70:G70"/>
    <mergeCell ref="J5:R6"/>
    <mergeCell ref="J70:M70"/>
    <mergeCell ref="J72:M72"/>
    <mergeCell ref="J74:M74"/>
    <mergeCell ref="K9:P9"/>
    <mergeCell ref="K10:P10"/>
    <mergeCell ref="K11:P11"/>
    <mergeCell ref="K12:P12"/>
    <mergeCell ref="K13:P13"/>
    <mergeCell ref="K14:P14"/>
    <mergeCell ref="K15:P15"/>
    <mergeCell ref="K16:P16"/>
    <mergeCell ref="K17:P17"/>
    <mergeCell ref="K18:P18"/>
    <mergeCell ref="K19:P19"/>
    <mergeCell ref="K20:P20"/>
    <mergeCell ref="K21:P21"/>
    <mergeCell ref="K22:P22"/>
    <mergeCell ref="K23:P23"/>
    <mergeCell ref="K24:P24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K34:P34"/>
    <mergeCell ref="K35:P35"/>
    <mergeCell ref="K36:P36"/>
    <mergeCell ref="K37:P37"/>
    <mergeCell ref="K38:P38"/>
    <mergeCell ref="K39:P39"/>
    <mergeCell ref="K40:P40"/>
    <mergeCell ref="K41:P41"/>
    <mergeCell ref="K42:P42"/>
    <mergeCell ref="K43:P43"/>
    <mergeCell ref="K44:P44"/>
    <mergeCell ref="K45:P45"/>
    <mergeCell ref="K46:P46"/>
    <mergeCell ref="K47:P47"/>
    <mergeCell ref="K48:P48"/>
    <mergeCell ref="K49:P49"/>
    <mergeCell ref="K50:P50"/>
    <mergeCell ref="K51:P51"/>
    <mergeCell ref="K52:P52"/>
    <mergeCell ref="K53:P53"/>
    <mergeCell ref="K54:P54"/>
    <mergeCell ref="K55:P55"/>
    <mergeCell ref="K56:P56"/>
    <mergeCell ref="K57:P57"/>
    <mergeCell ref="K58:P58"/>
    <mergeCell ref="K59:P59"/>
    <mergeCell ref="K60:P60"/>
    <mergeCell ref="K61:P61"/>
    <mergeCell ref="K62:P62"/>
    <mergeCell ref="K63:P63"/>
    <mergeCell ref="K64:P64"/>
    <mergeCell ref="K65:P65"/>
    <mergeCell ref="K66:P66"/>
    <mergeCell ref="K67:P67"/>
    <mergeCell ref="L2:N2"/>
    <mergeCell ref="L4:N4"/>
    <mergeCell ref="M8:R8"/>
    <mergeCell ref="P2:R2"/>
    <mergeCell ref="P4:R4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62:R62"/>
    <mergeCell ref="Q51:R51"/>
    <mergeCell ref="Q52:R52"/>
    <mergeCell ref="Q53:R53"/>
    <mergeCell ref="Q54:R54"/>
    <mergeCell ref="Q55:R55"/>
    <mergeCell ref="Q56:R56"/>
    <mergeCell ref="Q63:R63"/>
    <mergeCell ref="Q64:R64"/>
    <mergeCell ref="Q65:R65"/>
    <mergeCell ref="Q66:R66"/>
    <mergeCell ref="Q67:R67"/>
    <mergeCell ref="Q57:R57"/>
    <mergeCell ref="Q58:R58"/>
    <mergeCell ref="Q59:R59"/>
    <mergeCell ref="Q60:R60"/>
    <mergeCell ref="Q61:R6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42"/>
  <sheetViews>
    <sheetView zoomScalePageLayoutView="0" workbookViewId="0" topLeftCell="A15">
      <selection activeCell="R17" sqref="R17"/>
    </sheetView>
  </sheetViews>
  <sheetFormatPr defaultColWidth="9.140625" defaultRowHeight="12.75"/>
  <cols>
    <col min="1" max="1" width="8.140625" style="14" customWidth="1"/>
    <col min="2" max="5" width="9.140625" style="14" customWidth="1"/>
    <col min="6" max="6" width="28.57421875" style="14" customWidth="1"/>
    <col min="7" max="7" width="23.57421875" style="27" customWidth="1"/>
    <col min="8" max="16384" width="9.140625" style="14" customWidth="1"/>
  </cols>
  <sheetData>
    <row r="4" spans="1:7" ht="17.25">
      <c r="A4" s="77" t="s">
        <v>140</v>
      </c>
      <c r="B4" s="77"/>
      <c r="C4" s="77"/>
      <c r="D4" s="77"/>
      <c r="E4" s="77"/>
      <c r="F4" s="77"/>
      <c r="G4" s="77"/>
    </row>
    <row r="5" spans="1:7" ht="17.25">
      <c r="A5" s="24"/>
      <c r="B5" s="24"/>
      <c r="C5" s="24"/>
      <c r="D5" s="24"/>
      <c r="E5" s="24"/>
      <c r="F5" s="24"/>
      <c r="G5" s="24"/>
    </row>
    <row r="6" spans="1:7" ht="15" customHeight="1">
      <c r="A6" s="25" t="str">
        <f>+'[1]CT-1'!A2</f>
        <v>ОРХОН ХӨГЖИЛ ХК</v>
      </c>
      <c r="B6" s="25"/>
      <c r="C6" s="25"/>
      <c r="D6" s="25"/>
      <c r="G6" s="10" t="str">
        <f>+'[1]CT-1'!D2</f>
        <v>2023 оны 12 сарын 31 өдөр</v>
      </c>
    </row>
    <row r="7" ht="15" customHeight="1">
      <c r="A7" s="26" t="s">
        <v>128</v>
      </c>
    </row>
    <row r="8" ht="15" customHeight="1">
      <c r="G8" s="27" t="s">
        <v>129</v>
      </c>
    </row>
    <row r="9" spans="1:7" ht="33" customHeight="1">
      <c r="A9" s="12" t="s">
        <v>141</v>
      </c>
      <c r="B9" s="78" t="s">
        <v>142</v>
      </c>
      <c r="C9" s="79"/>
      <c r="D9" s="79"/>
      <c r="E9" s="79"/>
      <c r="F9" s="80"/>
      <c r="G9" s="28" t="s">
        <v>143</v>
      </c>
    </row>
    <row r="10" spans="1:7" s="30" customFormat="1" ht="15" customHeight="1">
      <c r="A10" s="22">
        <v>1</v>
      </c>
      <c r="B10" s="72" t="s">
        <v>144</v>
      </c>
      <c r="C10" s="72"/>
      <c r="D10" s="72"/>
      <c r="E10" s="72"/>
      <c r="F10" s="72"/>
      <c r="G10" s="29">
        <f>930120344.2+371450250+48000000</f>
        <v>1349570594.2</v>
      </c>
    </row>
    <row r="11" spans="1:7" ht="15" customHeight="1">
      <c r="A11" s="22">
        <v>2</v>
      </c>
      <c r="B11" s="76" t="s">
        <v>145</v>
      </c>
      <c r="C11" s="76"/>
      <c r="D11" s="76"/>
      <c r="E11" s="76"/>
      <c r="F11" s="76"/>
      <c r="G11" s="31">
        <v>871885576.4</v>
      </c>
    </row>
    <row r="12" spans="1:7" ht="15" customHeight="1">
      <c r="A12" s="22">
        <v>3</v>
      </c>
      <c r="B12" s="72" t="s">
        <v>146</v>
      </c>
      <c r="C12" s="72"/>
      <c r="D12" s="72"/>
      <c r="E12" s="72"/>
      <c r="F12" s="72"/>
      <c r="G12" s="29">
        <f>+G10-G11</f>
        <v>477685017.8000001</v>
      </c>
    </row>
    <row r="13" spans="1:7" ht="15" customHeight="1">
      <c r="A13" s="22">
        <v>4</v>
      </c>
      <c r="B13" s="76" t="s">
        <v>147</v>
      </c>
      <c r="C13" s="76"/>
      <c r="D13" s="76"/>
      <c r="E13" s="76"/>
      <c r="F13" s="76"/>
      <c r="G13" s="31"/>
    </row>
    <row r="14" spans="1:7" s="30" customFormat="1" ht="15" customHeight="1">
      <c r="A14" s="22">
        <v>5</v>
      </c>
      <c r="B14" s="76" t="s">
        <v>148</v>
      </c>
      <c r="C14" s="76"/>
      <c r="D14" s="76"/>
      <c r="E14" s="76"/>
      <c r="F14" s="76"/>
      <c r="G14" s="29"/>
    </row>
    <row r="15" spans="1:7" s="30" customFormat="1" ht="15" customHeight="1">
      <c r="A15" s="22">
        <v>6</v>
      </c>
      <c r="B15" s="76" t="s">
        <v>149</v>
      </c>
      <c r="C15" s="76"/>
      <c r="D15" s="76"/>
      <c r="E15" s="76"/>
      <c r="F15" s="76"/>
      <c r="G15" s="31"/>
    </row>
    <row r="16" spans="1:7" s="30" customFormat="1" ht="15" customHeight="1">
      <c r="A16" s="22">
        <v>7</v>
      </c>
      <c r="B16" s="76" t="s">
        <v>150</v>
      </c>
      <c r="C16" s="76"/>
      <c r="D16" s="76"/>
      <c r="E16" s="76"/>
      <c r="F16" s="76"/>
      <c r="G16" s="29"/>
    </row>
    <row r="17" spans="1:7" s="30" customFormat="1" ht="15" customHeight="1">
      <c r="A17" s="22">
        <v>8</v>
      </c>
      <c r="B17" s="76" t="s">
        <v>151</v>
      </c>
      <c r="C17" s="76"/>
      <c r="D17" s="76"/>
      <c r="E17" s="76"/>
      <c r="F17" s="76"/>
      <c r="G17" s="31">
        <v>49251.48</v>
      </c>
    </row>
    <row r="18" spans="1:7" ht="15" customHeight="1">
      <c r="A18" s="22">
        <v>9</v>
      </c>
      <c r="B18" s="76" t="s">
        <v>152</v>
      </c>
      <c r="C18" s="76"/>
      <c r="D18" s="76"/>
      <c r="E18" s="76"/>
      <c r="F18" s="76"/>
      <c r="G18" s="31"/>
    </row>
    <row r="19" spans="1:7" ht="15" customHeight="1">
      <c r="A19" s="22">
        <v>10</v>
      </c>
      <c r="B19" s="76" t="s">
        <v>153</v>
      </c>
      <c r="C19" s="76"/>
      <c r="D19" s="76"/>
      <c r="E19" s="76"/>
      <c r="F19" s="76"/>
      <c r="G19" s="31">
        <f>108269128+22587845.4+15689432.76-1600000+16447500</f>
        <v>161393906.16</v>
      </c>
    </row>
    <row r="20" spans="1:7" ht="15" customHeight="1">
      <c r="A20" s="22">
        <v>11</v>
      </c>
      <c r="B20" s="76" t="s">
        <v>154</v>
      </c>
      <c r="C20" s="76"/>
      <c r="D20" s="76"/>
      <c r="E20" s="76"/>
      <c r="F20" s="76"/>
      <c r="G20" s="31"/>
    </row>
    <row r="21" spans="1:7" ht="15" customHeight="1">
      <c r="A21" s="22">
        <v>12</v>
      </c>
      <c r="B21" s="76" t="s">
        <v>155</v>
      </c>
      <c r="C21" s="76"/>
      <c r="D21" s="76"/>
      <c r="E21" s="76"/>
      <c r="F21" s="76"/>
      <c r="G21" s="31">
        <v>1600000</v>
      </c>
    </row>
    <row r="22" spans="1:7" ht="15" customHeight="1">
      <c r="A22" s="22">
        <v>13</v>
      </c>
      <c r="B22" s="76" t="s">
        <v>156</v>
      </c>
      <c r="C22" s="76"/>
      <c r="D22" s="76"/>
      <c r="E22" s="76"/>
      <c r="F22" s="76"/>
      <c r="G22" s="31">
        <f>1570092.39-4527374.85</f>
        <v>-2957282.46</v>
      </c>
    </row>
    <row r="23" spans="1:7" ht="15" customHeight="1">
      <c r="A23" s="22">
        <v>14</v>
      </c>
      <c r="B23" s="76" t="s">
        <v>157</v>
      </c>
      <c r="C23" s="76"/>
      <c r="D23" s="76"/>
      <c r="E23" s="76"/>
      <c r="F23" s="76"/>
      <c r="G23" s="31"/>
    </row>
    <row r="24" spans="1:7" ht="15" customHeight="1">
      <c r="A24" s="22">
        <v>15</v>
      </c>
      <c r="B24" s="76" t="s">
        <v>158</v>
      </c>
      <c r="C24" s="76"/>
      <c r="D24" s="76"/>
      <c r="E24" s="76"/>
      <c r="F24" s="76"/>
      <c r="G24" s="31"/>
    </row>
    <row r="25" spans="1:7" ht="15" customHeight="1">
      <c r="A25" s="22">
        <v>16</v>
      </c>
      <c r="B25" s="76" t="s">
        <v>159</v>
      </c>
      <c r="C25" s="76"/>
      <c r="D25" s="76"/>
      <c r="E25" s="76"/>
      <c r="F25" s="76"/>
      <c r="G25" s="31"/>
    </row>
    <row r="26" spans="1:7" ht="15" customHeight="1">
      <c r="A26" s="22">
        <v>17</v>
      </c>
      <c r="B26" s="76" t="s">
        <v>160</v>
      </c>
      <c r="C26" s="76"/>
      <c r="D26" s="76"/>
      <c r="E26" s="76"/>
      <c r="F26" s="76"/>
      <c r="G26" s="31"/>
    </row>
    <row r="27" spans="1:7" ht="15" customHeight="1">
      <c r="A27" s="22">
        <v>18</v>
      </c>
      <c r="B27" s="72" t="s">
        <v>161</v>
      </c>
      <c r="C27" s="72"/>
      <c r="D27" s="72"/>
      <c r="E27" s="72"/>
      <c r="F27" s="72"/>
      <c r="G27" s="29">
        <f>+G12+G17-G19-G21-G23+G22</f>
        <v>311783080.66000015</v>
      </c>
    </row>
    <row r="28" spans="1:7" ht="15" customHeight="1">
      <c r="A28" s="22">
        <v>19</v>
      </c>
      <c r="B28" s="76" t="s">
        <v>162</v>
      </c>
      <c r="C28" s="76"/>
      <c r="D28" s="76"/>
      <c r="E28" s="76"/>
      <c r="F28" s="76"/>
      <c r="G28" s="31">
        <v>0</v>
      </c>
    </row>
    <row r="29" spans="1:7" ht="15" customHeight="1">
      <c r="A29" s="22">
        <v>20</v>
      </c>
      <c r="B29" s="72" t="s">
        <v>163</v>
      </c>
      <c r="C29" s="72"/>
      <c r="D29" s="72"/>
      <c r="E29" s="72"/>
      <c r="F29" s="72"/>
      <c r="G29" s="29">
        <f>+G27-G28</f>
        <v>311783080.66000015</v>
      </c>
    </row>
    <row r="30" spans="1:7" ht="15" customHeight="1">
      <c r="A30" s="22">
        <v>21</v>
      </c>
      <c r="B30" s="72" t="s">
        <v>164</v>
      </c>
      <c r="C30" s="72"/>
      <c r="D30" s="72"/>
      <c r="E30" s="72"/>
      <c r="F30" s="72"/>
      <c r="G30" s="31"/>
    </row>
    <row r="31" spans="1:7" ht="15" customHeight="1">
      <c r="A31" s="22">
        <v>22</v>
      </c>
      <c r="B31" s="72" t="s">
        <v>135</v>
      </c>
      <c r="C31" s="72"/>
      <c r="D31" s="72"/>
      <c r="E31" s="72"/>
      <c r="F31" s="72"/>
      <c r="G31" s="29">
        <f>+G29</f>
        <v>311783080.66000015</v>
      </c>
    </row>
    <row r="32" spans="1:7" ht="15" customHeight="1">
      <c r="A32" s="22">
        <v>23</v>
      </c>
      <c r="B32" s="72" t="s">
        <v>136</v>
      </c>
      <c r="C32" s="72"/>
      <c r="D32" s="72"/>
      <c r="E32" s="72"/>
      <c r="F32" s="72"/>
      <c r="G32" s="31"/>
    </row>
    <row r="33" spans="1:7" ht="15" customHeight="1">
      <c r="A33" s="73" t="s">
        <v>165</v>
      </c>
      <c r="B33" s="76" t="s">
        <v>166</v>
      </c>
      <c r="C33" s="76"/>
      <c r="D33" s="76"/>
      <c r="E33" s="76"/>
      <c r="F33" s="76"/>
      <c r="G33" s="29"/>
    </row>
    <row r="34" spans="1:7" s="30" customFormat="1" ht="15" customHeight="1">
      <c r="A34" s="74"/>
      <c r="B34" s="76" t="s">
        <v>167</v>
      </c>
      <c r="C34" s="76"/>
      <c r="D34" s="76"/>
      <c r="E34" s="76"/>
      <c r="F34" s="76"/>
      <c r="G34" s="29"/>
    </row>
    <row r="35" spans="1:7" s="30" customFormat="1" ht="15" customHeight="1">
      <c r="A35" s="75"/>
      <c r="B35" s="76" t="s">
        <v>168</v>
      </c>
      <c r="C35" s="76"/>
      <c r="D35" s="76"/>
      <c r="E35" s="76"/>
      <c r="F35" s="76"/>
      <c r="G35" s="29"/>
    </row>
    <row r="36" spans="1:7" ht="15" customHeight="1">
      <c r="A36" s="22">
        <v>24</v>
      </c>
      <c r="B36" s="72" t="s">
        <v>169</v>
      </c>
      <c r="C36" s="72"/>
      <c r="D36" s="72"/>
      <c r="E36" s="72"/>
      <c r="F36" s="72"/>
      <c r="G36" s="29">
        <f>+G31</f>
        <v>311783080.66000015</v>
      </c>
    </row>
    <row r="37" spans="1:7" ht="15" customHeight="1">
      <c r="A37" s="22">
        <v>25</v>
      </c>
      <c r="B37" s="72" t="s">
        <v>170</v>
      </c>
      <c r="C37" s="72"/>
      <c r="D37" s="72"/>
      <c r="E37" s="72"/>
      <c r="F37" s="72"/>
      <c r="G37" s="29">
        <f>+G36</f>
        <v>311783080.66000015</v>
      </c>
    </row>
    <row r="38" spans="1:7" ht="15" customHeight="1">
      <c r="A38" s="33"/>
      <c r="B38" s="34"/>
      <c r="C38" s="34"/>
      <c r="D38" s="34"/>
      <c r="E38" s="34"/>
      <c r="F38" s="34"/>
      <c r="G38" s="35"/>
    </row>
    <row r="39" spans="1:7" ht="15" customHeight="1">
      <c r="A39" s="36"/>
      <c r="B39" s="37"/>
      <c r="C39" s="37"/>
      <c r="D39" s="37"/>
      <c r="E39" s="37"/>
      <c r="F39" s="37"/>
      <c r="G39" s="38"/>
    </row>
    <row r="40" ht="13.5">
      <c r="A40" s="14" t="s">
        <v>171</v>
      </c>
    </row>
    <row r="41" ht="15" customHeight="1"/>
    <row r="42" ht="13.5">
      <c r="A42" s="14" t="s">
        <v>172</v>
      </c>
    </row>
  </sheetData>
  <sheetProtection/>
  <mergeCells count="31">
    <mergeCell ref="A4:G4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7:F37"/>
    <mergeCell ref="B32:F32"/>
    <mergeCell ref="A33:A35"/>
    <mergeCell ref="B33:F33"/>
    <mergeCell ref="B34:F34"/>
    <mergeCell ref="B35:F35"/>
    <mergeCell ref="B36:F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J37"/>
  <sheetViews>
    <sheetView zoomScalePageLayoutView="0" workbookViewId="0" topLeftCell="A12">
      <selection activeCell="B32" sqref="B32"/>
    </sheetView>
  </sheetViews>
  <sheetFormatPr defaultColWidth="9.140625" defaultRowHeight="12.75"/>
  <cols>
    <col min="1" max="1" width="3.140625" style="14" customWidth="1"/>
    <col min="2" max="2" width="46.7109375" style="14" customWidth="1"/>
    <col min="3" max="3" width="16.28125" style="14" customWidth="1"/>
    <col min="4" max="4" width="10.00390625" style="14" customWidth="1"/>
    <col min="5" max="5" width="10.57421875" style="14" customWidth="1"/>
    <col min="6" max="6" width="11.7109375" style="14" customWidth="1"/>
    <col min="7" max="7" width="15.140625" style="14" customWidth="1"/>
    <col min="8" max="8" width="17.28125" style="14" customWidth="1"/>
    <col min="9" max="9" width="17.140625" style="14" customWidth="1"/>
    <col min="10" max="10" width="17.421875" style="14" customWidth="1"/>
    <col min="11" max="16384" width="9.140625" style="14" customWidth="1"/>
  </cols>
  <sheetData>
    <row r="4" ht="15" customHeight="1"/>
    <row r="5" ht="15" customHeight="1"/>
    <row r="6" ht="15" customHeight="1"/>
    <row r="7" spans="1:10" ht="17.25">
      <c r="A7" s="39" t="s">
        <v>127</v>
      </c>
      <c r="B7" s="39"/>
      <c r="C7" s="39"/>
      <c r="D7" s="39"/>
      <c r="E7" s="39"/>
      <c r="F7" s="39"/>
      <c r="G7" s="39"/>
      <c r="H7" s="39"/>
      <c r="I7" s="39"/>
      <c r="J7" s="39"/>
    </row>
    <row r="8" ht="15" customHeight="1">
      <c r="A8" s="30"/>
    </row>
    <row r="9" spans="1:10" ht="15" customHeight="1">
      <c r="A9" s="40"/>
      <c r="B9" s="8" t="str">
        <f>'[1]CT-1'!A2</f>
        <v>ОРХОН ХӨГЖИЛ ХК</v>
      </c>
      <c r="C9" s="9"/>
      <c r="D9" s="9"/>
      <c r="E9" s="9"/>
      <c r="J9" s="10" t="str">
        <f>'[1]CT-1'!D2</f>
        <v>2023 оны 12 сарын 31 өдөр</v>
      </c>
    </row>
    <row r="10" ht="15" customHeight="1">
      <c r="A10" s="26" t="s">
        <v>128</v>
      </c>
    </row>
    <row r="11" ht="15" customHeight="1">
      <c r="J11" s="41" t="s">
        <v>129</v>
      </c>
    </row>
    <row r="12" spans="1:10" s="11" customFormat="1" ht="15" customHeight="1">
      <c r="A12" s="81"/>
      <c r="B12" s="81" t="s">
        <v>130</v>
      </c>
      <c r="C12" s="82" t="s">
        <v>131</v>
      </c>
      <c r="D12" s="81" t="s">
        <v>111</v>
      </c>
      <c r="E12" s="82" t="s">
        <v>112</v>
      </c>
      <c r="F12" s="81" t="s">
        <v>113</v>
      </c>
      <c r="G12" s="82" t="s">
        <v>114</v>
      </c>
      <c r="H12" s="82" t="s">
        <v>115</v>
      </c>
      <c r="I12" s="81" t="s">
        <v>116</v>
      </c>
      <c r="J12" s="81" t="s">
        <v>132</v>
      </c>
    </row>
    <row r="13" spans="1:10" s="11" customFormat="1" ht="15" customHeight="1">
      <c r="A13" s="81"/>
      <c r="B13" s="81"/>
      <c r="C13" s="83"/>
      <c r="D13" s="81"/>
      <c r="E13" s="83"/>
      <c r="F13" s="81"/>
      <c r="G13" s="83"/>
      <c r="H13" s="83"/>
      <c r="I13" s="81"/>
      <c r="J13" s="81"/>
    </row>
    <row r="14" spans="1:10" s="11" customFormat="1" ht="33" customHeight="1">
      <c r="A14" s="81"/>
      <c r="B14" s="81"/>
      <c r="C14" s="84"/>
      <c r="D14" s="81"/>
      <c r="E14" s="84"/>
      <c r="F14" s="81"/>
      <c r="G14" s="84"/>
      <c r="H14" s="84"/>
      <c r="I14" s="81"/>
      <c r="J14" s="81"/>
    </row>
    <row r="15" spans="1:10" ht="15" customHeight="1">
      <c r="A15" s="12">
        <v>1</v>
      </c>
      <c r="B15" s="13" t="s">
        <v>173</v>
      </c>
      <c r="C15" s="16">
        <v>104518930</v>
      </c>
      <c r="D15" s="15"/>
      <c r="E15" s="16"/>
      <c r="F15" s="15"/>
      <c r="G15" s="16"/>
      <c r="H15" s="16">
        <v>174478868</v>
      </c>
      <c r="I15" s="16">
        <v>328271225.88</v>
      </c>
      <c r="J15" s="18">
        <f>SUM(C15:I15)</f>
        <v>607269023.88</v>
      </c>
    </row>
    <row r="16" spans="1:10" ht="30" customHeight="1">
      <c r="A16" s="12">
        <v>2</v>
      </c>
      <c r="B16" s="15" t="s">
        <v>133</v>
      </c>
      <c r="C16" s="15"/>
      <c r="D16" s="15"/>
      <c r="E16" s="15"/>
      <c r="F16" s="15"/>
      <c r="G16" s="16"/>
      <c r="H16" s="16"/>
      <c r="I16" s="17">
        <v>2515490.4</v>
      </c>
      <c r="J16" s="18">
        <f aca="true" t="shared" si="0" ref="J16:J31">SUM(C16:I16)</f>
        <v>2515490.4</v>
      </c>
    </row>
    <row r="17" spans="1:10" ht="15" customHeight="1">
      <c r="A17" s="22">
        <v>3</v>
      </c>
      <c r="B17" s="19" t="s">
        <v>134</v>
      </c>
      <c r="C17" s="16">
        <f>SUM(C15:C16)</f>
        <v>104518930</v>
      </c>
      <c r="D17" s="16">
        <f aca="true" t="shared" si="1" ref="D17:I17">SUM(D15:D16)</f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174478868</v>
      </c>
      <c r="I17" s="16">
        <f t="shared" si="1"/>
        <v>330786716.28</v>
      </c>
      <c r="J17" s="18">
        <f t="shared" si="0"/>
        <v>609784514.28</v>
      </c>
    </row>
    <row r="18" spans="1:10" ht="15" customHeight="1">
      <c r="A18" s="12">
        <v>4</v>
      </c>
      <c r="B18" s="15" t="s">
        <v>135</v>
      </c>
      <c r="C18" s="15"/>
      <c r="D18" s="15"/>
      <c r="E18" s="15"/>
      <c r="F18" s="15"/>
      <c r="G18" s="20"/>
      <c r="H18" s="16"/>
      <c r="I18" s="17">
        <v>141040552.51</v>
      </c>
      <c r="J18" s="18">
        <f t="shared" si="0"/>
        <v>141040552.51</v>
      </c>
    </row>
    <row r="19" spans="1:10" ht="15" customHeight="1">
      <c r="A19" s="12">
        <v>5</v>
      </c>
      <c r="B19" s="15" t="s">
        <v>136</v>
      </c>
      <c r="C19" s="15"/>
      <c r="D19" s="15"/>
      <c r="E19" s="15"/>
      <c r="F19" s="15"/>
      <c r="G19" s="15"/>
      <c r="H19" s="16"/>
      <c r="I19" s="15"/>
      <c r="J19" s="18">
        <f t="shared" si="0"/>
        <v>0</v>
      </c>
    </row>
    <row r="20" spans="1:10" ht="15" customHeight="1">
      <c r="A20" s="12">
        <v>6</v>
      </c>
      <c r="B20" s="15" t="s">
        <v>137</v>
      </c>
      <c r="C20" s="15"/>
      <c r="D20" s="15"/>
      <c r="E20" s="15"/>
      <c r="F20" s="15"/>
      <c r="G20" s="15"/>
      <c r="H20" s="16"/>
      <c r="I20" s="15"/>
      <c r="J20" s="18">
        <f t="shared" si="0"/>
        <v>0</v>
      </c>
    </row>
    <row r="21" spans="1:10" ht="15" customHeight="1">
      <c r="A21" s="12">
        <v>7</v>
      </c>
      <c r="B21" s="15" t="s">
        <v>138</v>
      </c>
      <c r="C21" s="15"/>
      <c r="D21" s="15"/>
      <c r="E21" s="15"/>
      <c r="F21" s="15"/>
      <c r="G21" s="15"/>
      <c r="H21" s="16"/>
      <c r="I21" s="15"/>
      <c r="J21" s="18">
        <f t="shared" si="0"/>
        <v>0</v>
      </c>
    </row>
    <row r="22" spans="1:10" ht="15" customHeight="1">
      <c r="A22" s="12">
        <v>8</v>
      </c>
      <c r="B22" s="15" t="s">
        <v>139</v>
      </c>
      <c r="C22" s="15"/>
      <c r="D22" s="15"/>
      <c r="E22" s="15"/>
      <c r="F22" s="15"/>
      <c r="G22" s="15"/>
      <c r="H22" s="16"/>
      <c r="I22" s="15"/>
      <c r="J22" s="18">
        <f t="shared" si="0"/>
        <v>0</v>
      </c>
    </row>
    <row r="23" spans="1:10" ht="15" customHeight="1">
      <c r="A23" s="12">
        <v>1</v>
      </c>
      <c r="B23" s="13" t="s">
        <v>173</v>
      </c>
      <c r="C23" s="16">
        <f>SUM(C17:C22)</f>
        <v>104518930</v>
      </c>
      <c r="D23" s="16">
        <f aca="true" t="shared" si="2" ref="D23:I23">SUM(D17:D22)</f>
        <v>0</v>
      </c>
      <c r="E23" s="16">
        <f t="shared" si="2"/>
        <v>0</v>
      </c>
      <c r="F23" s="16">
        <f t="shared" si="2"/>
        <v>0</v>
      </c>
      <c r="G23" s="16">
        <f t="shared" si="2"/>
        <v>0</v>
      </c>
      <c r="H23" s="16">
        <f t="shared" si="2"/>
        <v>174478868</v>
      </c>
      <c r="I23" s="16">
        <f t="shared" si="2"/>
        <v>471827268.78999996</v>
      </c>
      <c r="J23" s="18">
        <f t="shared" si="0"/>
        <v>750825066.79</v>
      </c>
    </row>
    <row r="24" spans="1:10" ht="31.5" customHeight="1">
      <c r="A24" s="12">
        <v>2</v>
      </c>
      <c r="B24" s="15" t="s">
        <v>133</v>
      </c>
      <c r="C24" s="15"/>
      <c r="D24" s="15"/>
      <c r="E24" s="15"/>
      <c r="F24" s="15"/>
      <c r="G24" s="15"/>
      <c r="H24" s="16"/>
      <c r="I24" s="17">
        <v>-5019121.85</v>
      </c>
      <c r="J24" s="18">
        <f t="shared" si="0"/>
        <v>-5019121.85</v>
      </c>
    </row>
    <row r="25" spans="1:10" ht="15" customHeight="1">
      <c r="A25" s="22">
        <v>3</v>
      </c>
      <c r="B25" s="19" t="s">
        <v>134</v>
      </c>
      <c r="C25" s="16">
        <f>SUM(C23:C24)</f>
        <v>104518930</v>
      </c>
      <c r="D25" s="16">
        <f aca="true" t="shared" si="3" ref="D25:I25">SUM(D23:D24)</f>
        <v>0</v>
      </c>
      <c r="E25" s="16">
        <f t="shared" si="3"/>
        <v>0</v>
      </c>
      <c r="F25" s="16">
        <f t="shared" si="3"/>
        <v>0</v>
      </c>
      <c r="G25" s="16">
        <f t="shared" si="3"/>
        <v>0</v>
      </c>
      <c r="H25" s="16">
        <f t="shared" si="3"/>
        <v>174478868</v>
      </c>
      <c r="I25" s="16">
        <f t="shared" si="3"/>
        <v>466808146.93999994</v>
      </c>
      <c r="J25" s="18">
        <f t="shared" si="0"/>
        <v>745805944.9399999</v>
      </c>
    </row>
    <row r="26" spans="1:10" ht="15" customHeight="1">
      <c r="A26" s="12">
        <v>4</v>
      </c>
      <c r="B26" s="15" t="s">
        <v>135</v>
      </c>
      <c r="C26" s="15"/>
      <c r="D26" s="15"/>
      <c r="E26" s="15"/>
      <c r="F26" s="15"/>
      <c r="G26" s="20"/>
      <c r="H26" s="16"/>
      <c r="I26" s="17">
        <v>311783080.66</v>
      </c>
      <c r="J26" s="18">
        <f t="shared" si="0"/>
        <v>311783080.66</v>
      </c>
    </row>
    <row r="27" spans="1:10" ht="15" customHeight="1">
      <c r="A27" s="12">
        <v>5</v>
      </c>
      <c r="B27" s="15" t="s">
        <v>136</v>
      </c>
      <c r="C27" s="21"/>
      <c r="D27" s="15"/>
      <c r="E27" s="15"/>
      <c r="F27" s="15"/>
      <c r="G27" s="15"/>
      <c r="H27" s="16"/>
      <c r="I27" s="15"/>
      <c r="J27" s="18">
        <f t="shared" si="0"/>
        <v>0</v>
      </c>
    </row>
    <row r="28" spans="1:10" ht="15" customHeight="1">
      <c r="A28" s="12">
        <v>6</v>
      </c>
      <c r="B28" s="15" t="s">
        <v>137</v>
      </c>
      <c r="C28" s="15"/>
      <c r="D28" s="15"/>
      <c r="E28" s="15"/>
      <c r="F28" s="15"/>
      <c r="G28" s="15"/>
      <c r="H28" s="16"/>
      <c r="I28" s="15"/>
      <c r="J28" s="18">
        <f t="shared" si="0"/>
        <v>0</v>
      </c>
    </row>
    <row r="29" spans="1:10" ht="15" customHeight="1">
      <c r="A29" s="12">
        <v>7</v>
      </c>
      <c r="B29" s="15" t="s">
        <v>138</v>
      </c>
      <c r="C29" s="15"/>
      <c r="D29" s="15"/>
      <c r="E29" s="15"/>
      <c r="F29" s="15"/>
      <c r="G29" s="15"/>
      <c r="H29" s="16"/>
      <c r="I29" s="15"/>
      <c r="J29" s="18">
        <f t="shared" si="0"/>
        <v>0</v>
      </c>
    </row>
    <row r="30" spans="1:10" ht="15" customHeight="1">
      <c r="A30" s="12">
        <v>8</v>
      </c>
      <c r="B30" s="15" t="s">
        <v>139</v>
      </c>
      <c r="C30" s="15"/>
      <c r="D30" s="15"/>
      <c r="E30" s="15"/>
      <c r="F30" s="15"/>
      <c r="G30" s="16"/>
      <c r="H30" s="16"/>
      <c r="I30" s="16"/>
      <c r="J30" s="18">
        <f t="shared" si="0"/>
        <v>0</v>
      </c>
    </row>
    <row r="31" spans="1:10" ht="15" customHeight="1">
      <c r="A31" s="22"/>
      <c r="B31" s="13" t="s">
        <v>239</v>
      </c>
      <c r="C31" s="16">
        <f aca="true" t="shared" si="4" ref="C31:I31">SUM(C25:C30)</f>
        <v>104518930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174478868</v>
      </c>
      <c r="I31" s="16">
        <f t="shared" si="4"/>
        <v>778591227.5999999</v>
      </c>
      <c r="J31" s="18">
        <f t="shared" si="0"/>
        <v>1057589025.5999999</v>
      </c>
    </row>
    <row r="32" spans="1:10" ht="15" customHeight="1">
      <c r="A32" s="42"/>
      <c r="B32" s="43"/>
      <c r="C32" s="44"/>
      <c r="D32" s="44"/>
      <c r="E32" s="44"/>
      <c r="F32" s="44"/>
      <c r="G32" s="44"/>
      <c r="H32" s="44"/>
      <c r="I32" s="44"/>
      <c r="J32" s="44"/>
    </row>
    <row r="33" spans="1:8" ht="15" customHeight="1">
      <c r="A33" s="33"/>
      <c r="B33" s="43"/>
      <c r="C33" s="44"/>
      <c r="D33" s="44"/>
      <c r="E33" s="44"/>
      <c r="F33" s="44"/>
      <c r="G33" s="44"/>
      <c r="H33" s="44"/>
    </row>
    <row r="34" spans="1:10" ht="15" customHeight="1">
      <c r="A34" s="41"/>
      <c r="J34" s="32"/>
    </row>
    <row r="35" s="23" customFormat="1" ht="13.5">
      <c r="C35" s="14" t="s">
        <v>174</v>
      </c>
    </row>
    <row r="36" s="23" customFormat="1" ht="12.75"/>
    <row r="37" s="23" customFormat="1" ht="13.5">
      <c r="C37" s="14" t="s">
        <v>175</v>
      </c>
    </row>
  </sheetData>
  <sheetProtection/>
  <mergeCells count="10">
    <mergeCell ref="I12:I14"/>
    <mergeCell ref="J12:J14"/>
    <mergeCell ref="A12:A14"/>
    <mergeCell ref="B12:B14"/>
    <mergeCell ref="C12:C14"/>
    <mergeCell ref="D12:D14"/>
    <mergeCell ref="E12:E14"/>
    <mergeCell ref="F12:F14"/>
    <mergeCell ref="G12:G14"/>
    <mergeCell ref="H12:H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36">
      <selection activeCell="S63" sqref="S63"/>
    </sheetView>
  </sheetViews>
  <sheetFormatPr defaultColWidth="9.140625" defaultRowHeight="12.75"/>
  <cols>
    <col min="1" max="1" width="10.28125" style="0" customWidth="1"/>
    <col min="2" max="2" width="17.140625" style="0" customWidth="1"/>
    <col min="3" max="3" width="6.8515625" style="0" customWidth="1"/>
    <col min="4" max="4" width="22.57421875" style="0" customWidth="1"/>
    <col min="5" max="5" width="1.421875" style="0" customWidth="1"/>
    <col min="6" max="6" width="1.1484375" style="0" customWidth="1"/>
    <col min="7" max="7" width="0.13671875" style="0" customWidth="1"/>
    <col min="8" max="8" width="5.7109375" style="0" customWidth="1"/>
    <col min="9" max="9" width="0.9921875" style="0" customWidth="1"/>
    <col min="10" max="10" width="10.28125" style="0" customWidth="1"/>
    <col min="11" max="11" width="2.28125" style="0" customWidth="1"/>
    <col min="12" max="12" width="0.13671875" style="0" customWidth="1"/>
    <col min="13" max="13" width="5.421875" style="0" customWidth="1"/>
    <col min="14" max="15" width="0.13671875" style="0" customWidth="1"/>
    <col min="16" max="16" width="4.421875" style="0" customWidth="1"/>
    <col min="17" max="17" width="13.7109375" style="0" customWidth="1"/>
  </cols>
  <sheetData>
    <row r="1" spans="1:17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5.25" customHeight="1">
      <c r="A2" s="67" t="s">
        <v>0</v>
      </c>
      <c r="B2" s="67"/>
      <c r="C2" s="67"/>
      <c r="D2" s="67"/>
      <c r="E2" s="67"/>
      <c r="F2" s="1"/>
      <c r="G2" s="1"/>
      <c r="H2" s="1"/>
      <c r="I2" s="1"/>
      <c r="J2" s="59"/>
      <c r="K2" s="59"/>
      <c r="L2" s="59"/>
      <c r="M2" s="59"/>
      <c r="N2" s="1"/>
      <c r="O2" s="59"/>
      <c r="P2" s="59"/>
      <c r="Q2" s="59"/>
    </row>
    <row r="3" spans="1:17" ht="0.75" customHeight="1">
      <c r="A3" s="67"/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6" customHeight="1">
      <c r="A4" s="67"/>
      <c r="B4" s="67"/>
      <c r="C4" s="67"/>
      <c r="D4" s="67"/>
      <c r="E4" s="67"/>
      <c r="F4" s="1"/>
      <c r="G4" s="1"/>
      <c r="H4" s="1"/>
      <c r="I4" s="1"/>
      <c r="J4" s="59"/>
      <c r="K4" s="59"/>
      <c r="L4" s="59"/>
      <c r="M4" s="59"/>
      <c r="N4" s="1"/>
      <c r="O4" s="59"/>
      <c r="P4" s="59"/>
      <c r="Q4" s="59"/>
    </row>
    <row r="5" spans="1:17" ht="6" customHeight="1">
      <c r="A5" s="67"/>
      <c r="B5" s="67"/>
      <c r="C5" s="67"/>
      <c r="D5" s="67"/>
      <c r="E5" s="67"/>
      <c r="F5" s="1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2" customHeight="1">
      <c r="A6" s="68" t="s">
        <v>176</v>
      </c>
      <c r="B6" s="68"/>
      <c r="C6" s="68"/>
      <c r="D6" s="68"/>
      <c r="E6" s="68"/>
      <c r="F6" s="1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6.75" customHeight="1">
      <c r="A7" s="68"/>
      <c r="B7" s="68"/>
      <c r="C7" s="68"/>
      <c r="D7" s="68"/>
      <c r="E7" s="6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60" t="s">
        <v>124</v>
      </c>
      <c r="L8" s="60"/>
      <c r="M8" s="60"/>
      <c r="N8" s="60"/>
      <c r="O8" s="60"/>
      <c r="P8" s="60"/>
      <c r="Q8" s="60"/>
    </row>
    <row r="9" spans="1:17" ht="18" customHeight="1">
      <c r="A9" s="2" t="s">
        <v>2</v>
      </c>
      <c r="B9" s="71" t="s">
        <v>142</v>
      </c>
      <c r="C9" s="71"/>
      <c r="D9" s="71"/>
      <c r="E9" s="71"/>
      <c r="F9" s="71"/>
      <c r="G9" s="71"/>
      <c r="H9" s="71"/>
      <c r="I9" s="62" t="s">
        <v>177</v>
      </c>
      <c r="J9" s="62"/>
      <c r="K9" s="62"/>
      <c r="L9" s="62"/>
      <c r="M9" s="62"/>
      <c r="N9" s="62"/>
      <c r="O9" s="62"/>
      <c r="P9" s="54" t="s">
        <v>178</v>
      </c>
      <c r="Q9" s="54"/>
    </row>
    <row r="10" spans="1:17" ht="12" customHeight="1">
      <c r="A10" s="45" t="s">
        <v>3</v>
      </c>
      <c r="B10" s="91" t="s">
        <v>179</v>
      </c>
      <c r="C10" s="91"/>
      <c r="D10" s="91"/>
      <c r="E10" s="91"/>
      <c r="F10" s="91"/>
      <c r="G10" s="91"/>
      <c r="H10" s="91"/>
      <c r="I10" s="92"/>
      <c r="J10" s="92"/>
      <c r="K10" s="92"/>
      <c r="L10" s="92"/>
      <c r="M10" s="92"/>
      <c r="N10" s="92"/>
      <c r="O10" s="92"/>
      <c r="P10" s="93"/>
      <c r="Q10" s="93"/>
    </row>
    <row r="11" spans="1:17" ht="12.75" customHeight="1">
      <c r="A11" s="46" t="s">
        <v>4</v>
      </c>
      <c r="B11" s="94" t="s">
        <v>180</v>
      </c>
      <c r="C11" s="94"/>
      <c r="D11" s="94"/>
      <c r="E11" s="94"/>
      <c r="F11" s="94"/>
      <c r="G11" s="94"/>
      <c r="H11" s="94"/>
      <c r="I11" s="95">
        <v>0</v>
      </c>
      <c r="J11" s="95"/>
      <c r="K11" s="95"/>
      <c r="L11" s="95"/>
      <c r="M11" s="95"/>
      <c r="N11" s="95"/>
      <c r="O11" s="95"/>
      <c r="P11" s="96">
        <v>1075661178.28</v>
      </c>
      <c r="Q11" s="96"/>
    </row>
    <row r="12" spans="1:17" ht="12" customHeight="1">
      <c r="A12" s="47"/>
      <c r="B12" s="97" t="s">
        <v>181</v>
      </c>
      <c r="C12" s="97"/>
      <c r="D12" s="97"/>
      <c r="E12" s="97"/>
      <c r="F12" s="97"/>
      <c r="G12" s="97"/>
      <c r="H12" s="97"/>
      <c r="I12" s="98">
        <v>0</v>
      </c>
      <c r="J12" s="98"/>
      <c r="K12" s="98"/>
      <c r="L12" s="98"/>
      <c r="M12" s="98"/>
      <c r="N12" s="98"/>
      <c r="O12" s="98"/>
      <c r="P12" s="99">
        <v>1075611926.8</v>
      </c>
      <c r="Q12" s="99"/>
    </row>
    <row r="13" spans="1:17" ht="12" customHeight="1">
      <c r="A13" s="46"/>
      <c r="B13" s="94" t="s">
        <v>182</v>
      </c>
      <c r="C13" s="94"/>
      <c r="D13" s="94"/>
      <c r="E13" s="94"/>
      <c r="F13" s="94"/>
      <c r="G13" s="94"/>
      <c r="H13" s="94"/>
      <c r="I13" s="95">
        <v>0</v>
      </c>
      <c r="J13" s="95"/>
      <c r="K13" s="95"/>
      <c r="L13" s="95"/>
      <c r="M13" s="95"/>
      <c r="N13" s="95"/>
      <c r="O13" s="95"/>
      <c r="P13" s="96">
        <v>0</v>
      </c>
      <c r="Q13" s="96"/>
    </row>
    <row r="14" spans="1:17" ht="12.75" customHeight="1">
      <c r="A14" s="47"/>
      <c r="B14" s="97" t="s">
        <v>183</v>
      </c>
      <c r="C14" s="97"/>
      <c r="D14" s="97"/>
      <c r="E14" s="97"/>
      <c r="F14" s="97"/>
      <c r="G14" s="97"/>
      <c r="H14" s="97"/>
      <c r="I14" s="98">
        <v>0</v>
      </c>
      <c r="J14" s="98"/>
      <c r="K14" s="98"/>
      <c r="L14" s="98"/>
      <c r="M14" s="98"/>
      <c r="N14" s="98"/>
      <c r="O14" s="98"/>
      <c r="P14" s="99">
        <v>0</v>
      </c>
      <c r="Q14" s="99"/>
    </row>
    <row r="15" spans="1:17" ht="12" customHeight="1">
      <c r="A15" s="46"/>
      <c r="B15" s="94" t="s">
        <v>184</v>
      </c>
      <c r="C15" s="94"/>
      <c r="D15" s="94"/>
      <c r="E15" s="94"/>
      <c r="F15" s="94"/>
      <c r="G15" s="94"/>
      <c r="H15" s="94"/>
      <c r="I15" s="95">
        <v>0</v>
      </c>
      <c r="J15" s="95"/>
      <c r="K15" s="95"/>
      <c r="L15" s="95"/>
      <c r="M15" s="95"/>
      <c r="N15" s="95"/>
      <c r="O15" s="95"/>
      <c r="P15" s="96">
        <v>0</v>
      </c>
      <c r="Q15" s="96"/>
    </row>
    <row r="16" spans="1:17" ht="12" customHeight="1">
      <c r="A16" s="47"/>
      <c r="B16" s="97" t="s">
        <v>185</v>
      </c>
      <c r="C16" s="97"/>
      <c r="D16" s="97"/>
      <c r="E16" s="97"/>
      <c r="F16" s="97"/>
      <c r="G16" s="97"/>
      <c r="H16" s="97"/>
      <c r="I16" s="98">
        <v>0</v>
      </c>
      <c r="J16" s="98"/>
      <c r="K16" s="98"/>
      <c r="L16" s="98"/>
      <c r="M16" s="98"/>
      <c r="N16" s="98"/>
      <c r="O16" s="98"/>
      <c r="P16" s="99"/>
      <c r="Q16" s="99"/>
    </row>
    <row r="17" spans="1:17" ht="12.75" customHeight="1">
      <c r="A17" s="46"/>
      <c r="B17" s="94" t="s">
        <v>186</v>
      </c>
      <c r="C17" s="94"/>
      <c r="D17" s="94"/>
      <c r="E17" s="94"/>
      <c r="F17" s="94"/>
      <c r="G17" s="94"/>
      <c r="H17" s="94"/>
      <c r="I17" s="95">
        <v>0</v>
      </c>
      <c r="J17" s="95"/>
      <c r="K17" s="95"/>
      <c r="L17" s="95"/>
      <c r="M17" s="95"/>
      <c r="N17" s="95"/>
      <c r="O17" s="95"/>
      <c r="P17" s="96">
        <v>49251.48</v>
      </c>
      <c r="Q17" s="96"/>
    </row>
    <row r="18" spans="1:17" ht="12" customHeight="1">
      <c r="A18" s="47" t="s">
        <v>15</v>
      </c>
      <c r="B18" s="97" t="s">
        <v>187</v>
      </c>
      <c r="C18" s="97"/>
      <c r="D18" s="97"/>
      <c r="E18" s="97"/>
      <c r="F18" s="97"/>
      <c r="G18" s="97"/>
      <c r="H18" s="97"/>
      <c r="I18" s="98">
        <v>0</v>
      </c>
      <c r="J18" s="98"/>
      <c r="K18" s="98"/>
      <c r="L18" s="98"/>
      <c r="M18" s="98"/>
      <c r="N18" s="98"/>
      <c r="O18" s="98"/>
      <c r="P18" s="99">
        <v>-399042147</v>
      </c>
      <c r="Q18" s="99"/>
    </row>
    <row r="19" spans="1:17" ht="12" customHeight="1">
      <c r="A19" s="46"/>
      <c r="B19" s="94" t="s">
        <v>188</v>
      </c>
      <c r="C19" s="94"/>
      <c r="D19" s="94"/>
      <c r="E19" s="94"/>
      <c r="F19" s="94"/>
      <c r="G19" s="94"/>
      <c r="H19" s="94"/>
      <c r="I19" s="95">
        <v>0</v>
      </c>
      <c r="J19" s="95"/>
      <c r="K19" s="95"/>
      <c r="L19" s="95"/>
      <c r="M19" s="95"/>
      <c r="N19" s="95"/>
      <c r="O19" s="95"/>
      <c r="P19" s="96">
        <v>-50280210</v>
      </c>
      <c r="Q19" s="96"/>
    </row>
    <row r="20" spans="1:17" ht="12" customHeight="1">
      <c r="A20" s="47"/>
      <c r="B20" s="97" t="s">
        <v>189</v>
      </c>
      <c r="C20" s="97"/>
      <c r="D20" s="97"/>
      <c r="E20" s="97"/>
      <c r="F20" s="97"/>
      <c r="G20" s="97"/>
      <c r="H20" s="97"/>
      <c r="I20" s="98">
        <v>0</v>
      </c>
      <c r="J20" s="98"/>
      <c r="K20" s="98"/>
      <c r="L20" s="98"/>
      <c r="M20" s="98"/>
      <c r="N20" s="98"/>
      <c r="O20" s="98"/>
      <c r="P20" s="99">
        <v>-15142600</v>
      </c>
      <c r="Q20" s="99"/>
    </row>
    <row r="21" spans="1:17" ht="12.75" customHeight="1">
      <c r="A21" s="46"/>
      <c r="B21" s="94" t="s">
        <v>190</v>
      </c>
      <c r="C21" s="94"/>
      <c r="D21" s="94"/>
      <c r="E21" s="94"/>
      <c r="F21" s="94"/>
      <c r="G21" s="94"/>
      <c r="H21" s="94"/>
      <c r="I21" s="95">
        <v>0</v>
      </c>
      <c r="J21" s="95"/>
      <c r="K21" s="95"/>
      <c r="L21" s="95"/>
      <c r="M21" s="95"/>
      <c r="N21" s="95"/>
      <c r="O21" s="95"/>
      <c r="P21" s="96">
        <v>-96285000</v>
      </c>
      <c r="Q21" s="96"/>
    </row>
    <row r="22" spans="1:17" ht="12" customHeight="1">
      <c r="A22" s="47"/>
      <c r="B22" s="97" t="s">
        <v>191</v>
      </c>
      <c r="C22" s="97"/>
      <c r="D22" s="97"/>
      <c r="E22" s="97"/>
      <c r="F22" s="97"/>
      <c r="G22" s="97"/>
      <c r="H22" s="97"/>
      <c r="I22" s="98">
        <v>0</v>
      </c>
      <c r="J22" s="98"/>
      <c r="K22" s="98"/>
      <c r="L22" s="98"/>
      <c r="M22" s="98"/>
      <c r="N22" s="98"/>
      <c r="O22" s="98"/>
      <c r="P22" s="99">
        <v>-3517055</v>
      </c>
      <c r="Q22" s="99"/>
    </row>
    <row r="23" spans="1:17" ht="12" customHeight="1">
      <c r="A23" s="46"/>
      <c r="B23" s="94" t="s">
        <v>192</v>
      </c>
      <c r="C23" s="94"/>
      <c r="D23" s="94"/>
      <c r="E23" s="94"/>
      <c r="F23" s="94"/>
      <c r="G23" s="94"/>
      <c r="H23" s="94"/>
      <c r="I23" s="95">
        <v>0</v>
      </c>
      <c r="J23" s="95"/>
      <c r="K23" s="95"/>
      <c r="L23" s="95"/>
      <c r="M23" s="95"/>
      <c r="N23" s="95"/>
      <c r="O23" s="95"/>
      <c r="P23" s="96">
        <v>-158564020</v>
      </c>
      <c r="Q23" s="96"/>
    </row>
    <row r="24" spans="1:17" ht="12.75" customHeight="1">
      <c r="A24" s="47"/>
      <c r="B24" s="97" t="s">
        <v>193</v>
      </c>
      <c r="C24" s="97"/>
      <c r="D24" s="97"/>
      <c r="E24" s="97"/>
      <c r="F24" s="97"/>
      <c r="G24" s="97"/>
      <c r="H24" s="97"/>
      <c r="I24" s="98">
        <v>0</v>
      </c>
      <c r="J24" s="98"/>
      <c r="K24" s="98"/>
      <c r="L24" s="98"/>
      <c r="M24" s="98"/>
      <c r="N24" s="98"/>
      <c r="O24" s="98"/>
      <c r="P24" s="99">
        <v>-40802153.24</v>
      </c>
      <c r="Q24" s="99"/>
    </row>
    <row r="25" spans="1:17" ht="12" customHeight="1">
      <c r="A25" s="46"/>
      <c r="B25" s="94" t="s">
        <v>194</v>
      </c>
      <c r="C25" s="94"/>
      <c r="D25" s="94"/>
      <c r="E25" s="94"/>
      <c r="F25" s="94"/>
      <c r="G25" s="94"/>
      <c r="H25" s="94"/>
      <c r="I25" s="95">
        <v>0</v>
      </c>
      <c r="J25" s="95"/>
      <c r="K25" s="95"/>
      <c r="L25" s="95"/>
      <c r="M25" s="95"/>
      <c r="N25" s="95"/>
      <c r="O25" s="95"/>
      <c r="P25" s="96">
        <v>-24638570</v>
      </c>
      <c r="Q25" s="96"/>
    </row>
    <row r="26" spans="1:17" ht="12" customHeight="1">
      <c r="A26" s="47"/>
      <c r="B26" s="97" t="s">
        <v>195</v>
      </c>
      <c r="C26" s="97"/>
      <c r="D26" s="97"/>
      <c r="E26" s="97"/>
      <c r="F26" s="97"/>
      <c r="G26" s="97"/>
      <c r="H26" s="97"/>
      <c r="I26" s="98">
        <v>0</v>
      </c>
      <c r="J26" s="98"/>
      <c r="K26" s="98"/>
      <c r="L26" s="98"/>
      <c r="M26" s="98"/>
      <c r="N26" s="98"/>
      <c r="O26" s="98"/>
      <c r="P26" s="99">
        <v>-2927232</v>
      </c>
      <c r="Q26" s="99"/>
    </row>
    <row r="27" spans="1:17" ht="12.75" customHeight="1">
      <c r="A27" s="46"/>
      <c r="B27" s="94" t="s">
        <v>196</v>
      </c>
      <c r="C27" s="94"/>
      <c r="D27" s="94"/>
      <c r="E27" s="94"/>
      <c r="F27" s="94"/>
      <c r="G27" s="94"/>
      <c r="H27" s="94"/>
      <c r="I27" s="95">
        <v>0</v>
      </c>
      <c r="J27" s="95"/>
      <c r="K27" s="95"/>
      <c r="L27" s="95"/>
      <c r="M27" s="95"/>
      <c r="N27" s="95"/>
      <c r="O27" s="95"/>
      <c r="P27" s="96">
        <v>-6885306.76</v>
      </c>
      <c r="Q27" s="96"/>
    </row>
    <row r="28" spans="1:17" ht="12" customHeight="1">
      <c r="A28" s="45" t="s">
        <v>25</v>
      </c>
      <c r="B28" s="91" t="s">
        <v>197</v>
      </c>
      <c r="C28" s="91"/>
      <c r="D28" s="91"/>
      <c r="E28" s="91"/>
      <c r="F28" s="91"/>
      <c r="G28" s="91"/>
      <c r="H28" s="91"/>
      <c r="I28" s="92">
        <v>0</v>
      </c>
      <c r="J28" s="92"/>
      <c r="K28" s="92"/>
      <c r="L28" s="92"/>
      <c r="M28" s="92"/>
      <c r="N28" s="92"/>
      <c r="O28" s="92"/>
      <c r="P28" s="93">
        <v>676619031.28</v>
      </c>
      <c r="Q28" s="93"/>
    </row>
    <row r="29" spans="1:17" ht="12" customHeight="1">
      <c r="A29" s="48" t="s">
        <v>26</v>
      </c>
      <c r="B29" s="86" t="s">
        <v>198</v>
      </c>
      <c r="C29" s="86"/>
      <c r="D29" s="86"/>
      <c r="E29" s="86"/>
      <c r="F29" s="86"/>
      <c r="G29" s="86"/>
      <c r="H29" s="86"/>
      <c r="I29" s="87"/>
      <c r="J29" s="87"/>
      <c r="K29" s="87"/>
      <c r="L29" s="87"/>
      <c r="M29" s="87"/>
      <c r="N29" s="87"/>
      <c r="O29" s="87"/>
      <c r="P29" s="88"/>
      <c r="Q29" s="88"/>
    </row>
    <row r="30" spans="1:17" ht="12.75" customHeight="1">
      <c r="A30" s="47" t="s">
        <v>27</v>
      </c>
      <c r="B30" s="97" t="s">
        <v>180</v>
      </c>
      <c r="C30" s="97"/>
      <c r="D30" s="97"/>
      <c r="E30" s="97"/>
      <c r="F30" s="97"/>
      <c r="G30" s="97"/>
      <c r="H30" s="97"/>
      <c r="I30" s="98">
        <v>0</v>
      </c>
      <c r="J30" s="98"/>
      <c r="K30" s="98"/>
      <c r="L30" s="98"/>
      <c r="M30" s="98"/>
      <c r="N30" s="98"/>
      <c r="O30" s="98"/>
      <c r="P30" s="99">
        <v>86550000</v>
      </c>
      <c r="Q30" s="99"/>
    </row>
    <row r="31" spans="1:17" ht="12" customHeight="1">
      <c r="A31" s="46"/>
      <c r="B31" s="94" t="s">
        <v>199</v>
      </c>
      <c r="C31" s="94"/>
      <c r="D31" s="94"/>
      <c r="E31" s="94"/>
      <c r="F31" s="94"/>
      <c r="G31" s="94"/>
      <c r="H31" s="94"/>
      <c r="I31" s="95">
        <v>0</v>
      </c>
      <c r="J31" s="95"/>
      <c r="K31" s="95"/>
      <c r="L31" s="95"/>
      <c r="M31" s="95"/>
      <c r="N31" s="95"/>
      <c r="O31" s="95"/>
      <c r="P31" s="96">
        <v>0</v>
      </c>
      <c r="Q31" s="96"/>
    </row>
    <row r="32" spans="1:17" ht="12" customHeight="1">
      <c r="A32" s="47"/>
      <c r="B32" s="97" t="s">
        <v>200</v>
      </c>
      <c r="C32" s="97"/>
      <c r="D32" s="97"/>
      <c r="E32" s="97"/>
      <c r="F32" s="97"/>
      <c r="G32" s="97"/>
      <c r="H32" s="97"/>
      <c r="I32" s="98"/>
      <c r="J32" s="98"/>
      <c r="K32" s="98"/>
      <c r="L32" s="98"/>
      <c r="M32" s="98"/>
      <c r="N32" s="98"/>
      <c r="O32" s="98"/>
      <c r="P32" s="99"/>
      <c r="Q32" s="99"/>
    </row>
    <row r="33" spans="1:17" ht="12.75" customHeight="1">
      <c r="A33" s="46"/>
      <c r="B33" s="94" t="s">
        <v>201</v>
      </c>
      <c r="C33" s="94"/>
      <c r="D33" s="94"/>
      <c r="E33" s="94"/>
      <c r="F33" s="94"/>
      <c r="G33" s="94"/>
      <c r="H33" s="94"/>
      <c r="I33" s="95"/>
      <c r="J33" s="95"/>
      <c r="K33" s="95"/>
      <c r="L33" s="95"/>
      <c r="M33" s="95"/>
      <c r="N33" s="95"/>
      <c r="O33" s="95"/>
      <c r="P33" s="96"/>
      <c r="Q33" s="96"/>
    </row>
    <row r="34" spans="1:17" ht="12" customHeight="1">
      <c r="A34" s="47"/>
      <c r="B34" s="97" t="s">
        <v>202</v>
      </c>
      <c r="C34" s="97"/>
      <c r="D34" s="97"/>
      <c r="E34" s="97"/>
      <c r="F34" s="97"/>
      <c r="G34" s="97"/>
      <c r="H34" s="97"/>
      <c r="I34" s="98"/>
      <c r="J34" s="98"/>
      <c r="K34" s="98"/>
      <c r="L34" s="98"/>
      <c r="M34" s="98"/>
      <c r="N34" s="98"/>
      <c r="O34" s="98"/>
      <c r="P34" s="99"/>
      <c r="Q34" s="99"/>
    </row>
    <row r="35" spans="1:17" ht="12" customHeight="1">
      <c r="A35" s="46"/>
      <c r="B35" s="94" t="s">
        <v>203</v>
      </c>
      <c r="C35" s="94"/>
      <c r="D35" s="94"/>
      <c r="E35" s="94"/>
      <c r="F35" s="94"/>
      <c r="G35" s="94"/>
      <c r="H35" s="94"/>
      <c r="I35" s="95">
        <v>0</v>
      </c>
      <c r="J35" s="95"/>
      <c r="K35" s="95"/>
      <c r="L35" s="95"/>
      <c r="M35" s="95"/>
      <c r="N35" s="95"/>
      <c r="O35" s="95"/>
      <c r="P35" s="96">
        <v>86550000</v>
      </c>
      <c r="Q35" s="96"/>
    </row>
    <row r="36" spans="1:17" ht="12.75" customHeight="1">
      <c r="A36" s="47"/>
      <c r="B36" s="97" t="s">
        <v>204</v>
      </c>
      <c r="C36" s="97"/>
      <c r="D36" s="97"/>
      <c r="E36" s="97"/>
      <c r="F36" s="97"/>
      <c r="G36" s="97"/>
      <c r="H36" s="97"/>
      <c r="I36" s="98"/>
      <c r="J36" s="98"/>
      <c r="K36" s="98"/>
      <c r="L36" s="98"/>
      <c r="M36" s="98"/>
      <c r="N36" s="98"/>
      <c r="O36" s="98"/>
      <c r="P36" s="99"/>
      <c r="Q36" s="99"/>
    </row>
    <row r="37" spans="1:17" ht="12" customHeight="1">
      <c r="A37" s="46"/>
      <c r="B37" s="94" t="s">
        <v>205</v>
      </c>
      <c r="C37" s="94"/>
      <c r="D37" s="94"/>
      <c r="E37" s="94"/>
      <c r="F37" s="94"/>
      <c r="G37" s="94"/>
      <c r="H37" s="94"/>
      <c r="I37" s="95"/>
      <c r="J37" s="95"/>
      <c r="K37" s="95"/>
      <c r="L37" s="95"/>
      <c r="M37" s="95"/>
      <c r="N37" s="95"/>
      <c r="O37" s="95"/>
      <c r="P37" s="96"/>
      <c r="Q37" s="96"/>
    </row>
    <row r="38" spans="1:17" ht="12" customHeight="1">
      <c r="A38" s="47"/>
      <c r="B38" s="97" t="s">
        <v>206</v>
      </c>
      <c r="C38" s="97"/>
      <c r="D38" s="97"/>
      <c r="E38" s="97"/>
      <c r="F38" s="97"/>
      <c r="G38" s="97"/>
      <c r="H38" s="97"/>
      <c r="I38" s="98"/>
      <c r="J38" s="98"/>
      <c r="K38" s="98"/>
      <c r="L38" s="98"/>
      <c r="M38" s="98"/>
      <c r="N38" s="98"/>
      <c r="O38" s="98"/>
      <c r="P38" s="99"/>
      <c r="Q38" s="99"/>
    </row>
    <row r="39" spans="1:17" ht="12.75" customHeight="1">
      <c r="A39" s="46" t="s">
        <v>47</v>
      </c>
      <c r="B39" s="94" t="s">
        <v>187</v>
      </c>
      <c r="C39" s="94"/>
      <c r="D39" s="94"/>
      <c r="E39" s="94"/>
      <c r="F39" s="94"/>
      <c r="G39" s="94"/>
      <c r="H39" s="94"/>
      <c r="I39" s="95">
        <v>0</v>
      </c>
      <c r="J39" s="95"/>
      <c r="K39" s="95"/>
      <c r="L39" s="95"/>
      <c r="M39" s="95"/>
      <c r="N39" s="95"/>
      <c r="O39" s="95"/>
      <c r="P39" s="96">
        <v>-514593656</v>
      </c>
      <c r="Q39" s="96"/>
    </row>
    <row r="40" spans="1:17" ht="12" customHeight="1">
      <c r="A40" s="47"/>
      <c r="B40" s="97" t="s">
        <v>207</v>
      </c>
      <c r="C40" s="97"/>
      <c r="D40" s="97"/>
      <c r="E40" s="97"/>
      <c r="F40" s="97"/>
      <c r="G40" s="97"/>
      <c r="H40" s="97"/>
      <c r="I40" s="98">
        <v>0</v>
      </c>
      <c r="J40" s="98"/>
      <c r="K40" s="98"/>
      <c r="L40" s="98"/>
      <c r="M40" s="98"/>
      <c r="N40" s="98"/>
      <c r="O40" s="98"/>
      <c r="P40" s="99">
        <v>-34550656</v>
      </c>
      <c r="Q40" s="99"/>
    </row>
    <row r="41" spans="1:17" ht="12" customHeight="1">
      <c r="A41" s="46"/>
      <c r="B41" s="94" t="s">
        <v>208</v>
      </c>
      <c r="C41" s="94"/>
      <c r="D41" s="94"/>
      <c r="E41" s="94"/>
      <c r="F41" s="94"/>
      <c r="G41" s="94"/>
      <c r="H41" s="94"/>
      <c r="I41" s="95"/>
      <c r="J41" s="95"/>
      <c r="K41" s="95"/>
      <c r="L41" s="95"/>
      <c r="M41" s="95"/>
      <c r="N41" s="95"/>
      <c r="O41" s="95"/>
      <c r="P41" s="96"/>
      <c r="Q41" s="96"/>
    </row>
    <row r="42" spans="1:17" ht="12.75" customHeight="1">
      <c r="A42" s="47"/>
      <c r="B42" s="97" t="s">
        <v>209</v>
      </c>
      <c r="C42" s="97"/>
      <c r="D42" s="97"/>
      <c r="E42" s="97"/>
      <c r="F42" s="97"/>
      <c r="G42" s="97"/>
      <c r="H42" s="97"/>
      <c r="I42" s="98"/>
      <c r="J42" s="98"/>
      <c r="K42" s="98"/>
      <c r="L42" s="98"/>
      <c r="M42" s="98"/>
      <c r="N42" s="98"/>
      <c r="O42" s="98"/>
      <c r="P42" s="99"/>
      <c r="Q42" s="99"/>
    </row>
    <row r="43" spans="1:17" ht="12" customHeight="1">
      <c r="A43" s="46"/>
      <c r="B43" s="94" t="s">
        <v>210</v>
      </c>
      <c r="C43" s="94"/>
      <c r="D43" s="94"/>
      <c r="E43" s="94"/>
      <c r="F43" s="94"/>
      <c r="G43" s="94"/>
      <c r="H43" s="94"/>
      <c r="I43" s="95"/>
      <c r="J43" s="95"/>
      <c r="K43" s="95"/>
      <c r="L43" s="95"/>
      <c r="M43" s="95"/>
      <c r="N43" s="95"/>
      <c r="O43" s="95"/>
      <c r="P43" s="96"/>
      <c r="Q43" s="96"/>
    </row>
    <row r="44" spans="1:17" ht="12" customHeight="1">
      <c r="A44" s="47"/>
      <c r="B44" s="97" t="s">
        <v>211</v>
      </c>
      <c r="C44" s="97"/>
      <c r="D44" s="97"/>
      <c r="E44" s="97"/>
      <c r="F44" s="97"/>
      <c r="G44" s="97"/>
      <c r="H44" s="97"/>
      <c r="I44" s="98">
        <v>0</v>
      </c>
      <c r="J44" s="98"/>
      <c r="K44" s="98"/>
      <c r="L44" s="98"/>
      <c r="M44" s="98"/>
      <c r="N44" s="98"/>
      <c r="O44" s="98"/>
      <c r="P44" s="99">
        <v>-480043000</v>
      </c>
      <c r="Q44" s="99"/>
    </row>
    <row r="45" spans="1:17" ht="12" customHeight="1">
      <c r="A45" s="46"/>
      <c r="B45" s="94" t="s">
        <v>212</v>
      </c>
      <c r="C45" s="94"/>
      <c r="D45" s="94"/>
      <c r="E45" s="94"/>
      <c r="F45" s="94"/>
      <c r="G45" s="94"/>
      <c r="H45" s="94"/>
      <c r="I45" s="95"/>
      <c r="J45" s="95"/>
      <c r="K45" s="95"/>
      <c r="L45" s="95"/>
      <c r="M45" s="95"/>
      <c r="N45" s="95"/>
      <c r="O45" s="95"/>
      <c r="P45" s="96"/>
      <c r="Q45" s="96"/>
    </row>
    <row r="46" spans="1:17" ht="12.75" customHeight="1">
      <c r="A46" s="45" t="s">
        <v>48</v>
      </c>
      <c r="B46" s="91" t="s">
        <v>213</v>
      </c>
      <c r="C46" s="91"/>
      <c r="D46" s="91"/>
      <c r="E46" s="91"/>
      <c r="F46" s="91"/>
      <c r="G46" s="91"/>
      <c r="H46" s="91"/>
      <c r="I46" s="92">
        <v>0</v>
      </c>
      <c r="J46" s="92"/>
      <c r="K46" s="92"/>
      <c r="L46" s="92"/>
      <c r="M46" s="92"/>
      <c r="N46" s="92"/>
      <c r="O46" s="92"/>
      <c r="P46" s="93">
        <v>-428043656</v>
      </c>
      <c r="Q46" s="93"/>
    </row>
    <row r="47" spans="1:17" ht="12" customHeight="1">
      <c r="A47" s="48" t="s">
        <v>214</v>
      </c>
      <c r="B47" s="86" t="s">
        <v>215</v>
      </c>
      <c r="C47" s="86"/>
      <c r="D47" s="86"/>
      <c r="E47" s="86"/>
      <c r="F47" s="86"/>
      <c r="G47" s="86"/>
      <c r="H47" s="86"/>
      <c r="I47" s="87"/>
      <c r="J47" s="87"/>
      <c r="K47" s="87"/>
      <c r="L47" s="87"/>
      <c r="M47" s="87"/>
      <c r="N47" s="87"/>
      <c r="O47" s="87"/>
      <c r="P47" s="88"/>
      <c r="Q47" s="88"/>
    </row>
    <row r="48" spans="1:17" ht="12" customHeight="1">
      <c r="A48" s="47" t="s">
        <v>216</v>
      </c>
      <c r="B48" s="97" t="s">
        <v>180</v>
      </c>
      <c r="C48" s="97"/>
      <c r="D48" s="97"/>
      <c r="E48" s="97"/>
      <c r="F48" s="97"/>
      <c r="G48" s="97"/>
      <c r="H48" s="97"/>
      <c r="I48" s="98">
        <v>0</v>
      </c>
      <c r="J48" s="98"/>
      <c r="K48" s="98"/>
      <c r="L48" s="98"/>
      <c r="M48" s="98"/>
      <c r="N48" s="98"/>
      <c r="O48" s="98"/>
      <c r="P48" s="99">
        <v>1520330272.33</v>
      </c>
      <c r="Q48" s="99"/>
    </row>
    <row r="49" spans="1:17" ht="12.75" customHeight="1">
      <c r="A49" s="46"/>
      <c r="B49" s="94" t="s">
        <v>217</v>
      </c>
      <c r="C49" s="94"/>
      <c r="D49" s="94"/>
      <c r="E49" s="94"/>
      <c r="F49" s="94"/>
      <c r="G49" s="94"/>
      <c r="H49" s="94"/>
      <c r="I49" s="95">
        <v>0</v>
      </c>
      <c r="J49" s="95"/>
      <c r="K49" s="95"/>
      <c r="L49" s="95"/>
      <c r="M49" s="95"/>
      <c r="N49" s="95"/>
      <c r="O49" s="95"/>
      <c r="P49" s="96">
        <v>1520326189.45</v>
      </c>
      <c r="Q49" s="96"/>
    </row>
    <row r="50" spans="1:17" ht="12" customHeight="1">
      <c r="A50" s="47"/>
      <c r="B50" s="97" t="s">
        <v>218</v>
      </c>
      <c r="C50" s="97"/>
      <c r="D50" s="97"/>
      <c r="E50" s="97"/>
      <c r="F50" s="97"/>
      <c r="G50" s="97"/>
      <c r="H50" s="97"/>
      <c r="I50" s="98"/>
      <c r="J50" s="98"/>
      <c r="K50" s="98"/>
      <c r="L50" s="98"/>
      <c r="M50" s="98"/>
      <c r="N50" s="98"/>
      <c r="O50" s="98"/>
      <c r="P50" s="99"/>
      <c r="Q50" s="99"/>
    </row>
    <row r="51" spans="1:17" ht="12" customHeight="1">
      <c r="A51" s="46"/>
      <c r="B51" s="94" t="s">
        <v>219</v>
      </c>
      <c r="C51" s="94"/>
      <c r="D51" s="94"/>
      <c r="E51" s="94"/>
      <c r="F51" s="94"/>
      <c r="G51" s="94"/>
      <c r="H51" s="94"/>
      <c r="I51" s="95"/>
      <c r="J51" s="95"/>
      <c r="K51" s="95"/>
      <c r="L51" s="95"/>
      <c r="M51" s="95"/>
      <c r="N51" s="95"/>
      <c r="O51" s="95"/>
      <c r="P51" s="96"/>
      <c r="Q51" s="96"/>
    </row>
    <row r="52" spans="1:17" ht="12.75" customHeight="1">
      <c r="A52" s="47"/>
      <c r="B52" s="97" t="s">
        <v>220</v>
      </c>
      <c r="C52" s="97"/>
      <c r="D52" s="97"/>
      <c r="E52" s="97"/>
      <c r="F52" s="97"/>
      <c r="G52" s="97"/>
      <c r="H52" s="97"/>
      <c r="I52" s="98">
        <v>0</v>
      </c>
      <c r="J52" s="98"/>
      <c r="K52" s="98"/>
      <c r="L52" s="98"/>
      <c r="M52" s="98"/>
      <c r="N52" s="98"/>
      <c r="O52" s="98"/>
      <c r="P52" s="99">
        <v>4082.88</v>
      </c>
      <c r="Q52" s="99"/>
    </row>
    <row r="53" spans="1:17" ht="12" customHeight="1">
      <c r="A53" s="46" t="s">
        <v>221</v>
      </c>
      <c r="B53" s="94" t="s">
        <v>187</v>
      </c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5"/>
      <c r="N53" s="95"/>
      <c r="O53" s="95"/>
      <c r="P53" s="96"/>
      <c r="Q53" s="96"/>
    </row>
    <row r="54" spans="1:17" ht="12" customHeight="1">
      <c r="A54" s="47"/>
      <c r="B54" s="97" t="s">
        <v>222</v>
      </c>
      <c r="C54" s="97"/>
      <c r="D54" s="97"/>
      <c r="E54" s="97"/>
      <c r="F54" s="97"/>
      <c r="G54" s="97"/>
      <c r="H54" s="97"/>
      <c r="I54" s="98">
        <v>0</v>
      </c>
      <c r="J54" s="98"/>
      <c r="K54" s="98"/>
      <c r="L54" s="98"/>
      <c r="M54" s="98"/>
      <c r="N54" s="98"/>
      <c r="O54" s="98"/>
      <c r="P54" s="99">
        <v>-1774570076.36</v>
      </c>
      <c r="Q54" s="99"/>
    </row>
    <row r="55" spans="1:17" ht="12.75" customHeight="1">
      <c r="A55" s="46"/>
      <c r="B55" s="94" t="s">
        <v>223</v>
      </c>
      <c r="C55" s="94"/>
      <c r="D55" s="94"/>
      <c r="E55" s="94"/>
      <c r="F55" s="94"/>
      <c r="G55" s="94"/>
      <c r="H55" s="94"/>
      <c r="I55" s="95"/>
      <c r="J55" s="95"/>
      <c r="K55" s="95"/>
      <c r="L55" s="95"/>
      <c r="M55" s="95"/>
      <c r="N55" s="95"/>
      <c r="O55" s="95"/>
      <c r="P55" s="96"/>
      <c r="Q55" s="96"/>
    </row>
    <row r="56" spans="1:17" ht="12" customHeight="1">
      <c r="A56" s="47"/>
      <c r="B56" s="97" t="s">
        <v>224</v>
      </c>
      <c r="C56" s="97"/>
      <c r="D56" s="97"/>
      <c r="E56" s="97"/>
      <c r="F56" s="97"/>
      <c r="G56" s="97"/>
      <c r="H56" s="97"/>
      <c r="I56" s="98"/>
      <c r="J56" s="98"/>
      <c r="K56" s="98"/>
      <c r="L56" s="98"/>
      <c r="M56" s="98"/>
      <c r="N56" s="98"/>
      <c r="O56" s="98"/>
      <c r="P56" s="99"/>
      <c r="Q56" s="99"/>
    </row>
    <row r="57" spans="1:17" ht="12" customHeight="1">
      <c r="A57" s="46"/>
      <c r="B57" s="94" t="s">
        <v>225</v>
      </c>
      <c r="C57" s="94"/>
      <c r="D57" s="94"/>
      <c r="E57" s="94"/>
      <c r="F57" s="94"/>
      <c r="G57" s="94"/>
      <c r="H57" s="94"/>
      <c r="I57" s="95"/>
      <c r="J57" s="95"/>
      <c r="K57" s="95"/>
      <c r="L57" s="95"/>
      <c r="M57" s="95"/>
      <c r="N57" s="95"/>
      <c r="O57" s="95"/>
      <c r="P57" s="96"/>
      <c r="Q57" s="96"/>
    </row>
    <row r="58" spans="1:17" ht="12.75" customHeight="1">
      <c r="A58" s="47"/>
      <c r="B58" s="97" t="s">
        <v>226</v>
      </c>
      <c r="C58" s="97"/>
      <c r="D58" s="97"/>
      <c r="E58" s="97"/>
      <c r="F58" s="97"/>
      <c r="G58" s="97"/>
      <c r="H58" s="97"/>
      <c r="I58" s="98">
        <v>0</v>
      </c>
      <c r="J58" s="98"/>
      <c r="K58" s="98"/>
      <c r="L58" s="98"/>
      <c r="M58" s="98"/>
      <c r="N58" s="98"/>
      <c r="O58" s="98"/>
      <c r="P58" s="99">
        <v>-5746.11</v>
      </c>
      <c r="Q58" s="99"/>
    </row>
    <row r="59" spans="1:17" ht="12" customHeight="1">
      <c r="A59" s="48" t="s">
        <v>227</v>
      </c>
      <c r="B59" s="86" t="s">
        <v>228</v>
      </c>
      <c r="C59" s="86"/>
      <c r="D59" s="86"/>
      <c r="E59" s="86"/>
      <c r="F59" s="86"/>
      <c r="G59" s="86"/>
      <c r="H59" s="86"/>
      <c r="I59" s="87">
        <v>0</v>
      </c>
      <c r="J59" s="87"/>
      <c r="K59" s="87"/>
      <c r="L59" s="87"/>
      <c r="M59" s="87"/>
      <c r="N59" s="87"/>
      <c r="O59" s="87"/>
      <c r="P59" s="88">
        <v>-254245550.14</v>
      </c>
      <c r="Q59" s="88"/>
    </row>
    <row r="60" spans="1:17" ht="12" customHeight="1">
      <c r="A60" s="45" t="s">
        <v>229</v>
      </c>
      <c r="B60" s="91" t="s">
        <v>230</v>
      </c>
      <c r="C60" s="91"/>
      <c r="D60" s="91"/>
      <c r="E60" s="91"/>
      <c r="F60" s="91"/>
      <c r="G60" s="91"/>
      <c r="H60" s="91"/>
      <c r="I60" s="92">
        <v>0</v>
      </c>
      <c r="J60" s="92"/>
      <c r="K60" s="92"/>
      <c r="L60" s="92"/>
      <c r="M60" s="92"/>
      <c r="N60" s="92"/>
      <c r="O60" s="92"/>
      <c r="P60" s="93">
        <v>-5670174.86</v>
      </c>
      <c r="Q60" s="93"/>
    </row>
    <row r="61" spans="1:17" ht="12.75" customHeight="1">
      <c r="A61" s="49"/>
      <c r="B61" s="90"/>
      <c r="C61" s="90"/>
      <c r="D61" s="90"/>
      <c r="E61" s="90"/>
      <c r="F61" s="90"/>
      <c r="G61" s="90"/>
      <c r="H61" s="90"/>
      <c r="I61" s="87">
        <v>0</v>
      </c>
      <c r="J61" s="87"/>
      <c r="K61" s="87"/>
      <c r="L61" s="87"/>
      <c r="M61" s="87"/>
      <c r="N61" s="87"/>
      <c r="O61" s="87"/>
      <c r="P61" s="88">
        <v>0</v>
      </c>
      <c r="Q61" s="88"/>
    </row>
    <row r="62" spans="1:17" ht="12" customHeight="1">
      <c r="A62" s="45" t="s">
        <v>231</v>
      </c>
      <c r="B62" s="91" t="s">
        <v>232</v>
      </c>
      <c r="C62" s="91"/>
      <c r="D62" s="91"/>
      <c r="E62" s="91"/>
      <c r="F62" s="91"/>
      <c r="G62" s="91"/>
      <c r="H62" s="91"/>
      <c r="I62" s="92">
        <v>0</v>
      </c>
      <c r="J62" s="92"/>
      <c r="K62" s="92"/>
      <c r="L62" s="92"/>
      <c r="M62" s="92"/>
      <c r="N62" s="92"/>
      <c r="O62" s="92"/>
      <c r="P62" s="93">
        <v>6057212.14</v>
      </c>
      <c r="Q62" s="93"/>
    </row>
    <row r="63" spans="1:17" ht="12" customHeight="1">
      <c r="A63" s="48" t="s">
        <v>233</v>
      </c>
      <c r="B63" s="86" t="s">
        <v>234</v>
      </c>
      <c r="C63" s="86"/>
      <c r="D63" s="86"/>
      <c r="E63" s="86"/>
      <c r="F63" s="86"/>
      <c r="G63" s="86"/>
      <c r="H63" s="86"/>
      <c r="I63" s="87">
        <v>0</v>
      </c>
      <c r="J63" s="87"/>
      <c r="K63" s="87"/>
      <c r="L63" s="87"/>
      <c r="M63" s="87"/>
      <c r="N63" s="87"/>
      <c r="O63" s="87"/>
      <c r="P63" s="88">
        <v>387037.28</v>
      </c>
      <c r="Q63" s="88"/>
    </row>
    <row r="64" spans="1:17" ht="6.7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1:17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" customHeight="1">
      <c r="A66" s="1"/>
      <c r="B66" s="1"/>
      <c r="C66" s="85" t="s">
        <v>121</v>
      </c>
      <c r="D66" s="85"/>
      <c r="E66" s="1"/>
      <c r="F66" s="1"/>
      <c r="G66" s="61" t="s">
        <v>235</v>
      </c>
      <c r="H66" s="61"/>
      <c r="I66" s="61"/>
      <c r="J66" s="61"/>
      <c r="K66" s="61"/>
      <c r="L66" s="1"/>
      <c r="M66" s="1"/>
      <c r="N66" s="1"/>
      <c r="O66" s="1"/>
      <c r="P66" s="1"/>
      <c r="Q66" s="1"/>
    </row>
    <row r="67" spans="1:17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" customHeight="1">
      <c r="A68" s="1"/>
      <c r="B68" s="1"/>
      <c r="C68" s="85" t="s">
        <v>120</v>
      </c>
      <c r="D68" s="85"/>
      <c r="E68" s="1"/>
      <c r="F68" s="1"/>
      <c r="G68" s="61" t="s">
        <v>122</v>
      </c>
      <c r="H68" s="61"/>
      <c r="I68" s="61"/>
      <c r="J68" s="61"/>
      <c r="K68" s="61"/>
      <c r="L68" s="1"/>
      <c r="M68" s="1"/>
      <c r="N68" s="1"/>
      <c r="O68" s="1"/>
      <c r="P68" s="1"/>
      <c r="Q68" s="1"/>
    </row>
    <row r="69" spans="1:17" ht="5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" customHeight="1">
      <c r="A70" s="1"/>
      <c r="B70" s="1"/>
      <c r="C70" s="85" t="s">
        <v>119</v>
      </c>
      <c r="D70" s="85"/>
      <c r="E70" s="1"/>
      <c r="F70" s="1"/>
      <c r="G70" s="1"/>
      <c r="H70" s="61" t="s">
        <v>236</v>
      </c>
      <c r="I70" s="61"/>
      <c r="J70" s="61"/>
      <c r="K70" s="61"/>
      <c r="L70" s="61"/>
      <c r="M70" s="1"/>
      <c r="N70" s="1"/>
      <c r="O70" s="1"/>
      <c r="P70" s="1"/>
      <c r="Q70" s="1"/>
    </row>
    <row r="71" spans="1:17" ht="5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" customHeight="1">
      <c r="A72" s="70"/>
      <c r="B72" s="70"/>
      <c r="C72" s="7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" t="s">
        <v>126</v>
      </c>
    </row>
  </sheetData>
  <sheetProtection/>
  <mergeCells count="181">
    <mergeCell ref="A2:E5"/>
    <mergeCell ref="J2:M2"/>
    <mergeCell ref="O2:Q2"/>
    <mergeCell ref="J4:M4"/>
    <mergeCell ref="O4:Q4"/>
    <mergeCell ref="G5:Q6"/>
    <mergeCell ref="A6:E7"/>
    <mergeCell ref="K8:Q8"/>
    <mergeCell ref="B9:H9"/>
    <mergeCell ref="I9:O9"/>
    <mergeCell ref="P9:Q9"/>
    <mergeCell ref="B10:H10"/>
    <mergeCell ref="I10:O10"/>
    <mergeCell ref="P10:Q10"/>
    <mergeCell ref="B11:H11"/>
    <mergeCell ref="I11:O11"/>
    <mergeCell ref="P11:Q11"/>
    <mergeCell ref="B12:H12"/>
    <mergeCell ref="I12:O12"/>
    <mergeCell ref="P12:Q12"/>
    <mergeCell ref="B13:H13"/>
    <mergeCell ref="I13:O13"/>
    <mergeCell ref="P13:Q13"/>
    <mergeCell ref="B14:H14"/>
    <mergeCell ref="I14:O14"/>
    <mergeCell ref="P14:Q14"/>
    <mergeCell ref="B15:H15"/>
    <mergeCell ref="I15:O15"/>
    <mergeCell ref="P15:Q15"/>
    <mergeCell ref="B16:H16"/>
    <mergeCell ref="I16:O16"/>
    <mergeCell ref="P16:Q16"/>
    <mergeCell ref="B17:H17"/>
    <mergeCell ref="I17:O17"/>
    <mergeCell ref="P17:Q17"/>
    <mergeCell ref="B18:H18"/>
    <mergeCell ref="I18:O18"/>
    <mergeCell ref="P18:Q18"/>
    <mergeCell ref="B19:H19"/>
    <mergeCell ref="I19:O19"/>
    <mergeCell ref="P19:Q19"/>
    <mergeCell ref="B20:H20"/>
    <mergeCell ref="I20:O20"/>
    <mergeCell ref="P20:Q20"/>
    <mergeCell ref="B21:H21"/>
    <mergeCell ref="I21:O21"/>
    <mergeCell ref="P21:Q21"/>
    <mergeCell ref="B22:H22"/>
    <mergeCell ref="I22:O22"/>
    <mergeCell ref="P22:Q22"/>
    <mergeCell ref="B23:H23"/>
    <mergeCell ref="I23:O23"/>
    <mergeCell ref="P23:Q23"/>
    <mergeCell ref="B24:H24"/>
    <mergeCell ref="I24:O24"/>
    <mergeCell ref="P24:Q24"/>
    <mergeCell ref="B25:H25"/>
    <mergeCell ref="I25:O25"/>
    <mergeCell ref="P25:Q25"/>
    <mergeCell ref="B26:H26"/>
    <mergeCell ref="I26:O26"/>
    <mergeCell ref="P26:Q26"/>
    <mergeCell ref="B27:H27"/>
    <mergeCell ref="I27:O27"/>
    <mergeCell ref="P27:Q27"/>
    <mergeCell ref="B28:H28"/>
    <mergeCell ref="I28:O28"/>
    <mergeCell ref="P28:Q28"/>
    <mergeCell ref="B29:H29"/>
    <mergeCell ref="I29:O29"/>
    <mergeCell ref="P29:Q29"/>
    <mergeCell ref="B30:H30"/>
    <mergeCell ref="I30:O30"/>
    <mergeCell ref="P30:Q30"/>
    <mergeCell ref="B31:H31"/>
    <mergeCell ref="I31:O31"/>
    <mergeCell ref="P31:Q31"/>
    <mergeCell ref="B32:H32"/>
    <mergeCell ref="I32:O32"/>
    <mergeCell ref="P32:Q32"/>
    <mergeCell ref="B33:H33"/>
    <mergeCell ref="I33:O33"/>
    <mergeCell ref="P33:Q33"/>
    <mergeCell ref="B34:H34"/>
    <mergeCell ref="I34:O34"/>
    <mergeCell ref="P34:Q34"/>
    <mergeCell ref="B35:H35"/>
    <mergeCell ref="I35:O35"/>
    <mergeCell ref="P35:Q35"/>
    <mergeCell ref="B36:H36"/>
    <mergeCell ref="I36:O36"/>
    <mergeCell ref="P36:Q36"/>
    <mergeCell ref="B37:H37"/>
    <mergeCell ref="I37:O37"/>
    <mergeCell ref="P37:Q37"/>
    <mergeCell ref="B38:H38"/>
    <mergeCell ref="I38:O38"/>
    <mergeCell ref="P38:Q38"/>
    <mergeCell ref="B39:H39"/>
    <mergeCell ref="I39:O39"/>
    <mergeCell ref="P39:Q39"/>
    <mergeCell ref="B40:H40"/>
    <mergeCell ref="I40:O40"/>
    <mergeCell ref="P40:Q40"/>
    <mergeCell ref="B41:H41"/>
    <mergeCell ref="I41:O41"/>
    <mergeCell ref="P41:Q41"/>
    <mergeCell ref="B42:H42"/>
    <mergeCell ref="I42:O42"/>
    <mergeCell ref="P42:Q42"/>
    <mergeCell ref="B43:H43"/>
    <mergeCell ref="I43:O43"/>
    <mergeCell ref="P43:Q43"/>
    <mergeCell ref="B44:H44"/>
    <mergeCell ref="I44:O44"/>
    <mergeCell ref="P44:Q44"/>
    <mergeCell ref="B45:H45"/>
    <mergeCell ref="I45:O45"/>
    <mergeCell ref="P45:Q45"/>
    <mergeCell ref="B46:H46"/>
    <mergeCell ref="I46:O46"/>
    <mergeCell ref="P46:Q46"/>
    <mergeCell ref="B47:H47"/>
    <mergeCell ref="I47:O47"/>
    <mergeCell ref="P47:Q47"/>
    <mergeCell ref="B48:H48"/>
    <mergeCell ref="I48:O48"/>
    <mergeCell ref="P48:Q48"/>
    <mergeCell ref="B49:H49"/>
    <mergeCell ref="I49:O49"/>
    <mergeCell ref="P49:Q49"/>
    <mergeCell ref="B50:H50"/>
    <mergeCell ref="I50:O50"/>
    <mergeCell ref="P50:Q50"/>
    <mergeCell ref="B51:H51"/>
    <mergeCell ref="I51:O51"/>
    <mergeCell ref="P51:Q51"/>
    <mergeCell ref="B52:H52"/>
    <mergeCell ref="I52:O52"/>
    <mergeCell ref="P52:Q52"/>
    <mergeCell ref="B53:H53"/>
    <mergeCell ref="I53:O53"/>
    <mergeCell ref="P53:Q53"/>
    <mergeCell ref="B54:H54"/>
    <mergeCell ref="I54:O54"/>
    <mergeCell ref="P54:Q54"/>
    <mergeCell ref="B55:H55"/>
    <mergeCell ref="I55:O55"/>
    <mergeCell ref="P55:Q55"/>
    <mergeCell ref="B56:H56"/>
    <mergeCell ref="I56:O56"/>
    <mergeCell ref="P56:Q56"/>
    <mergeCell ref="B57:H57"/>
    <mergeCell ref="I57:O57"/>
    <mergeCell ref="P57:Q57"/>
    <mergeCell ref="B58:H58"/>
    <mergeCell ref="I58:O58"/>
    <mergeCell ref="P58:Q58"/>
    <mergeCell ref="B59:H59"/>
    <mergeCell ref="I59:O59"/>
    <mergeCell ref="P59:Q59"/>
    <mergeCell ref="B60:H60"/>
    <mergeCell ref="I60:O60"/>
    <mergeCell ref="P60:Q60"/>
    <mergeCell ref="P63:Q63"/>
    <mergeCell ref="A64:Q64"/>
    <mergeCell ref="C66:D66"/>
    <mergeCell ref="G66:K66"/>
    <mergeCell ref="B61:H61"/>
    <mergeCell ref="I61:O61"/>
    <mergeCell ref="P61:Q61"/>
    <mergeCell ref="B62:H62"/>
    <mergeCell ref="I62:O62"/>
    <mergeCell ref="P62:Q62"/>
    <mergeCell ref="C68:D68"/>
    <mergeCell ref="G68:K68"/>
    <mergeCell ref="C70:D70"/>
    <mergeCell ref="H70:L70"/>
    <mergeCell ref="A72:C72"/>
    <mergeCell ref="B63:H63"/>
    <mergeCell ref="I63:O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2024-02-23T07:12:22Z</dcterms:modified>
  <cp:category/>
  <cp:version/>
  <cp:contentType/>
  <cp:contentStatus/>
</cp:coreProperties>
</file>