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filterPrivacy="1" defaultThemeVersion="124226"/>
  <bookViews>
    <workbookView xWindow="65416" yWindow="65416" windowWidth="24240" windowHeight="13020" activeTab="0"/>
  </bookViews>
  <sheets>
    <sheet name="balans " sheetId="1" r:id="rId1"/>
    <sheet name="Orlogo tailan" sheetId="2" r:id="rId2"/>
    <sheet name="umchiin uurchlult" sheetId="3" r:id="rId3"/>
    <sheet name="mungun guilgee" sheetId="4" r:id="rId4"/>
  </sheets>
  <definedNames>
    <definedName name="_ftn1" localSheetId="0">'balans '!$A$656</definedName>
    <definedName name="_ftn2" localSheetId="0">'balans '!$A$657</definedName>
    <definedName name="_ftnref1" localSheetId="0">'balans '!$A$176</definedName>
    <definedName name="_ftnref2" localSheetId="0">'balans '!$A$526</definedName>
  </definedNames>
  <calcPr calcId="181029"/>
</workbook>
</file>

<file path=xl/sharedStrings.xml><?xml version="1.0" encoding="utf-8"?>
<sst xmlns="http://schemas.openxmlformats.org/spreadsheetml/2006/main" count="691" uniqueCount="528">
  <si>
    <t>______________________________</t>
  </si>
  <si>
    <t xml:space="preserve">  ( Аж ахуйн нэгж, байгууллагын нэр )</t>
  </si>
  <si>
    <t>(төгрөгөөр)</t>
  </si>
  <si>
    <t>Мөрийн дугаар</t>
  </si>
  <si>
    <t>БАЛАНСЫН</t>
  </si>
  <si>
    <t>ЗҮЙЛ</t>
  </si>
  <si>
    <t>Үлдэгдэл</t>
  </si>
  <si>
    <t>А</t>
  </si>
  <si>
    <t>Б</t>
  </si>
  <si>
    <t>ХӨРӨНГӨ</t>
  </si>
  <si>
    <t>1.1.1</t>
  </si>
  <si>
    <t xml:space="preserve">Мөнгө ба түүнтэй адилтгах хөрөнгө </t>
  </si>
  <si>
    <t>1.1.2</t>
  </si>
  <si>
    <t>1.1.3</t>
  </si>
  <si>
    <t>1.1.4</t>
  </si>
  <si>
    <t>Дансны авлага</t>
  </si>
  <si>
    <t>1.1.5</t>
  </si>
  <si>
    <t>1.1.6</t>
  </si>
  <si>
    <t>Бусад авлага</t>
  </si>
  <si>
    <t>1.1.7</t>
  </si>
  <si>
    <t>Бараа материал</t>
  </si>
  <si>
    <t>1.1.8</t>
  </si>
  <si>
    <t>1.1.9</t>
  </si>
  <si>
    <t>1.1.10</t>
  </si>
  <si>
    <t>1.1.20</t>
  </si>
  <si>
    <t>Эргэлтийн хөрөнгийн дүн</t>
  </si>
  <si>
    <t>1.2.1</t>
  </si>
  <si>
    <t>Үндсэн хөрөнгө</t>
  </si>
  <si>
    <t>1.2.2</t>
  </si>
  <si>
    <t>1.2.3</t>
  </si>
  <si>
    <t>1.2.4</t>
  </si>
  <si>
    <t>1.2.5</t>
  </si>
  <si>
    <t>1.2.6</t>
  </si>
  <si>
    <t>1.2.7</t>
  </si>
  <si>
    <t>Эргэлтийн бус хөрөнгийн дүн</t>
  </si>
  <si>
    <t>НИЙТ ХӨРӨНГИЙН ДҮН</t>
  </si>
  <si>
    <t>2.1.1</t>
  </si>
  <si>
    <t>Богино хугацаат өр төлбөр</t>
  </si>
  <si>
    <t>2.1.1.1</t>
  </si>
  <si>
    <t>Дансны өглөг</t>
  </si>
  <si>
    <t>2.1.1.2</t>
  </si>
  <si>
    <t>Цалингийн өглөг</t>
  </si>
  <si>
    <t>2.1.1.3</t>
  </si>
  <si>
    <t>2.1.1.4</t>
  </si>
  <si>
    <t>2.1.1.5</t>
  </si>
  <si>
    <t>2.1.1.6</t>
  </si>
  <si>
    <t>2.1.1.7</t>
  </si>
  <si>
    <t>2.1.1.8</t>
  </si>
  <si>
    <t>Ногдол ашгийн өглөг</t>
  </si>
  <si>
    <t>2.1.1.9</t>
  </si>
  <si>
    <t>2.1.1.10</t>
  </si>
  <si>
    <t>Бусад өглөг</t>
  </si>
  <si>
    <t>2.1.1.11</t>
  </si>
  <si>
    <t>Урьдчилж орсон орлого</t>
  </si>
  <si>
    <t>2.1.1.12</t>
  </si>
  <si>
    <t>2.1.2</t>
  </si>
  <si>
    <t>Урт хугацаат өр төлбөр</t>
  </si>
  <si>
    <t>2.1.2.1</t>
  </si>
  <si>
    <t>2.1.2.2</t>
  </si>
  <si>
    <t>Урт хугацаат зээл</t>
  </si>
  <si>
    <t>2.1.2.3</t>
  </si>
  <si>
    <t>2.1.2.4</t>
  </si>
  <si>
    <t>2.1.2.5</t>
  </si>
  <si>
    <t>2.1.2.6</t>
  </si>
  <si>
    <t>Өр төлбөрийн нийт дүн</t>
  </si>
  <si>
    <t>2.3.1</t>
  </si>
  <si>
    <t>2.3.2</t>
  </si>
  <si>
    <t>2.3.3</t>
  </si>
  <si>
    <t>2.3.4</t>
  </si>
  <si>
    <t>2.3.5</t>
  </si>
  <si>
    <t>Нэмж төлөгдсөн капитал</t>
  </si>
  <si>
    <t>2.3.6</t>
  </si>
  <si>
    <t>2.3.7</t>
  </si>
  <si>
    <t>2.3.8</t>
  </si>
  <si>
    <t xml:space="preserve">                    Захирал</t>
  </si>
  <si>
    <t>ОРЛОГЫН ТАЙЛАН</t>
  </si>
  <si>
    <t>200... оны .... сарын ..... өдөр</t>
  </si>
  <si>
    <t>Үзүүлэлт</t>
  </si>
  <si>
    <t>Өмнөх оны дүн</t>
  </si>
  <si>
    <t>Тайлант жилийн дүн</t>
  </si>
  <si>
    <t>Үндсэн үйл ажиллагааны орлого</t>
  </si>
  <si>
    <t xml:space="preserve">    Борлуулалтын орлого</t>
  </si>
  <si>
    <t xml:space="preserve">    Борлуулалтын хорогдол ба буцаалт</t>
  </si>
  <si>
    <t xml:space="preserve">    Борлуулалтын хөнгөлөлт</t>
  </si>
  <si>
    <t>Борлуулалтын орлогын дүн</t>
  </si>
  <si>
    <t>Борлуулсан бүтээгдэхүүний өртөг</t>
  </si>
  <si>
    <t>Нийт ашиг (алдагдал)</t>
  </si>
  <si>
    <t>Үйл ажиллагаа (борлуулалт, ерөнхий удирдлага)-ны зардал</t>
  </si>
  <si>
    <t>1.4.1</t>
  </si>
  <si>
    <t xml:space="preserve">     Үндсэн болон нэмэгдэл цалин</t>
  </si>
  <si>
    <t>1.4.2</t>
  </si>
  <si>
    <t xml:space="preserve">     Нийгмийн даатгалын шимтгэл</t>
  </si>
  <si>
    <t>1.4.3</t>
  </si>
  <si>
    <t xml:space="preserve">     Засвар үйлчилгээний зардал</t>
  </si>
  <si>
    <t>1.4.4</t>
  </si>
  <si>
    <t xml:space="preserve">     Ашиглалтын зардал</t>
  </si>
  <si>
    <t>1.4.5</t>
  </si>
  <si>
    <t xml:space="preserve">     Түрээсийн зардал</t>
  </si>
  <si>
    <t>1.4.6</t>
  </si>
  <si>
    <t xml:space="preserve">     Албан томилолтын зардал</t>
  </si>
  <si>
    <t>1.4.7</t>
  </si>
  <si>
    <t xml:space="preserve">     Тээврийн зардал</t>
  </si>
  <si>
    <t>1.4.8</t>
  </si>
  <si>
    <t xml:space="preserve">     Түүхий эд материалын зардал</t>
  </si>
  <si>
    <t>1.4.9</t>
  </si>
  <si>
    <t xml:space="preserve">     Элэгдлийн зардал</t>
  </si>
  <si>
    <t>1.4.10</t>
  </si>
  <si>
    <t xml:space="preserve">     Зар сурталчилгааны зардал</t>
  </si>
  <si>
    <t>1.4.11</t>
  </si>
  <si>
    <t xml:space="preserve">     Шуудан, холбооны зардал</t>
  </si>
  <si>
    <t>1.4.12</t>
  </si>
  <si>
    <t xml:space="preserve">     Шатахууны зардал</t>
  </si>
  <si>
    <t>1.4.13</t>
  </si>
  <si>
    <t xml:space="preserve">     Найдваргүй авлагын зардал</t>
  </si>
  <si>
    <t xml:space="preserve"> </t>
  </si>
  <si>
    <t>1.4.14</t>
  </si>
  <si>
    <t xml:space="preserve">     Шагнал, урамшууллын зардал</t>
  </si>
  <si>
    <t>1.4.15</t>
  </si>
  <si>
    <t xml:space="preserve">     Зээлийн хүүгийн зардал</t>
  </si>
  <si>
    <t>1.4.16</t>
  </si>
  <si>
    <t xml:space="preserve">     Бусад зардал</t>
  </si>
  <si>
    <t>1.4.20</t>
  </si>
  <si>
    <t>Үйл ажиллагааны зардлын дүн</t>
  </si>
  <si>
    <t>Үндсэн үйл ажиллагааны ашиг (алдагдал)</t>
  </si>
  <si>
    <t>Үндсэн бус үйл ажиллагааны ашиг (алдагдал)</t>
  </si>
  <si>
    <t xml:space="preserve">     Үндсэн бус үйлдвэрлэл, үйлчилгээний ашиг, алдагдал</t>
  </si>
  <si>
    <t xml:space="preserve">     Торгууль, хөнгөлөлтийн ашиг (алдагдал)</t>
  </si>
  <si>
    <t xml:space="preserve">     Ногдол ашгийн орлого</t>
  </si>
  <si>
    <t xml:space="preserve">     Валютын ханшийн өөрчлөлтийн хэрэгжсэн ашиг (алдагдал)</t>
  </si>
  <si>
    <t xml:space="preserve">     Валютын ханшийн өөрчлөлтийн хэрэгжээгүй ашиг (алдагдал)</t>
  </si>
  <si>
    <t xml:space="preserve">     Хувьцаа, бондын зардлын хорогдуулга</t>
  </si>
  <si>
    <t xml:space="preserve">     Хараат болон хамтарсан үйлдвэрээс олсон ашиг</t>
  </si>
  <si>
    <t xml:space="preserve">     Бусад</t>
  </si>
  <si>
    <t>Үндсэн бус үйл ажиллагааны ашиг (алдагдал)-ын дүн</t>
  </si>
  <si>
    <t xml:space="preserve">   Орлогын татварын зардал</t>
  </si>
  <si>
    <t>Татварын дараах ашиг (алдагдал)</t>
  </si>
  <si>
    <t xml:space="preserve">   Цөөнхөд ноогдох хувь</t>
  </si>
  <si>
    <t>Ердийн ажиллагааны ашиг (алдагдал)</t>
  </si>
  <si>
    <t xml:space="preserve">   Онцгой шинжтэй зүйлс – цэвэр</t>
  </si>
  <si>
    <t>Тайлант үеийн цэвэр ашиг (алдагдал)</t>
  </si>
  <si>
    <t xml:space="preserve">   Нэгж хувьцаанд ногдох ашиг (алдагдал)</t>
  </si>
  <si>
    <t xml:space="preserve">      ___________________ (..............................)</t>
  </si>
  <si>
    <t xml:space="preserve">                  Ерөнхий нягтлан бодогч</t>
  </si>
  <si>
    <t>Залруулсан  үлдэгдэл</t>
  </si>
  <si>
    <t>МӨНГӨН ГҮЙЛГЭЭНИЙ ТАЙЛАН</t>
  </si>
  <si>
    <t xml:space="preserve">                   ҮЗҮҮЛЭЛТ</t>
  </si>
  <si>
    <t>Үндсэн үйл ажиллагааны мөнгөн гүйлгээ</t>
  </si>
  <si>
    <t>Хөрөнгө оруулалтын үйл ажиллагааны мөнгөн гүйлгээ</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</si>
  <si>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</si>
  <si>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</si>
  <si>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</si>
  <si>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</si>
  <si>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САНХҮҮГИЙН ТАЙЛАНГИЙН</t>
  </si>
  <si>
    <t>ТОДРУУЛГА</t>
  </si>
  <si>
    <t>__Áëþ Ñêàé Êàøåìèð ÕÕÊ___________________</t>
  </si>
  <si>
    <t>2010. Оны12. сарын 31. өдөр</t>
  </si>
  <si>
    <t>1. ТАНИЛЦУУЛГА</t>
  </si>
  <si>
    <t>Төрийн . . . . . хувь,</t>
  </si>
  <si>
    <t>хувийн . 100. . хувь.</t>
  </si>
  <si>
    <t>(а)</t>
  </si>
  <si>
    <t>(б)</t>
  </si>
  <si>
    <t>(в)</t>
  </si>
  <si>
    <t>(д) _________________________________</t>
  </si>
  <si>
    <t>(г)</t>
  </si>
  <si>
    <t>Овог :</t>
  </si>
  <si>
    <t>...........................................</t>
  </si>
  <si>
    <t>Нэр :</t>
  </si>
  <si>
    <t>Утас 70120685</t>
  </si>
  <si>
    <t>Факс :</t>
  </si>
  <si>
    <t>…………......………</t>
  </si>
  <si>
    <t>2. НЯГТЛАН БОДОХ БYРТГЭЛИЙН БОДЛОГО[1]</t>
  </si>
  <si>
    <t>3. МӨНГӨ БА ТҮҮНТЭЙ АДИЛТГАХ ХӨРӨНГӨ</t>
  </si>
  <si>
    <t>Касс дахь мөнгө</t>
  </si>
  <si>
    <t xml:space="preserve">    (төгрөг/валют)</t>
  </si>
  <si>
    <t>№</t>
  </si>
  <si>
    <t>Төрөл</t>
  </si>
  <si>
    <t>Эхний үлдэгдэл</t>
  </si>
  <si>
    <t>Эцсийн үлдэгдэл</t>
  </si>
  <si>
    <t>Валютаар</t>
  </si>
  <si>
    <t>Төгрөгөөр</t>
  </si>
  <si>
    <t>Áýëýí ìºíãº</t>
  </si>
  <si>
    <t>19 903 428.52</t>
  </si>
  <si>
    <t>3 893 855.45</t>
  </si>
  <si>
    <t>Дүн</t>
  </si>
  <si>
    <t>Банкин дахь мөнгө</t>
  </si>
  <si>
    <t>Харилцагч банкны нэр</t>
  </si>
  <si>
    <t>Дансны дугаар</t>
  </si>
  <si>
    <t>×èíãèñ õààí áàíê</t>
  </si>
  <si>
    <t>Õóäàëäàà õºãæëèéí áàíê</t>
  </si>
  <si>
    <t>Õàäãàëàìæ áàíê</t>
  </si>
  <si>
    <t>Жич: Банкны данс дахь барьцаалсан буюу хязгаарласан мөнгөн хөрөнгийн талаар тусгай хавсралтаар тодруулга хийнэ.</t>
  </si>
  <si>
    <t>4. БОГИНО ХУГАЦААТ ХӨРӨНГӨ ОРУУЛАЛТ</t>
  </si>
  <si>
    <t>Хөрөнгө оруулалтын төрөл</t>
  </si>
  <si>
    <t>5. АВЛАГА</t>
  </si>
  <si>
    <t>Авлагын ангилал</t>
  </si>
  <si>
    <t>Дансны авлага. Үүнээс:</t>
  </si>
  <si>
    <t xml:space="preserve"> -  Төлөгдөх хугацаандаа байгаа</t>
  </si>
  <si>
    <t xml:space="preserve"> -  Хугацаа хэтэрсэн</t>
  </si>
  <si>
    <t xml:space="preserve"> -  Төлөгдөх найдваргүй </t>
  </si>
  <si>
    <t xml:space="preserve">Хасах нь: Найдваргүй авлагын хасагдуулга </t>
  </si>
  <si>
    <t>Дансны авлага (цэвэр)</t>
  </si>
  <si>
    <t>Бусад авлага (авлагын төрлөөр нь ангилна)</t>
  </si>
  <si>
    <t>Холбоотой талаас авах авлага</t>
  </si>
  <si>
    <t>Хараат компаниас авах авлага</t>
  </si>
  <si>
    <t>Татварын авлага</t>
  </si>
  <si>
    <t>Урьдчилгаа төлбөрүүд</t>
  </si>
  <si>
    <t>Урьдчилгаа төлбөрийн ангилал</t>
  </si>
  <si>
    <t>Бэлтгэн нийлүүлэгчдэд төлсөн урьдчилгаа</t>
  </si>
  <si>
    <t>Урьдчилж төлсөн зардал</t>
  </si>
  <si>
    <t>Урьдчилж төлсөн түрээс</t>
  </si>
  <si>
    <t>6. БАРАА МАТЕРИАЛ</t>
  </si>
  <si>
    <t>Бараа материалын төрөл, байршил (өртгөөр)</t>
  </si>
  <si>
    <t>Түүхий эд материал</t>
  </si>
  <si>
    <t>Дуусаагүй үйлдвэрлэл</t>
  </si>
  <si>
    <t>Бэлэн бүтээгдэхүүн</t>
  </si>
  <si>
    <t>Бараа</t>
  </si>
  <si>
    <t>Шатах тослох материал</t>
  </si>
  <si>
    <t>Сэлбэг хэрэгсэл</t>
  </si>
  <si>
    <t>Хангамжийн материал</t>
  </si>
  <si>
    <t>Бусад</t>
  </si>
  <si>
    <t>Нийт дүн</t>
  </si>
  <si>
    <t>Үнэ цэнэ нь буурсан бараа материалын жагсаалт:</t>
  </si>
  <si>
    <t>Нэр төрөл</t>
  </si>
  <si>
    <t>Дансны үнэ</t>
  </si>
  <si>
    <t>Буурсан үнэ</t>
  </si>
  <si>
    <t>Тайлбар</t>
  </si>
  <si>
    <t>Жич: Барьцаалсан буюу бусдын өмчлөлийн, эсвэл бусдын агуулахад хадгалагдаж буй бараа материалын талаар тусгай хавсралтаар тодруулга хийнэ.</t>
  </si>
  <si>
    <t>7. Дуусаагүй барилга</t>
  </si>
  <si>
    <t>Дуусаагүй барилгын</t>
  </si>
  <si>
    <t>нэр</t>
  </si>
  <si>
    <t>Эхэлсэн он</t>
  </si>
  <si>
    <t>Дуусгалтын</t>
  </si>
  <si>
    <t>Хувь</t>
  </si>
  <si>
    <t>Нийт төсөвт өртөг</t>
  </si>
  <si>
    <t>Ашиглалтанд орох эцсийн хугацаа</t>
  </si>
  <si>
    <t>8. Үндсэн сүргийн мал амьтад</t>
  </si>
  <si>
    <t xml:space="preserve">                  </t>
  </si>
  <si>
    <t>Малын төрөл</t>
  </si>
  <si>
    <t>Нас</t>
  </si>
  <si>
    <t>Хүйс</t>
  </si>
  <si>
    <t>Тоо</t>
  </si>
  <si>
    <t>9. Хөрөнгө оруулалт ба бусад хөрөнгө: (Хэрэв байгаа бол тодорхойлж бичнэ үү)</t>
  </si>
  <si>
    <t>10. Үндсэн хөрөнгө ба элэгдэл</t>
  </si>
  <si>
    <t>Газар</t>
  </si>
  <si>
    <t>Орон сууцны барилга</t>
  </si>
  <si>
    <t>Бусад барилга, байгууламж</t>
  </si>
  <si>
    <t>Тоног төхөөрөмж</t>
  </si>
  <si>
    <t>Тавилга эд хогшил</t>
  </si>
  <si>
    <t>Компьютер, дагалдах хэрэгсэл</t>
  </si>
  <si>
    <t>Тээврийн хэрэгсэл</t>
  </si>
  <si>
    <t>Бүгд</t>
  </si>
  <si>
    <t>Өртөг</t>
  </si>
  <si>
    <t xml:space="preserve">Эхний үлдэгдэл </t>
  </si>
  <si>
    <t>Нэмэгдсэн:</t>
  </si>
  <si>
    <t xml:space="preserve">    Өөрөө үйлдвэрлэсэн</t>
  </si>
  <si>
    <t xml:space="preserve">    Худалдаж авсан</t>
  </si>
  <si>
    <t xml:space="preserve">    Үнэ төлбөргүй авсан</t>
  </si>
  <si>
    <t>Хасагдсан:</t>
  </si>
  <si>
    <t xml:space="preserve">    Худалдсан</t>
  </si>
  <si>
    <t xml:space="preserve">    Акталж, устгасан</t>
  </si>
  <si>
    <t xml:space="preserve">    Үнэгүй шилжүүлсэн</t>
  </si>
  <si>
    <t xml:space="preserve">Эцсийн үлдэгдэл </t>
  </si>
  <si>
    <t xml:space="preserve">Хуримтлагдсан элэгдэл </t>
  </si>
  <si>
    <t xml:space="preserve">Тайлант жилд байгуулсан </t>
  </si>
  <si>
    <t xml:space="preserve">Хасагдсан </t>
  </si>
  <si>
    <t>11. Биет бус хөрөнгө</t>
  </si>
  <si>
    <t>Программ хангамж</t>
  </si>
  <si>
    <t>Гүүдвилл</t>
  </si>
  <si>
    <t>Патент</t>
  </si>
  <si>
    <t>Зохиогчийн эрх</t>
  </si>
  <si>
    <t>Барааны тэмдэг</t>
  </si>
  <si>
    <t>12. БОГИНО ХУГАЦААТ ӨГЛӨГ</t>
  </si>
  <si>
    <t>Өглөгийн төрөл</t>
  </si>
  <si>
    <t>Валютын</t>
  </si>
  <si>
    <t>Төгрөгийн</t>
  </si>
  <si>
    <t>Дансны өглөг:</t>
  </si>
  <si>
    <t>Банкны богино хугацаатай зээл:</t>
  </si>
  <si>
    <t>Тэмдэглэл. (Зээлийн төрлөөр тайлбар, тэмдэглэл хийнэ)</t>
  </si>
  <si>
    <t>13. УРТ ХУГАЦААТ ӨР</t>
  </si>
  <si>
    <t>(Гадаадын болон дотоодын эх үүсвэрээр санхүүжүүлсэн урт хугацаат нийт өр орно.)</t>
  </si>
  <si>
    <t>Үүнээс:</t>
  </si>
  <si>
    <t>Гадаадын байгууллагаас шууд болон дамжуулан зээлдсэн зээл:</t>
  </si>
  <si>
    <t>Урт болон дунд хугацааны зээлийн нэр</t>
  </si>
  <si>
    <t>Нэмэгдсэн</t>
  </si>
  <si>
    <t>Хасагдсан</t>
  </si>
  <si>
    <t>Гадаадын байгууллагаас шууд болон дамжуулан зээлдсэн зээлийн хүүгийн өглөг:</t>
  </si>
  <si>
    <t>Хүүгийн өглөгийн эхний үлдэгдэл</t>
  </si>
  <si>
    <t>Хүүгийн өглөгийн эцсийн үлдэгдэл</t>
  </si>
  <si>
    <t>14. ЭЗЭМШИГЧИЙН ӨМЧ</t>
  </si>
  <si>
    <t>Өөрийн хөрөнгө: (Дүрмийн санд орсон өөрчлөлтийн эрх зүйн үндэслэл болон энгийн хувьцаа, давуу эрхтэй хувьцааны тоо ширхэг, нэрлэсэн үнийн талаар тайлбар, тэмдэглэл хийнэ үү)</t>
  </si>
  <si>
    <t>Дахин үнэлгээний нэмэгдэл: (Холбогдох тайлбар, тэмдэглэл хийнэ үү)</t>
  </si>
  <si>
    <t>15. ОРЛОГО</t>
  </si>
  <si>
    <t>Борлуулалтын орлого</t>
  </si>
  <si>
    <t>Орлогын төрөл</t>
  </si>
  <si>
    <t>Өмнөх он</t>
  </si>
  <si>
    <t>Тайлант он</t>
  </si>
  <si>
    <t>Хойшлогдсон орлого</t>
  </si>
  <si>
    <t>Онцгой шинжтэй орлого</t>
  </si>
  <si>
    <t>16. БОРЛУУЛСАН БҮТЭЭГДЭХҮҮНИЙ ӨРТӨГ БА ЗАРДАЛ</t>
  </si>
  <si>
    <t>Үйлдвэрлэлт, борлуулалтын хэмжээ</t>
  </si>
  <si>
    <t>Үйлдвэрлэсэн бүтээгдэхүүний нэр төрөл</t>
  </si>
  <si>
    <t>Хэмжих нэгж</t>
  </si>
  <si>
    <t>Үйлдвэрлэлт</t>
  </si>
  <si>
    <t>Нийт өртөг</t>
  </si>
  <si>
    <t>Онцгой шинжтэй зардал</t>
  </si>
  <si>
    <t>Зардлын төрөл</t>
  </si>
  <si>
    <t>17. АЖИЛЛАГЧДЫН ТОО, ЦАЛИН ХӨЛС</t>
  </si>
  <si>
    <t>Албан тушааллын ангилал</t>
  </si>
  <si>
    <t>Ажиллагчдын дундаж тоо</t>
  </si>
  <si>
    <t>Цалингийн зардлын дүн</t>
  </si>
  <si>
    <t>Үйлдвэрлэл, үйлчилгээний:</t>
  </si>
  <si>
    <t>Борлуулалт, удирдлагын:</t>
  </si>
  <si>
    <t>18. ХОЛБООТОЙ ТАЛУУДТАЙ ХИЙСЭН АЖИЛ ГҮЙЛГЭЭ</t>
  </si>
  <si>
    <t>Холбоотой талуудын нэр</t>
  </si>
  <si>
    <t>Ажил гүйлгээний утга</t>
  </si>
  <si>
    <t>19. БОЛЗОШГYЙ ӨР ТӨЛБӨР БА БАЛАНСЫН ӨДРИЙН ДАРААХ ҮЙЛ ЯВДАЛ[2]</t>
  </si>
  <si>
    <t xml:space="preserve">САНГИЙН САЙДЫН ТУШААЛ </t>
  </si>
  <si>
    <t>2006 оны 1 дүгээр</t>
  </si>
  <si>
    <t xml:space="preserve">       Улаанбаатар</t>
  </si>
  <si>
    <t xml:space="preserve">сарын 2-ны өдөр </t>
  </si>
  <si>
    <t xml:space="preserve">      Дугаар 2</t>
  </si>
  <si>
    <t xml:space="preserve">  хот</t>
  </si>
  <si>
    <t xml:space="preserve">     </t>
  </si>
  <si>
    <t>Зааварт өөрчлөлт оруулах,</t>
  </si>
  <si>
    <t>маягт шинэчлэх тухай</t>
  </si>
  <si>
    <t>1. Сангийн сайдын 2004 оны 248 дугаар тушаалын 1 дүгээр хавсралтаар батлагдсан “Санхүүгийн тайлан, түүний тодруулгыг бэлтгэх заавар”-ын 28 дахь заалтыг дор дурьдсанаар өөрчлөн найруулсугай.</t>
  </si>
  <si>
    <t>1/ Зааврын 28 дахь заалт “Үндсэн бус үйл ажиллагааны ашиг (алдагдал)”</t>
  </si>
  <si>
    <t>Орлогын тайлангийн энэ хэсэгт аж ахуйн нэгжийн үндсэн бус үйл ажиллагааны орлого, зардлыг ажил гүйлгээний ангиллаар цэвэр дүнгээр тайлагнана.</t>
  </si>
  <si>
    <t xml:space="preserve">Үндсэн бус үйл ажиллагааны орлогод, дараах орлогууд хамаарагдана. </t>
  </si>
  <si>
    <t>2. Мөн тушаалын 2 дугаар хавсралтаар батлагдсан аж ахуйн нэгжид мөрдөх санхүүгийн тайлангийн маягтын “Орлогын тайлан”-гийн маягтыг хавсралтын дагуу шинэчлэн баталсугай.</t>
  </si>
  <si>
    <t>3. Шинэчлэгдсэн маягт, зааврын өөрчлөлтийг 2006 оны 1 дүгээр сарын 1-ээс эхлэн аж ахуйн нэгж, байгууллагын санхүүгийн үйл ажиллагаанд нэвтрүүлэх зохион байгуулалтын арга хэмжээ авахыг аймаг, нийслэл, дүүргийн Засаг даргын Тамгын газрын Санхүү, эдийн засгийн бодлого зохицуулалтын хэлтсийн дарга нарт, энэ талаар мэргэжил, арга зүйн туслалцаа үзүүлж, хяналт тавьж ажиллахыг Нягтлан бодох бүртгэлийн бодлого, арга зүйн хэлтэс (Ж.Үхэртар)-т тус тус үүрэг болгосугай.</t>
  </si>
  <si>
    <t>САЙД</t>
  </si>
  <si>
    <t>Н.АЛТАНХУЯГ</t>
  </si>
  <si>
    <t>2006 оны 3 дугаар</t>
  </si>
  <si>
    <t xml:space="preserve">сарын 3-ны өдөр </t>
  </si>
  <si>
    <t xml:space="preserve">      Дугаар 68</t>
  </si>
  <si>
    <t>Маягт батлах тухай</t>
  </si>
  <si>
    <t xml:space="preserve">          1. Аж ахуйн нэгжид мөрдөх “Санхүүгийн улирлын тайлангийн маягт”-ыг хавсралтаар баталсугай.</t>
  </si>
  <si>
    <t xml:space="preserve">          2. Нягтлан бодох бүртгэлийн олон улсын стандартад нийцүүлсэн дээрх маягтыг 2006 оны 1-р улирлаас эхлэн аж ахуйн нэгжийн санхүүгийн үйл ажиллагаанд нэвтрүүлэх зохион байгуулалтын арга хэмжээ авахыг аймаг, нийслэл, дүүргийн Засаг даргын Тамгын газрын Санхүү, эдийн засаг, төрийн сангийн хэлтсийн дарга нарт, энэ талаар мэргэжил, арга зүйн туслалцаа үзүүлж, хяналт тавьж ажиллахыг Нягтлан бодох бүртгэлийн бодлого, арга зүйн хэлтэс (Ж.Үхэртар)-т тус тус үүрэг болгосугай.</t>
  </si>
  <si>
    <t>Н.БАЯРТСАЙХАН</t>
  </si>
  <si>
    <t>[1]</t>
  </si>
  <si>
    <t>Тайлангийн суурь, тайлагнасан валют, санхүүгийн хэрэгслүүд, эргэлтийн болон эргэлтийн бус хөрөнгийн үнэлгээ, үндсэн хөрөнгийн элэгдэл, өмч, орлого, зардлыг хүлээн зөвшөөрөх, татварын тооцооны талаар баримталдаг бодлого, зарчмын тухай товч бичнэ.</t>
  </si>
  <si>
    <t>[2] НББОУС 37 болон НББОУС 10-ын дагуу тодруулна.</t>
  </si>
  <si>
    <t>3.        Өмчийн хэлбэр :</t>
  </si>
  <si>
    <t>4.        Үйл ажиллагаа явуулж эхэлсэн огноо : ....2008 îí.........................</t>
  </si>
  <si>
    <t>5.        Харилцдаг санхүү, татварын байгууллага : _______ÁÃÄ  òàòâàðûí õýëòýñ</t>
  </si>
  <si>
    <t>6.        Үндсэн үйл ажиллагааны чиглэл /төрөл/ :</t>
  </si>
  <si>
    <t>7.        Туслах үйл ажиллагааны чиглэл /төрөл/ :</t>
  </si>
  <si>
    <t>8.        Салбар, төлөөлөгчийн газрын нэр байршил :</t>
  </si>
  <si>
    <t>9.        Гүйцэтгэх захирал /захирал/ :</t>
  </si>
  <si>
    <t>10.      Ерөнхий нягтлан бодогч :</t>
  </si>
  <si>
    <t>·         Үндсэн бус үйлдвэрлэл, үйлчилгээний ашиг, алдагдал</t>
  </si>
  <si>
    <t>·         Хандивын зардал</t>
  </si>
  <si>
    <t>·         Буцалтгүй тусламж</t>
  </si>
  <si>
    <t>·         Зээлийн хүүгийн зардал</t>
  </si>
  <si>
    <t>·         Торгууль, хөнгөлөлтийн ашиг (алдагдал)</t>
  </si>
  <si>
    <t>·         Ногдол ашгийн орлого</t>
  </si>
  <si>
    <t>·         Валютын ханшийн өөрчлөлтийн хэрэгжсэн ашиг (алдагдал)</t>
  </si>
  <si>
    <t>·         Валютын ханшийн өөрчлөлтийн хэрэгжээгүй ашиг (алдагдал)</t>
  </si>
  <si>
    <t>·         Хувьцаа бондын зардлын хорогдуулга</t>
  </si>
  <si>
    <t>·         Хараат болон хамтарсан үйлдвэрээс олсон ашиг</t>
  </si>
  <si>
    <t>·         Бусад</t>
  </si>
  <si>
    <t xml:space="preserve">                  Ерөнхий нягтлан бодогч…………………………………</t>
  </si>
  <si>
    <t xml:space="preserve">                             Ñàíãèéí ñàéäûí 2006 îíû 68 òîîò </t>
  </si>
  <si>
    <t xml:space="preserve">                                                      òóøààëààð áàòëàâ</t>
  </si>
  <si>
    <t>¯ç¿¿ëýëò</t>
  </si>
  <si>
    <t>Íýìæ òºëºãäñºí êàïèòàë</t>
  </si>
  <si>
    <t>Ãàäààä âàëþòûí õºðâ¿¿ëýëòèéí íººö</t>
  </si>
  <si>
    <t>Õóðèìòëàãäñàí àøèã</t>
  </si>
  <si>
    <t>Íèéò ä¿í</t>
  </si>
  <si>
    <t>ªÌ×ÈÉÍ ªªÐ×ËªËÒÈÉÍ ÒÀÉËÀÍ</t>
  </si>
  <si>
    <t xml:space="preserve">                         ÑÀÍÕ¯¯ÃÈÉÍ ÁÀÉÄËÛÍ ÒÀÉËÀÍ</t>
  </si>
  <si>
    <t>Òàòâàð,ÍÄØ-èéí àâëàãà</t>
  </si>
  <si>
    <t>Áóñàä ñàíõ¿¿ãèéí õºðºíãº</t>
  </si>
  <si>
    <t>Óðüä÷èëæ òºëñºí çàðäàë</t>
  </si>
  <si>
    <t>Áóñàä ýðãýëòèéí õºðºíãº</t>
  </si>
  <si>
    <t>Áîðëóóëàõ çîðèëãîîð ýçýìøèæ áóé ýðãýëòèéí áóñ õºðºíãº (áîðëóóëàõ á¿ëýã õºðºíãº )</t>
  </si>
  <si>
    <t>Áèåò áóñ õºðºíãº</t>
  </si>
  <si>
    <t>Áèîëîãèéí õºðºíãº</t>
  </si>
  <si>
    <t>Óðò õóãàöààò õºðºíãº îðóóëàëò</t>
  </si>
  <si>
    <t>Õàéãóóëü áà ¿íýëãýýíèé õºðºíãº</t>
  </si>
  <si>
    <t>Õîéøëîãäñîí òàòâàðûí õºðºíãº</t>
  </si>
  <si>
    <t>Áóñàä ýðãýëòèéí áóñ õºðºíãº</t>
  </si>
  <si>
    <t>1,2,8</t>
  </si>
  <si>
    <t>1,2,9</t>
  </si>
  <si>
    <t>1,2,10</t>
  </si>
  <si>
    <t>Òàòâàðûí ºð</t>
  </si>
  <si>
    <t>ÍÄØ-èéí ºãëºã</t>
  </si>
  <si>
    <t>Áîãèíî õóãàöààò çýýë</t>
  </si>
  <si>
    <t>Õ¿¿íèé ºãëºã</t>
  </si>
  <si>
    <t>Áóñàä áîãèíî õóãàöààò ºð òºëáºð</t>
  </si>
  <si>
    <t>Áîðëóóëàõ çîðèëãîîð ýçýìøèæ áóé ýðãýëòèéí áóñ õºðºíãº(áîðëóóëàõ á¿ëýã õºðºíãº )-íä õàìààðàõ ºð òºëáºð</t>
  </si>
  <si>
    <t>Íººö /ºð òºëáºð/</t>
  </si>
  <si>
    <t>Õîéøëîãäñîí òàòâàðûí ºð</t>
  </si>
  <si>
    <t>Бусад урт хугацаат өð òºëáºð</t>
  </si>
  <si>
    <t>Өмч :      - төрийн</t>
  </si>
  <si>
    <t xml:space="preserve">                - хувийн</t>
  </si>
  <si>
    <t xml:space="preserve">                - õóâüöààò</t>
  </si>
  <si>
    <t>Õàëààñíû õóâüöàà</t>
  </si>
  <si>
    <t>Õºðºíãèéí äахин үнэлгээний íýìýãäýë</t>
  </si>
  <si>
    <t>Ýçäèéí ºì÷èéí áóñàä õýñýã</t>
  </si>
  <si>
    <t>2,3,9</t>
  </si>
  <si>
    <t>Õóðèìòëàãäñàí àøèã( àëäàãäàë )</t>
  </si>
  <si>
    <t>2,3,10</t>
  </si>
  <si>
    <t>2,3,11</t>
  </si>
  <si>
    <t>ОРЛОГЫН ÄÝËÃÝÐÝÍÃ¯É ТАЙЛАН</t>
  </si>
  <si>
    <t xml:space="preserve">    Борлуулалтын орлого (öýâýð )</t>
  </si>
  <si>
    <t>Áîðëóóëàëòûí ºðòºã</t>
  </si>
  <si>
    <t>Íèéò àøèã ( àëäàãäàë)</t>
  </si>
  <si>
    <t>Ò¿ðýýñèéí îðëîãî</t>
  </si>
  <si>
    <t>Õ¿¿íèé îðëîãî</t>
  </si>
  <si>
    <t>Íîîãäîë àøãèéí îðëîãî</t>
  </si>
  <si>
    <t>Ýðõèéí øèìòãýëèéí îðëîãî</t>
  </si>
  <si>
    <t>Áóñàä îðëîãî</t>
  </si>
  <si>
    <t>Áîðëóóëàëò ìàðêåòèíãèéí çàðäàë</t>
  </si>
  <si>
    <t>Åðºíõèé áà óäèðäëàãûí çàðäàë</t>
  </si>
  <si>
    <t>Ñàíõ¿¿ãèéí çàðäàë</t>
  </si>
  <si>
    <t>Áóñàä çàðäàë</t>
  </si>
  <si>
    <t>Ãàäààä âàëþòûí õàíøèéí çºð¿¿íèé îëç( ãàðç)</t>
  </si>
  <si>
    <t>¯íäñýí õºðºíãº äàíñíààñ õàññàíû îëç ( ãàðç)</t>
  </si>
  <si>
    <t>Áèåò áóñ õºðºíãº äàíñíààñ õàññàíû îëç ( ãàðç)</t>
  </si>
  <si>
    <t>Õºðºíãº îðóóëàëò áîðëóóëñíààñ ¿ññýí îëç ( ãàðç)</t>
  </si>
  <si>
    <t>Áóñàä àøèã (àëäàãäàë )</t>
  </si>
  <si>
    <t>Çîãñîîñîí ¿éë àæèëëàãààíû òàòâàðûí äàðààõ àøèã(àëäàãäàë )</t>
  </si>
  <si>
    <t>Òàòâàðûí ¿åèéí öýâýð àøèã (àëäàãäàë )</t>
  </si>
  <si>
    <t>Áóñàä äýëãýðýíã¿é îðëîãî</t>
  </si>
  <si>
    <t>Õºðºíãèéí äàõèí ¿íýëãýýíèé íýìýãäëèéí çºð¿¿</t>
  </si>
  <si>
    <t>Ãàäààä âàëþòûí õºðâ¿¿ëýëòèéí çºð¿¿</t>
  </si>
  <si>
    <t>Áóñàä îëç, (ãàðç )</t>
  </si>
  <si>
    <t>Îðëîãûí íèéò ä¿í</t>
  </si>
  <si>
    <t>ªì÷</t>
  </si>
  <si>
    <t>Õºðºíãèéí äàõèí ¿íýëãýýíèé íýìýãäýë</t>
  </si>
  <si>
    <t>Òàéëàíò ¿åèéí öýâýð àøèã (àëäàãäàë )</t>
  </si>
  <si>
    <t>ªì÷èä ãàðñàí ººð÷ëºëò</t>
  </si>
  <si>
    <t>Çàðëàñàí íîîãäîë àøèã</t>
  </si>
  <si>
    <t>Äàõèí ¿íýëãýýíèé íýìýãäëèéí õýðýãæñýí ä¿í</t>
  </si>
  <si>
    <t>Íÿãòëàí áîäîõ  á¿ðòãýëèéí áîäëîãûí ººð÷ëºëòèéí íºëºº,àëäààíû çàëðóóëãà</t>
  </si>
  <si>
    <t>Ìºíãºí îðëîãûí ä¿í ( + )</t>
  </si>
  <si>
    <t>¯íäñýí ¿éë àæèëëàãààíû öýâýð ìºíãºí ã¿éëãýýíèé ä¿í</t>
  </si>
  <si>
    <t>Ìºíãºí îðëîãûí ä¿í (+ )</t>
  </si>
  <si>
    <t xml:space="preserve">    Áàðàà áîðëóóëñàí ,¿éë÷èëãýý ¿ç¿¿ëñýí îðëîãî</t>
  </si>
  <si>
    <t xml:space="preserve">    Ýðõèéí øèìòãýë,õóðààìæ,òºëáºðèéí îðëîãî</t>
  </si>
  <si>
    <t xml:space="preserve">     Áóöààí àâñàí àëáàí òàòâàð</t>
  </si>
  <si>
    <t xml:space="preserve">     Даатгалын нөхвөрөөс хүлээн авсан мөнгө</t>
  </si>
  <si>
    <t xml:space="preserve">     Òàòààñ,ñàíõ¿¿æèëòèéí îðëîãî</t>
  </si>
  <si>
    <t xml:space="preserve">     Áóñàä ìºíãºí îðëîãî</t>
  </si>
  <si>
    <t xml:space="preserve">   Àæèë÷äàä òºëñºí</t>
  </si>
  <si>
    <t xml:space="preserve">   Нийгмийн даатгалын байгууллагад төлсөн </t>
  </si>
  <si>
    <t xml:space="preserve">   Áàðàà ìàòåðèàë õóäàëäàí àâàõàä òºëñºí</t>
  </si>
  <si>
    <t xml:space="preserve">   Ашиглалтын зардалд төлсөн</t>
  </si>
  <si>
    <t xml:space="preserve">   Түлш шатахуун, тээврийн хөлс, сэлбэг хэрэгсэлд òºëñºí</t>
  </si>
  <si>
    <t xml:space="preserve">   Õ¿¿íèé òºëáºðò òºëñºí</t>
  </si>
  <si>
    <t xml:space="preserve">   Òàòâàðûí áàéãóóëëàãàä òºëñºí</t>
  </si>
  <si>
    <t xml:space="preserve">   Áóñàä ìºíãºí çàðëàãà</t>
  </si>
  <si>
    <t xml:space="preserve">     ¯íäñýí õºðºíãº áîðëóóëñíû îðëîãî</t>
  </si>
  <si>
    <t xml:space="preserve">     Áèåò áóñ õºðºíãº áîðëóóëñàíû îðëîãî</t>
  </si>
  <si>
    <t xml:space="preserve">     Áóñàä óðò õóãàöààò õºðºíãº áîðëóóëñíû îðëîãî</t>
  </si>
  <si>
    <t xml:space="preserve">     Áóñäàä îëãîñîí çýýë,ìºíãºí óðüä÷èëãààíû áóöààëò</t>
  </si>
  <si>
    <t xml:space="preserve">      Õ¿ëýýí àâñàí õ¿¿íèé îðëîãî</t>
  </si>
  <si>
    <t xml:space="preserve">      Хүлээн авсан íîîãäîë àøèã</t>
  </si>
  <si>
    <t>Ìºíãºí çàðëàãûí ä¿í ( -)</t>
  </si>
  <si>
    <t xml:space="preserve">    ¯íäñýí õºðºíãº îëæ ýçýìøèõýä òºëñºí</t>
  </si>
  <si>
    <t xml:space="preserve">     Áèåò áóñ õºðºíãº îëæ ýçýìøèýõýä òºëñºí</t>
  </si>
  <si>
    <t xml:space="preserve">     Õºðºíãº îðóóëàëò îëæ ýçýìøèõýä òºëñºí</t>
  </si>
  <si>
    <t xml:space="preserve">     Áóñàä óðò õóãàöààò õºðºíãº îëæ ýçýìøèõýä òºëñºí</t>
  </si>
  <si>
    <t xml:space="preserve">     Áóñäàä îëãîñîí çýýë áîëîí óðüä÷èëãàà</t>
  </si>
  <si>
    <t>Õºðºíãº îðóóëàëòûí ¿éë àæèëëàãààíû öýâýð ìºíãºí ã¿éëãýýíèé ä¿í</t>
  </si>
  <si>
    <t>Ñàíõ¿¿ãèéí ¿éë àæèëëàãààíû öýâýð ìºíãºí ã¿éëãýýíèé ä¿í</t>
  </si>
  <si>
    <t>Ìºíãºí îðëîãûí ä¿í ( +)</t>
  </si>
  <si>
    <t xml:space="preserve">   Çýýë àâñàí,ºðèéí ¿íýò öààñ ãàðãàñíààñ õ¿ëýýí àâñàí</t>
  </si>
  <si>
    <t xml:space="preserve">   Õóâüöàà áîëîí ºì÷èéí áóñàä ¿íýò öààñ ãàðãàñíààñ õ¿ëýýí àâñàí</t>
  </si>
  <si>
    <t xml:space="preserve">   Òºðºë á¿ðèéí õàíäèâ</t>
  </si>
  <si>
    <t>Ìºíãºí çºðëºãûí ä¿í ( - )</t>
  </si>
  <si>
    <t xml:space="preserve">   Çýýë,ºðèéí ¿íýò öààñíû òºëáºðò òºëñºí</t>
  </si>
  <si>
    <t xml:space="preserve">   Ñàíõ¿¿ãèéí ò¿ðýýñèéí ºãëºãò òºëñºí</t>
  </si>
  <si>
    <t xml:space="preserve">   Òºëñºí íîîãäîë àøèã</t>
  </si>
  <si>
    <t xml:space="preserve">   Õóâüöàà áóöààí õóäàëäàæ àâàõàä òºëñºí</t>
  </si>
  <si>
    <t>1,1,11</t>
  </si>
  <si>
    <t>Õºðºíãº îðóóëàëòûí çîðèóëàëòòàé ¿ë õºäëºõ õºðºíãº</t>
  </si>
  <si>
    <t>2,1,1,13</t>
  </si>
  <si>
    <t>Эздийн өмчийн дүн</t>
  </si>
  <si>
    <t>Эргэлтийн хөрөнгө</t>
  </si>
  <si>
    <t>Эргэлтийн бус хөрөнгө</t>
  </si>
  <si>
    <t>ӨÐ ÒªËÁªÐ ÁÀ ÝÇÄÈÉÍ ªÌ×</t>
  </si>
  <si>
    <t>Өð òºëáºð</t>
  </si>
  <si>
    <t>Богино хугацаат өр төлбөрийн дүн</t>
  </si>
  <si>
    <t>Урт хугацаат өр төлбөрийн дүн</t>
  </si>
  <si>
    <t>Ýçäèéí ºì÷</t>
  </si>
  <si>
    <t>ªÐ ÒªËÁªÐ ÁÀ ÝÇÄÈÉÍ ªÌ×ÈÉÍ Ä¯Í</t>
  </si>
  <si>
    <t>"ÑÎÐ " ÕÊ</t>
  </si>
  <si>
    <t>"ÑÎÐ" ÕÊ</t>
  </si>
  <si>
    <t>.</t>
  </si>
  <si>
    <t>Ерөнхий ня-áî                                              / Ö,Öýöãýý /</t>
  </si>
  <si>
    <t>Áýëòãýí íèéë¿¿ëýã÷èä òºëñºí áóñàä ìºíãº</t>
  </si>
  <si>
    <t>Îðëîãûí àëáàí òàòâàðûí ºãëºã</t>
  </si>
  <si>
    <t>Òàéëàíãèéí ¿åèéí</t>
  </si>
  <si>
    <t>ААХ-с авах авлага</t>
  </si>
  <si>
    <t>2021 îíû 12-ð ñàðûí 31</t>
  </si>
  <si>
    <t>12-р сарын 31</t>
  </si>
  <si>
    <t>2021 оны 12-р сарын 31-ний үлдэгдэл</t>
  </si>
  <si>
    <t>2022 îíû 12 ñàðûí 31</t>
  </si>
  <si>
    <t>2022 îíû 09 ñàðûí 30</t>
  </si>
  <si>
    <t>Ã¿éöýòãýõ çàõèðàë                                        / Ц.Чулуунчимэг /</t>
  </si>
  <si>
    <r>
      <t>Татвар төлөхийн өмнөх ашиг (алдагдал)</t>
    </r>
    <r>
      <rPr>
        <sz val="8"/>
        <color theme="1"/>
        <rFont val="Arial Mon"/>
        <family val="2"/>
      </rPr>
      <t xml:space="preserve"> </t>
    </r>
  </si>
  <si>
    <t>2022 îíû 12-ð ñàðûí 31</t>
  </si>
  <si>
    <r>
      <t xml:space="preserve">1.        Байршил : </t>
    </r>
    <r>
      <rPr>
        <sz val="8"/>
        <color theme="1"/>
        <rFont val="Arial Mon"/>
        <family val="2"/>
      </rPr>
      <t>__ÁÃÄ 1-ð õîðîî ÀÏÓ -2 áàéð</t>
    </r>
  </si>
  <si>
    <r>
      <t xml:space="preserve">2.        Øóóдангийн хаяг : </t>
    </r>
    <r>
      <rPr>
        <sz val="8"/>
        <color theme="1"/>
        <rFont val="Arial Mon"/>
        <family val="2"/>
      </rPr>
      <t>______________</t>
    </r>
    <r>
      <rPr>
        <b/>
        <i/>
        <sz val="8"/>
        <color theme="1"/>
        <rFont val="Arial Mon"/>
        <family val="2"/>
      </rPr>
      <t>___</t>
    </r>
    <r>
      <rPr>
        <sz val="8"/>
        <color theme="1"/>
        <rFont val="Arial Mon"/>
        <family val="2"/>
      </rPr>
      <t xml:space="preserve">________ </t>
    </r>
    <r>
      <rPr>
        <b/>
        <i/>
        <sz val="8"/>
        <color theme="1"/>
        <rFont val="Arial Mon"/>
        <family val="2"/>
      </rPr>
      <t xml:space="preserve">Утас : </t>
    </r>
    <r>
      <rPr>
        <sz val="8"/>
        <color theme="1"/>
        <rFont val="Arial Mon"/>
        <family val="2"/>
      </rPr>
      <t xml:space="preserve">__70120685__ </t>
    </r>
    <r>
      <rPr>
        <b/>
        <i/>
        <sz val="8"/>
        <color theme="1"/>
        <rFont val="Arial Mon"/>
        <family val="2"/>
      </rPr>
      <t xml:space="preserve">Факс : </t>
    </r>
    <r>
      <rPr>
        <sz val="8"/>
        <color theme="1"/>
        <rFont val="Arial Mon"/>
        <family val="2"/>
      </rPr>
      <t>___________</t>
    </r>
  </si>
  <si>
    <r>
      <t>____Íîîñ íîîëóóðàí ñ¿ëæìýë_</t>
    </r>
    <r>
      <rPr>
        <sz val="8"/>
        <color theme="1"/>
        <rFont val="Arial Mon"/>
        <family val="2"/>
      </rPr>
      <t>____________</t>
    </r>
    <r>
      <rPr>
        <b/>
        <i/>
        <sz val="8"/>
        <color theme="1"/>
        <rFont val="Arial Mon"/>
        <family val="2"/>
      </rPr>
      <t>______________________________</t>
    </r>
  </si>
  <si>
    <r>
      <t>______________________________________________</t>
    </r>
    <r>
      <rPr>
        <sz val="8"/>
        <color theme="1"/>
        <rFont val="Arial Mon"/>
        <family val="2"/>
      </rPr>
      <t>____________</t>
    </r>
    <r>
      <rPr>
        <b/>
        <i/>
        <sz val="8"/>
        <color theme="1"/>
        <rFont val="Arial Mon"/>
        <family val="2"/>
      </rPr>
      <t>___________________</t>
    </r>
  </si>
  <si>
    <r>
      <t>_________________________________________________________</t>
    </r>
    <r>
      <rPr>
        <sz val="8"/>
        <color theme="1"/>
        <rFont val="Arial Mon"/>
        <family val="2"/>
      </rPr>
      <t>________</t>
    </r>
    <r>
      <rPr>
        <b/>
        <i/>
        <sz val="8"/>
        <color theme="1"/>
        <rFont val="Arial Mon"/>
        <family val="2"/>
      </rPr>
      <t>____________</t>
    </r>
  </si>
  <si>
    <r>
      <t>__</t>
    </r>
    <r>
      <rPr>
        <sz val="8"/>
        <color theme="1"/>
        <rFont val="Arial Mon"/>
        <family val="2"/>
      </rPr>
      <t>______</t>
    </r>
    <r>
      <rPr>
        <b/>
        <i/>
        <sz val="8"/>
        <color theme="1"/>
        <rFont val="Arial Mon"/>
        <family val="2"/>
      </rPr>
      <t>___________________________</t>
    </r>
  </si>
  <si>
    <r>
      <t>(г) _____________________________</t>
    </r>
    <r>
      <rPr>
        <sz val="8"/>
        <color theme="1"/>
        <rFont val="Arial Mon"/>
        <family val="2"/>
      </rPr>
      <t>_____</t>
    </r>
  </si>
  <si>
    <r>
      <t>_______</t>
    </r>
    <r>
      <rPr>
        <sz val="8"/>
        <color theme="1"/>
        <rFont val="Arial Mon"/>
        <family val="2"/>
      </rPr>
      <t>______</t>
    </r>
    <r>
      <rPr>
        <b/>
        <i/>
        <sz val="8"/>
        <color theme="1"/>
        <rFont val="Arial Mon"/>
        <family val="2"/>
      </rPr>
      <t>______________________</t>
    </r>
  </si>
  <si>
    <r>
      <t>____________</t>
    </r>
    <r>
      <rPr>
        <sz val="8"/>
        <color theme="1"/>
        <rFont val="Arial Mon"/>
        <family val="2"/>
      </rPr>
      <t>______</t>
    </r>
    <r>
      <rPr>
        <b/>
        <i/>
        <sz val="8"/>
        <color theme="1"/>
        <rFont val="Arial Mon"/>
        <family val="2"/>
      </rPr>
      <t>_________________</t>
    </r>
  </si>
  <si>
    <r>
      <t>__________________________________________________________________</t>
    </r>
    <r>
      <rPr>
        <sz val="8"/>
        <color theme="1"/>
        <rFont val="Arial Mon"/>
        <family val="2"/>
      </rPr>
      <t>___________</t>
    </r>
  </si>
  <si>
    <r>
      <t>__________________________________________________________</t>
    </r>
    <r>
      <rPr>
        <sz val="8"/>
        <color theme="1"/>
        <rFont val="Arial Mon"/>
        <family val="2"/>
      </rPr>
      <t>________</t>
    </r>
    <r>
      <rPr>
        <b/>
        <i/>
        <sz val="8"/>
        <color theme="1"/>
        <rFont val="Arial Mon"/>
        <family val="2"/>
      </rPr>
      <t>___________</t>
    </r>
  </si>
  <si>
    <r>
      <t>_____________________________________________________________</t>
    </r>
    <r>
      <rPr>
        <sz val="8"/>
        <color theme="1"/>
        <rFont val="Arial Mon"/>
        <family val="2"/>
      </rPr>
      <t>___________</t>
    </r>
    <r>
      <rPr>
        <b/>
        <i/>
        <sz val="8"/>
        <color theme="1"/>
        <rFont val="Arial Mon"/>
        <family val="2"/>
      </rPr>
      <t>_____</t>
    </r>
  </si>
  <si>
    <r>
      <t>__________________________________________________________</t>
    </r>
    <r>
      <rPr>
        <sz val="8"/>
        <color theme="1"/>
        <rFont val="Arial Mon"/>
        <family val="2"/>
      </rPr>
      <t>___________</t>
    </r>
    <r>
      <rPr>
        <b/>
        <i/>
        <sz val="8"/>
        <color theme="1"/>
        <rFont val="Arial Mon"/>
        <family val="2"/>
      </rPr>
      <t>________</t>
    </r>
  </si>
  <si>
    <r>
      <t>Ñèëüâàøè.À.Þ</t>
    </r>
    <r>
      <rPr>
        <sz val="8"/>
        <color theme="1"/>
        <rFont val="Arial Mon"/>
        <family val="2"/>
      </rPr>
      <t>..............................</t>
    </r>
  </si>
  <si>
    <r>
      <t>Ôакс :</t>
    </r>
    <r>
      <rPr>
        <sz val="8"/>
        <color theme="1"/>
        <rFont val="Arial Mon"/>
        <family val="2"/>
      </rPr>
      <t>…………......………</t>
    </r>
  </si>
  <si>
    <r>
      <t xml:space="preserve">E-mail хаяг : </t>
    </r>
    <r>
      <rPr>
        <sz val="8"/>
        <color theme="1"/>
        <rFont val="Arial Mon"/>
        <family val="2"/>
      </rPr>
      <t>...........................................</t>
    </r>
  </si>
  <si>
    <r>
      <t>Èøõ¿¿</t>
    </r>
    <r>
      <rPr>
        <sz val="8"/>
        <color theme="1"/>
        <rFont val="Arial Mon"/>
        <family val="2"/>
      </rPr>
      <t>.....................</t>
    </r>
  </si>
  <si>
    <r>
      <t>Äàðèéìàà</t>
    </r>
    <r>
      <rPr>
        <sz val="8"/>
        <color theme="1"/>
        <rFont val="Arial Mon"/>
        <family val="2"/>
      </rPr>
      <t>.........................</t>
    </r>
  </si>
  <si>
    <r>
      <t>Утас :70120785</t>
    </r>
    <r>
      <rPr>
        <sz val="8"/>
        <color theme="1"/>
        <rFont val="Arial Mon"/>
        <family val="2"/>
      </rPr>
      <t>…......………</t>
    </r>
  </si>
  <si>
    <r>
      <t xml:space="preserve">Монгол Улсын “Нягтлан бодох бүртгэлийн тухай” хуулийн 15.2.3, 16.2 дахь заалтыг үндэслэн </t>
    </r>
    <r>
      <rPr>
        <b/>
        <sz val="8"/>
        <color theme="1"/>
        <rFont val="Arial Mon"/>
        <family val="2"/>
      </rPr>
      <t>ТУШААХ нь:</t>
    </r>
  </si>
  <si>
    <r>
      <t xml:space="preserve">          Монгол Улсын “Нягтлан бодох бүртгэлийн тухай” хуулийн 15.1, 16.2 дахь заалтыг үндэслэн </t>
    </r>
    <r>
      <rPr>
        <b/>
        <sz val="8"/>
        <color theme="1"/>
        <rFont val="Arial Mon"/>
        <family val="2"/>
      </rPr>
      <t>ТУШААХ нь:</t>
    </r>
  </si>
  <si>
    <t>2022 оны 12-р сарын 31 ний үлдэгдэл</t>
  </si>
  <si>
    <t>2021 оны 01-р сарын 31-ний үлдэгдэл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</si>
</sst>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00&quot;₮&quot;_-;\-* #,##0.00&quot;₮&quot;_-;_-* &quot;-&quot;??&quot;₮&quot;_-;_-@_-"/>
    <numFmt numFmtId="166" formatCode="_-* #,##0.00_₮_-;\-* #,##0.00_₮_-;_-* &quot;-&quot;??_₮_-;_-@_-"/>
    <numFmt numFmtId="167" formatCode="0.0"/>
    <numFmt numFmtId="168" formatCode="_(* #,##0.0_);_(* \(#,##0.0\);_(* &quot;-&quot;??_);_(@_)"/>
  </numFmts>
  <fonts count="15">
    <font>
      <sz val="11"/>
      <color theme="1"/>
      <name val="Calibri"/>
      <family val="2"/>
      <scheme val="minor"/>
    </font>
    <font>
      <sz val="10"/>
      <name val="Arial"/>
      <family val="2"/>
    </font>
    <font>
      <u val="single"/>
      <sz val="11"/>
      <color theme="10"/>
      <name val="Calibri"/>
      <family val="2"/>
    </font>
    <font>
      <b/>
      <sz val="8"/>
      <color theme="1"/>
      <name val="Arial Mon"/>
      <family val="2"/>
    </font>
    <font>
      <sz val="8"/>
      <color theme="1"/>
      <name val="Arial Mon"/>
      <family val="2"/>
    </font>
    <font>
      <b/>
      <sz val="12"/>
      <color theme="1"/>
      <name val="Arial Mon"/>
      <family val="2"/>
    </font>
    <font>
      <sz val="11"/>
      <color theme="1"/>
      <name val="Arial Mon"/>
      <family val="2"/>
    </font>
    <font>
      <b/>
      <sz val="8"/>
      <color rgb="FFFFFFFF"/>
      <name val="Arial Mon"/>
      <family val="2"/>
    </font>
    <font>
      <b/>
      <i/>
      <sz val="8"/>
      <color theme="1"/>
      <name val="Arial Mon"/>
      <family val="2"/>
    </font>
    <font>
      <u val="single"/>
      <sz val="8"/>
      <color theme="10"/>
      <name val="Arial Mon"/>
      <family val="2"/>
    </font>
    <font>
      <vertAlign val="superscript"/>
      <sz val="8"/>
      <color theme="1"/>
      <name val="Arial Mon"/>
      <family val="2"/>
    </font>
    <font>
      <b/>
      <sz val="11"/>
      <color theme="1"/>
      <name val="Arial Mon"/>
      <family val="2"/>
    </font>
    <font>
      <sz val="9"/>
      <color theme="1"/>
      <name val="Arial Mon"/>
      <family val="2"/>
    </font>
    <font>
      <sz val="10"/>
      <color theme="1"/>
      <name val="Arial Mon"/>
      <family val="2"/>
    </font>
    <font>
      <b/>
      <sz val="10"/>
      <color theme="1"/>
      <name val="Arial Mon"/>
      <family val="2"/>
    </font>
  </fonts>
  <fills count="6">
    <fill>
      <patternFill/>
    </fill>
    <fill>
      <patternFill patternType="gray125"/>
    </fill>
    <fill>
      <patternFill patternType="solid">
        <fgColor rgb="FFFFFFFF"/>
        <bgColor indexed="64"/>
      </patternFill>
    </fill>
    <fill>
      <patternFill patternType="solid">
        <fgColor theme="0" tint="-0.1499900072813034"/>
        <bgColor indexed="64"/>
      </patternFill>
    </fill>
    <fill>
      <patternFill patternType="solid">
        <fgColor rgb="FF000000"/>
        <bgColor indexed="64"/>
      </patternFill>
    </fill>
    <fill>
      <patternFill patternType="solid">
        <fgColor theme="0"/>
        <bgColor indexed="64"/>
      </patternFill>
    </fill>
  </fills>
  <borders count="29">
    <border>
      <left/>
      <right/>
      <top/>
      <bottom/>
      <diagonal/>
    </border>
    <border>
      <left/>
      <right/>
      <top/>
      <bottom style="thin"/>
    </border>
    <border>
      <left style="thin"/>
      <right style="thin"/>
      <top style="thin"/>
      <bottom style="thin"/>
    </border>
    <border>
      <left style="thin"/>
      <right style="thin"/>
      <top/>
      <bottom style="thin"/>
    </border>
    <border>
      <left style="thin"/>
      <right style="thin"/>
      <top style="thin"/>
      <bottom style="medium"/>
    </border>
    <border>
      <left style="thin"/>
      <right style="thin"/>
      <top style="thin"/>
      <bottom/>
    </border>
    <border>
      <left style="thin"/>
      <right style="thin"/>
      <top style="medium"/>
      <bottom style="medium"/>
    </border>
    <border>
      <left/>
      <right style="thin"/>
      <top style="thin"/>
      <bottom style="thin"/>
    </border>
    <border>
      <left style="thin"/>
      <right style="thin"/>
      <top/>
      <bottom/>
    </border>
    <border>
      <left style="thin"/>
      <right style="thin"/>
      <top style="medium"/>
      <bottom style="double"/>
    </border>
    <border>
      <left style="thin"/>
      <right/>
      <top style="thin"/>
      <bottom style="thin"/>
    </border>
    <border>
      <left style="thin"/>
      <right style="thin"/>
      <top/>
      <bottom style="medium"/>
    </border>
    <border>
      <left/>
      <right/>
      <top style="dotted"/>
      <bottom style="dotted"/>
    </border>
    <border>
      <left/>
      <right/>
      <top/>
      <bottom style="dotted"/>
    </border>
    <border>
      <left style="medium"/>
      <right style="medium"/>
      <top style="medium"/>
      <bottom/>
    </border>
    <border>
      <left style="medium"/>
      <right/>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medium"/>
      <top style="medium"/>
      <bottom style="medium"/>
    </border>
    <border>
      <left/>
      <right style="medium"/>
      <top style="medium"/>
      <bottom/>
    </border>
    <border>
      <left/>
      <right/>
      <top/>
      <bottom style="medium"/>
    </border>
    <border>
      <left/>
      <right style="medium"/>
      <top/>
      <bottom style="thick"/>
    </border>
    <border>
      <left/>
      <right style="medium"/>
      <top/>
      <bottom style="double"/>
    </border>
    <border>
      <left style="thin"/>
      <right/>
      <top style="thin"/>
      <bottom/>
    </border>
    <border>
      <left style="thin"/>
      <right/>
      <top/>
      <bottom style="thin"/>
    </border>
    <border>
      <left style="thin"/>
      <right/>
      <top/>
      <bottom/>
    </border>
    <border>
      <left style="medium"/>
      <right style="medium"/>
      <top/>
      <bottom/>
    </border>
    <border>
      <left/>
      <right/>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165" fontId="0"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cellStyleXfs>
  <cellXfs count="234">
    <xf numFmtId="0" fontId="0" fillId="0" borderId="0" xfId="0"/>
    <xf numFmtId="0" fontId="4" fillId="0" borderId="0" xfId="0" applyFont="1" applyAlignment="1">
      <alignment horizontal="left"/>
    </xf>
    <xf numFmtId="0" fontId="4" fillId="0" borderId="0" xfId="0" applyFont="1"/>
    <xf numFmtId="164" fontId="4" fillId="0" borderId="0" xfId="18" applyFont="1"/>
    <xf numFmtId="0" fontId="3" fillId="0" borderId="1" xfId="0" applyFont="1" applyBorder="1" applyAlignment="1">
      <alignment horizontal="justify"/>
    </xf>
    <xf numFmtId="164" fontId="3" fillId="0" borderId="0" xfId="18" applyFont="1" applyAlignment="1">
      <alignment horizontal="right"/>
    </xf>
    <xf numFmtId="0" fontId="4" fillId="0" borderId="0" xfId="0" applyFont="1" applyAlignment="1">
      <alignment horizontal="justify"/>
    </xf>
    <xf numFmtId="164" fontId="4" fillId="0" borderId="0" xfId="18" applyFont="1" applyAlignment="1">
      <alignment horizontal="right"/>
    </xf>
    <xf numFmtId="0" fontId="4" fillId="0" borderId="2" xfId="0" applyFont="1" applyBorder="1" applyAlignment="1">
      <alignment horizontal="left" wrapText="1"/>
    </xf>
    <xf numFmtId="0" fontId="4" fillId="0" borderId="2" xfId="0" applyFont="1" applyBorder="1" applyAlignment="1">
      <alignment horizontal="center" wrapText="1"/>
    </xf>
    <xf numFmtId="0" fontId="3" fillId="0" borderId="3" xfId="0" applyFont="1" applyBorder="1" applyAlignment="1">
      <alignment horizontal="left" wrapText="1"/>
    </xf>
    <xf numFmtId="0" fontId="3" fillId="0" borderId="3" xfId="0" applyFont="1" applyBorder="1" applyAlignment="1">
      <alignment wrapText="1"/>
    </xf>
    <xf numFmtId="164" fontId="3" fillId="0" borderId="3" xfId="18" applyFont="1" applyBorder="1" applyAlignment="1">
      <alignment horizontal="left" wrapText="1"/>
    </xf>
    <xf numFmtId="0" fontId="4" fillId="0" borderId="2" xfId="0" applyFont="1" applyBorder="1" applyAlignment="1">
      <alignment wrapText="1"/>
    </xf>
    <xf numFmtId="164" fontId="4" fillId="0" borderId="2" xfId="18" applyFont="1" applyBorder="1" applyAlignment="1">
      <alignment horizontal="right" wrapText="1"/>
    </xf>
    <xf numFmtId="0" fontId="3" fillId="0" borderId="2" xfId="0" applyFont="1" applyBorder="1" applyAlignment="1">
      <alignment wrapText="1"/>
    </xf>
    <xf numFmtId="164" fontId="3" fillId="0" borderId="4" xfId="18" applyFont="1" applyBorder="1" applyAlignment="1">
      <alignment horizontal="right" wrapText="1"/>
    </xf>
    <xf numFmtId="164" fontId="3" fillId="0" borderId="3" xfId="18" applyFont="1" applyBorder="1" applyAlignment="1">
      <alignment horizontal="right" wrapText="1"/>
    </xf>
    <xf numFmtId="164" fontId="4" fillId="0" borderId="0" xfId="0" applyNumberFormat="1" applyFont="1"/>
    <xf numFmtId="164" fontId="4" fillId="0" borderId="0" xfId="18" applyFont="1" applyBorder="1" applyAlignment="1">
      <alignment vertical="top" wrapText="1"/>
    </xf>
    <xf numFmtId="0" fontId="4" fillId="0" borderId="3" xfId="0" applyFont="1" applyBorder="1" applyAlignment="1">
      <alignment horizontal="left" wrapText="1"/>
    </xf>
    <xf numFmtId="164" fontId="3" fillId="0" borderId="4" xfId="18" applyFont="1" applyBorder="1" applyAlignment="1">
      <alignment wrapText="1"/>
    </xf>
    <xf numFmtId="164" fontId="4" fillId="0" borderId="3" xfId="18" applyFont="1" applyBorder="1" applyAlignment="1">
      <alignment wrapText="1"/>
    </xf>
    <xf numFmtId="0" fontId="3" fillId="0" borderId="2" xfId="0" applyFont="1" applyBorder="1" applyAlignment="1">
      <alignment horizontal="left" wrapText="1"/>
    </xf>
    <xf numFmtId="0" fontId="4" fillId="2" borderId="2" xfId="0" applyFont="1" applyFill="1" applyBorder="1" applyAlignment="1">
      <alignment wrapText="1"/>
    </xf>
    <xf numFmtId="0" fontId="3" fillId="0" borderId="5" xfId="0" applyFont="1" applyBorder="1" applyAlignment="1">
      <alignment horizontal="left" wrapText="1"/>
    </xf>
    <xf numFmtId="0" fontId="3" fillId="2" borderId="2" xfId="0" applyFont="1" applyFill="1" applyBorder="1" applyAlignment="1">
      <alignment wrapText="1"/>
    </xf>
    <xf numFmtId="164" fontId="3" fillId="0" borderId="6" xfId="18" applyFont="1" applyBorder="1" applyAlignment="1">
      <alignment wrapText="1"/>
    </xf>
    <xf numFmtId="0" fontId="4" fillId="0" borderId="7" xfId="0" applyFont="1" applyBorder="1" applyAlignment="1">
      <alignment wrapText="1"/>
    </xf>
    <xf numFmtId="0" fontId="3" fillId="0" borderId="8" xfId="0" applyFont="1" applyBorder="1" applyAlignment="1">
      <alignment horizontal="left" wrapText="1"/>
    </xf>
    <xf numFmtId="164" fontId="4" fillId="0" borderId="6" xfId="18" applyFont="1" applyBorder="1" applyAlignment="1">
      <alignment wrapText="1"/>
    </xf>
    <xf numFmtId="164" fontId="4" fillId="0" borderId="9" xfId="18" applyFont="1" applyBorder="1" applyAlignment="1">
      <alignment wrapText="1"/>
    </xf>
    <xf numFmtId="0" fontId="5" fillId="0" borderId="0" xfId="0" applyFont="1"/>
    <xf numFmtId="0" fontId="3" fillId="0" borderId="0" xfId="0" applyFont="1" applyAlignment="1">
      <alignment horizontal="center"/>
    </xf>
    <xf numFmtId="0" fontId="5" fillId="0" borderId="0" xfId="0" applyFont="1" applyAlignment="1">
      <alignment horizontal="right"/>
    </xf>
    <xf numFmtId="164" fontId="4" fillId="0" borderId="0" xfId="18" applyFont="1" applyAlignment="1">
      <alignment horizontal="justify"/>
    </xf>
    <xf numFmtId="0" fontId="4" fillId="0" borderId="0" xfId="0" applyFont="1" applyAlignment="1">
      <alignment horizontal="right"/>
    </xf>
    <xf numFmtId="0" fontId="3" fillId="3" borderId="2" xfId="0" applyFont="1" applyFill="1" applyBorder="1" applyAlignment="1">
      <alignment horizontal="center" wrapText="1"/>
    </xf>
    <xf numFmtId="164" fontId="4" fillId="3" borderId="2" xfId="18" applyFont="1" applyFill="1" applyBorder="1" applyAlignment="1">
      <alignment horizontal="center" wrapText="1"/>
    </xf>
    <xf numFmtId="0" fontId="4" fillId="0" borderId="2" xfId="0" applyFont="1" applyBorder="1" applyAlignment="1">
      <alignment horizontal="center" vertical="top" wrapText="1"/>
    </xf>
    <xf numFmtId="0" fontId="4" fillId="0" borderId="2" xfId="0" applyFont="1" applyBorder="1" applyAlignment="1">
      <alignment horizontal="center"/>
    </xf>
    <xf numFmtId="164" fontId="4" fillId="0" borderId="2" xfId="18" applyFont="1" applyBorder="1" applyAlignment="1">
      <alignment horizontal="center" vertical="top" wrapText="1"/>
    </xf>
    <xf numFmtId="164" fontId="4" fillId="0" borderId="2" xfId="18" applyFont="1" applyBorder="1" applyAlignment="1">
      <alignment vertical="top" wrapText="1"/>
    </xf>
    <xf numFmtId="167" fontId="3" fillId="0" borderId="2" xfId="0" applyNumberFormat="1" applyFont="1" applyBorder="1" applyAlignment="1">
      <alignment horizontal="left" wrapText="1"/>
    </xf>
    <xf numFmtId="164" fontId="3" fillId="0" borderId="4" xfId="18" applyFont="1" applyBorder="1" applyAlignment="1">
      <alignment vertical="top" wrapText="1"/>
    </xf>
    <xf numFmtId="164" fontId="4" fillId="0" borderId="3" xfId="18" applyFont="1" applyBorder="1" applyAlignment="1">
      <alignment vertical="top" wrapText="1"/>
    </xf>
    <xf numFmtId="14" fontId="4" fillId="0" borderId="2" xfId="0" applyNumberFormat="1" applyFont="1" applyBorder="1" applyAlignment="1">
      <alignment horizontal="left" wrapText="1"/>
    </xf>
    <xf numFmtId="14" fontId="4" fillId="0" borderId="0" xfId="0" applyNumberFormat="1" applyFont="1"/>
    <xf numFmtId="167" fontId="3" fillId="0" borderId="2" xfId="16" applyNumberFormat="1" applyFont="1" applyBorder="1" applyAlignment="1">
      <alignment horizontal="left" wrapText="1"/>
    </xf>
    <xf numFmtId="0" fontId="3" fillId="0" borderId="10" xfId="0" applyFont="1" applyBorder="1" applyAlignment="1">
      <alignment horizontal="left" wrapText="1"/>
    </xf>
    <xf numFmtId="164" fontId="3" fillId="0" borderId="11" xfId="18" applyFont="1" applyBorder="1" applyAlignment="1">
      <alignment vertical="top" wrapText="1"/>
    </xf>
    <xf numFmtId="164" fontId="4" fillId="0" borderId="2" xfId="18" applyFont="1" applyFill="1" applyBorder="1" applyAlignment="1">
      <alignment vertical="top" wrapText="1"/>
    </xf>
    <xf numFmtId="164" fontId="3" fillId="0" borderId="6" xfId="18" applyFont="1" applyBorder="1" applyAlignment="1">
      <alignment vertical="top" wrapText="1"/>
    </xf>
    <xf numFmtId="0" fontId="6" fillId="0" borderId="0" xfId="0" applyFont="1"/>
    <xf numFmtId="0" fontId="7" fillId="4" borderId="0" xfId="0" applyFont="1" applyFill="1" applyAlignment="1">
      <alignment vertical="top" wrapText="1"/>
    </xf>
    <xf numFmtId="0" fontId="8" fillId="0" borderId="0" xfId="0" applyFont="1" applyAlignment="1">
      <alignment horizontal="left" indent="4"/>
    </xf>
    <xf numFmtId="0" fontId="8" fillId="0" borderId="0" xfId="0" applyFont="1"/>
    <xf numFmtId="0" fontId="8" fillId="0" borderId="0" xfId="0" applyFont="1" applyAlignment="1">
      <alignment horizontal="left" indent="5"/>
    </xf>
    <xf numFmtId="0" fontId="8" fillId="0" borderId="0" xfId="0" applyFont="1" applyAlignment="1">
      <alignment horizontal="left" indent="2"/>
    </xf>
    <xf numFmtId="164" fontId="8" fillId="0" borderId="0" xfId="18" applyFont="1" applyAlignment="1">
      <alignment horizontal="left" indent="2"/>
    </xf>
    <xf numFmtId="0" fontId="4" fillId="0" borderId="0" xfId="0" applyFont="1" applyAlignment="1">
      <alignment horizontal="left" indent="2"/>
    </xf>
    <xf numFmtId="0" fontId="8" fillId="0" borderId="0" xfId="0" applyFont="1" applyAlignment="1">
      <alignment horizontal="justify"/>
    </xf>
    <xf numFmtId="0" fontId="9" fillId="4" borderId="0" xfId="20" applyFont="1" applyFill="1" applyAlignment="1" applyProtection="1">
      <alignment horizontal="justify" vertical="top" wrapText="1"/>
      <protection/>
    </xf>
    <xf numFmtId="0" fontId="3" fillId="0" borderId="0" xfId="0" applyFont="1" applyAlignment="1">
      <alignment horizontal="justify"/>
    </xf>
    <xf numFmtId="0" fontId="3" fillId="0" borderId="12" xfId="0" applyFont="1" applyBorder="1" applyAlignment="1">
      <alignment horizontal="justify" vertical="top" wrapText="1"/>
    </xf>
    <xf numFmtId="0" fontId="3" fillId="0" borderId="13" xfId="0" applyFont="1" applyBorder="1" applyAlignment="1">
      <alignment horizontal="justify" vertical="top" wrapText="1"/>
    </xf>
    <xf numFmtId="164" fontId="8" fillId="0" borderId="0" xfId="18" applyFont="1" applyAlignment="1">
      <alignment horizontal="left" indent="4"/>
    </xf>
    <xf numFmtId="0" fontId="3" fillId="0" borderId="0" xfId="0" applyFont="1" applyAlignment="1">
      <alignment horizontal="justify" vertical="top" wrapText="1"/>
    </xf>
    <xf numFmtId="0" fontId="7" fillId="4" borderId="0" xfId="0" applyFont="1" applyFill="1" applyAlignment="1">
      <alignment horizontal="justify" vertical="top" wrapText="1"/>
    </xf>
    <xf numFmtId="0" fontId="3" fillId="0" borderId="14" xfId="0" applyFont="1" applyBorder="1" applyAlignment="1">
      <alignment horizontal="center" wrapText="1"/>
    </xf>
    <xf numFmtId="164" fontId="3" fillId="0" borderId="15" xfId="18" applyFont="1" applyBorder="1" applyAlignment="1">
      <alignment horizontal="center" wrapText="1"/>
    </xf>
    <xf numFmtId="164" fontId="3" fillId="0" borderId="16" xfId="18" applyFont="1" applyBorder="1" applyAlignment="1">
      <alignment horizontal="center" wrapText="1"/>
    </xf>
    <xf numFmtId="0" fontId="3" fillId="0" borderId="17" xfId="0" applyFont="1" applyBorder="1" applyAlignment="1">
      <alignment horizontal="center" wrapText="1"/>
    </xf>
    <xf numFmtId="164" fontId="3" fillId="0" borderId="18" xfId="18" applyFont="1" applyBorder="1" applyAlignment="1">
      <alignment horizontal="center" wrapText="1"/>
    </xf>
    <xf numFmtId="0" fontId="4" fillId="0" borderId="17" xfId="0" applyFont="1" applyBorder="1" applyAlignment="1">
      <alignment wrapText="1"/>
    </xf>
    <xf numFmtId="0" fontId="3" fillId="0" borderId="18" xfId="0" applyFont="1" applyBorder="1" applyAlignment="1">
      <alignment wrapText="1"/>
    </xf>
    <xf numFmtId="164" fontId="3" fillId="0" borderId="18" xfId="18" applyFont="1" applyBorder="1" applyAlignment="1">
      <alignment vertical="top" wrapText="1"/>
    </xf>
    <xf numFmtId="164" fontId="3" fillId="0" borderId="18" xfId="18" applyFont="1" applyBorder="1" applyAlignment="1">
      <alignment horizontal="right"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164" fontId="4" fillId="0" borderId="0" xfId="18" applyFont="1" applyAlignment="1">
      <alignment horizontal="left" indent="2"/>
    </xf>
    <xf numFmtId="0" fontId="4" fillId="0" borderId="17" xfId="0" applyFont="1" applyBorder="1" applyAlignment="1">
      <alignment horizontal="center" vertical="top" wrapText="1"/>
    </xf>
    <xf numFmtId="164" fontId="4" fillId="0" borderId="18" xfId="18" applyFont="1" applyBorder="1" applyAlignment="1">
      <alignment horizontal="right" vertical="top" wrapText="1"/>
    </xf>
    <xf numFmtId="0" fontId="3" fillId="0" borderId="0" xfId="0" applyFont="1"/>
    <xf numFmtId="0" fontId="3" fillId="0" borderId="19"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vertical="top" wrapText="1"/>
    </xf>
    <xf numFmtId="0" fontId="3" fillId="0" borderId="18" xfId="0" applyFont="1" applyBorder="1" applyAlignment="1">
      <alignment horizontal="right" vertical="top" wrapText="1"/>
    </xf>
    <xf numFmtId="0" fontId="4" fillId="0" borderId="18" xfId="0" applyFont="1" applyBorder="1" applyAlignment="1">
      <alignment horizontal="right" vertical="top" wrapText="1"/>
    </xf>
    <xf numFmtId="0" fontId="3" fillId="0" borderId="16" xfId="0" applyFont="1" applyBorder="1" applyAlignment="1">
      <alignment horizontal="center" vertical="top" wrapText="1"/>
    </xf>
    <xf numFmtId="0" fontId="4" fillId="0" borderId="18" xfId="0" applyFont="1" applyBorder="1" applyAlignment="1">
      <alignment horizontal="justify" vertical="top" wrapText="1"/>
    </xf>
    <xf numFmtId="0" fontId="4" fillId="0" borderId="17" xfId="0" applyFont="1" applyBorder="1" applyAlignment="1">
      <alignment horizontal="justify" vertical="top" wrapText="1"/>
    </xf>
    <xf numFmtId="0" fontId="3" fillId="0" borderId="17" xfId="0" applyFont="1" applyBorder="1" applyAlignment="1">
      <alignment horizontal="justify" vertical="top" wrapText="1"/>
    </xf>
    <xf numFmtId="164" fontId="3" fillId="0" borderId="15" xfId="18" applyFont="1" applyBorder="1" applyAlignment="1">
      <alignment horizontal="right" vertical="top" wrapText="1"/>
    </xf>
    <xf numFmtId="0" fontId="3" fillId="0" borderId="18" xfId="0" applyFont="1" applyBorder="1" applyAlignment="1">
      <alignment horizontal="justify" vertical="top" wrapText="1"/>
    </xf>
    <xf numFmtId="164" fontId="4" fillId="0" borderId="15" xfId="18" applyFont="1" applyBorder="1" applyAlignment="1">
      <alignment horizontal="right" vertical="top" wrapText="1"/>
    </xf>
    <xf numFmtId="0" fontId="4" fillId="0" borderId="0" xfId="0" applyFont="1" applyAlignment="1">
      <alignment wrapText="1"/>
    </xf>
    <xf numFmtId="164" fontId="4" fillId="0" borderId="0" xfId="18" applyFont="1" applyAlignment="1">
      <alignment wrapText="1"/>
    </xf>
    <xf numFmtId="0" fontId="4" fillId="0" borderId="16" xfId="0" applyFont="1" applyBorder="1" applyAlignment="1">
      <alignment horizontal="center" wrapText="1"/>
    </xf>
    <xf numFmtId="164" fontId="4" fillId="0" borderId="16" xfId="18" applyFont="1" applyBorder="1" applyAlignment="1">
      <alignment horizontal="center" wrapText="1"/>
    </xf>
    <xf numFmtId="0" fontId="3" fillId="0" borderId="18" xfId="0" applyFont="1" applyBorder="1" applyAlignment="1">
      <alignment horizontal="right" wrapText="1"/>
    </xf>
    <xf numFmtId="164" fontId="3" fillId="0" borderId="18" xfId="18" applyFont="1" applyBorder="1" applyAlignment="1">
      <alignment horizontal="right" wrapText="1"/>
    </xf>
    <xf numFmtId="0" fontId="3" fillId="0" borderId="18" xfId="0" applyFont="1" applyBorder="1" applyAlignment="1">
      <alignment horizontal="center" wrapText="1"/>
    </xf>
    <xf numFmtId="0" fontId="4" fillId="0" borderId="18" xfId="0" applyFont="1" applyBorder="1" applyAlignment="1">
      <alignment horizontal="right" wrapText="1"/>
    </xf>
    <xf numFmtId="164" fontId="4" fillId="0" borderId="18" xfId="18" applyFont="1" applyBorder="1" applyAlignment="1">
      <alignment horizontal="right" wrapText="1"/>
    </xf>
    <xf numFmtId="0" fontId="3" fillId="0" borderId="0" xfId="0" applyFont="1" applyAlignment="1">
      <alignment horizontal="center" wrapText="1"/>
    </xf>
    <xf numFmtId="164" fontId="3" fillId="0" borderId="0" xfId="18" applyFont="1" applyAlignment="1">
      <alignment horizontal="center" wrapText="1"/>
    </xf>
    <xf numFmtId="0" fontId="4" fillId="0" borderId="0" xfId="0" applyFont="1" applyAlignment="1">
      <alignment horizontal="justify" vertical="top" wrapText="1"/>
    </xf>
    <xf numFmtId="164" fontId="4" fillId="0" borderId="0" xfId="18" applyFont="1" applyAlignment="1">
      <alignment horizontal="justify" vertical="top" wrapText="1"/>
    </xf>
    <xf numFmtId="164" fontId="4" fillId="0" borderId="20" xfId="18" applyFont="1" applyBorder="1" applyAlignment="1">
      <alignment horizontal="center" wrapText="1"/>
    </xf>
    <xf numFmtId="164" fontId="4" fillId="0" borderId="18" xfId="18" applyFont="1" applyBorder="1" applyAlignment="1">
      <alignment horizontal="center" wrapText="1"/>
    </xf>
    <xf numFmtId="0" fontId="4" fillId="0" borderId="17" xfId="0" applyFont="1" applyBorder="1" applyAlignment="1">
      <alignment vertical="top" wrapText="1"/>
    </xf>
    <xf numFmtId="0" fontId="4" fillId="0" borderId="18" xfId="0" applyFont="1" applyBorder="1" applyAlignment="1">
      <alignment vertical="top" wrapText="1"/>
    </xf>
    <xf numFmtId="164" fontId="4" fillId="0" borderId="18" xfId="18" applyFont="1" applyBorder="1" applyAlignment="1">
      <alignment vertical="top" wrapText="1"/>
    </xf>
    <xf numFmtId="0" fontId="4" fillId="0" borderId="0" xfId="0" applyFont="1" applyAlignment="1">
      <alignment vertical="top" wrapText="1"/>
    </xf>
    <xf numFmtId="164" fontId="4" fillId="0" borderId="0" xfId="18" applyFont="1" applyAlignment="1">
      <alignment vertical="top" wrapText="1"/>
    </xf>
    <xf numFmtId="0" fontId="7" fillId="4" borderId="0" xfId="0" applyFont="1" applyFill="1" applyAlignment="1">
      <alignment horizontal="left" vertical="top" wrapText="1"/>
    </xf>
    <xf numFmtId="164" fontId="3" fillId="0" borderId="16" xfId="18" applyFont="1" applyBorder="1" applyAlignment="1">
      <alignment horizontal="right" vertical="top" wrapText="1"/>
    </xf>
    <xf numFmtId="164" fontId="4" fillId="0" borderId="16" xfId="18" applyFont="1" applyBorder="1" applyAlignment="1">
      <alignment horizontal="right" vertical="top" wrapText="1"/>
    </xf>
    <xf numFmtId="0" fontId="7" fillId="4" borderId="21" xfId="0" applyFont="1" applyFill="1" applyBorder="1" applyAlignment="1">
      <alignment horizontal="justify" vertical="top" wrapText="1"/>
    </xf>
    <xf numFmtId="164" fontId="7" fillId="4" borderId="21" xfId="18" applyFont="1" applyFill="1" applyBorder="1" applyAlignment="1">
      <alignment horizontal="justify" vertical="top" wrapText="1"/>
    </xf>
    <xf numFmtId="164" fontId="4" fillId="4" borderId="16" xfId="18" applyFont="1" applyFill="1" applyBorder="1" applyAlignment="1">
      <alignment horizontal="center" wrapText="1"/>
    </xf>
    <xf numFmtId="164" fontId="4" fillId="4" borderId="18" xfId="18" applyFont="1" applyFill="1" applyBorder="1" applyAlignment="1">
      <alignment vertical="top" wrapText="1"/>
    </xf>
    <xf numFmtId="164" fontId="4" fillId="4" borderId="18" xfId="18" applyFont="1" applyFill="1" applyBorder="1" applyAlignment="1">
      <alignment wrapText="1"/>
    </xf>
    <xf numFmtId="0" fontId="4" fillId="4" borderId="0" xfId="0" applyFont="1" applyFill="1" applyAlignment="1">
      <alignment wrapText="1"/>
    </xf>
    <xf numFmtId="164" fontId="4" fillId="4" borderId="0" xfId="18" applyFont="1" applyFill="1" applyAlignment="1">
      <alignment wrapText="1"/>
    </xf>
    <xf numFmtId="0" fontId="3" fillId="0" borderId="17" xfId="0" applyFont="1" applyBorder="1" applyAlignment="1">
      <alignment wrapText="1"/>
    </xf>
    <xf numFmtId="0" fontId="4" fillId="0" borderId="18" xfId="0" applyFont="1" applyBorder="1" applyAlignment="1">
      <alignment wrapText="1"/>
    </xf>
    <xf numFmtId="164" fontId="4" fillId="0" borderId="18" xfId="18" applyFont="1" applyBorder="1" applyAlignment="1">
      <alignment wrapText="1"/>
    </xf>
    <xf numFmtId="0" fontId="4" fillId="4" borderId="16" xfId="0" applyFont="1" applyFill="1" applyBorder="1" applyAlignment="1">
      <alignment horizontal="center" wrapText="1"/>
    </xf>
    <xf numFmtId="0" fontId="4" fillId="4" borderId="18" xfId="0" applyFont="1" applyFill="1" applyBorder="1" applyAlignment="1">
      <alignment wrapText="1"/>
    </xf>
    <xf numFmtId="0" fontId="4" fillId="4" borderId="18" xfId="0" applyFont="1" applyFill="1" applyBorder="1" applyAlignment="1">
      <alignment vertical="top" wrapText="1"/>
    </xf>
    <xf numFmtId="0" fontId="4" fillId="0" borderId="0" xfId="0" applyFont="1" applyAlignment="1">
      <alignment horizontal="center" wrapText="1"/>
    </xf>
    <xf numFmtId="164" fontId="4" fillId="0" borderId="0" xfId="18" applyFont="1" applyAlignment="1">
      <alignment horizontal="center" wrapText="1"/>
    </xf>
    <xf numFmtId="0" fontId="3" fillId="0" borderId="0" xfId="0" applyFont="1" applyAlignment="1">
      <alignment vertical="top" wrapText="1"/>
    </xf>
    <xf numFmtId="0" fontId="4" fillId="4" borderId="0" xfId="0" applyFont="1" applyFill="1"/>
    <xf numFmtId="0" fontId="4" fillId="0" borderId="0" xfId="0" applyFont="1" applyAlignment="1">
      <alignment horizontal="center" vertical="top" wrapText="1"/>
    </xf>
    <xf numFmtId="0" fontId="3" fillId="0" borderId="0" xfId="0" applyFont="1" applyAlignment="1">
      <alignment wrapText="1"/>
    </xf>
    <xf numFmtId="0" fontId="4" fillId="0" borderId="0" xfId="0" applyFont="1" applyAlignment="1">
      <alignment horizontal="center"/>
    </xf>
    <xf numFmtId="0" fontId="3" fillId="0" borderId="0" xfId="0" applyFont="1" applyAlignment="1">
      <alignment horizontal="left"/>
    </xf>
    <xf numFmtId="0" fontId="4" fillId="0" borderId="19" xfId="0" applyFont="1" applyBorder="1" applyAlignment="1">
      <alignment horizontal="center" wrapText="1"/>
    </xf>
    <xf numFmtId="164" fontId="4" fillId="0" borderId="22" xfId="18" applyFont="1" applyBorder="1" applyAlignment="1">
      <alignment vertical="top" wrapText="1"/>
    </xf>
    <xf numFmtId="0" fontId="4" fillId="2" borderId="17" xfId="0" applyFont="1" applyFill="1" applyBorder="1" applyAlignment="1">
      <alignment wrapText="1"/>
    </xf>
    <xf numFmtId="0" fontId="4" fillId="2" borderId="18" xfId="0" applyFont="1" applyFill="1" applyBorder="1" applyAlignment="1">
      <alignment wrapText="1"/>
    </xf>
    <xf numFmtId="0" fontId="3" fillId="2" borderId="18" xfId="0" applyFont="1" applyFill="1" applyBorder="1" applyAlignment="1">
      <alignment wrapText="1"/>
    </xf>
    <xf numFmtId="164" fontId="4" fillId="0" borderId="23" xfId="18" applyFont="1" applyBorder="1" applyAlignment="1">
      <alignment vertical="top" wrapText="1"/>
    </xf>
    <xf numFmtId="0" fontId="10" fillId="0" borderId="0" xfId="0" applyFont="1" applyAlignment="1">
      <alignment horizontal="justify"/>
    </xf>
    <xf numFmtId="0" fontId="9" fillId="0" borderId="0" xfId="20" applyFont="1" applyAlignment="1" applyProtection="1">
      <alignment horizontal="justify"/>
      <protection/>
    </xf>
    <xf numFmtId="0" fontId="9" fillId="0" borderId="0" xfId="20" applyFont="1" applyAlignment="1" applyProtection="1">
      <alignment horizontal="left" indent="1"/>
      <protection/>
    </xf>
    <xf numFmtId="0" fontId="11" fillId="0" borderId="0" xfId="0" applyFont="1" applyAlignment="1">
      <alignment horizontal="right"/>
    </xf>
    <xf numFmtId="164" fontId="11" fillId="0" borderId="0" xfId="18" applyFont="1" applyAlignment="1">
      <alignment horizontal="right"/>
    </xf>
    <xf numFmtId="164" fontId="3" fillId="0" borderId="0" xfId="18" applyFont="1" applyBorder="1" applyAlignment="1">
      <alignment horizontal="justify"/>
    </xf>
    <xf numFmtId="164" fontId="3" fillId="0" borderId="2" xfId="18" applyFont="1" applyBorder="1" applyAlignment="1">
      <alignment horizontal="right" wrapText="1"/>
    </xf>
    <xf numFmtId="166" fontId="6" fillId="0" borderId="0" xfId="0" applyNumberFormat="1" applyFont="1"/>
    <xf numFmtId="164" fontId="6" fillId="0" borderId="0" xfId="18" applyFont="1"/>
    <xf numFmtId="164" fontId="4" fillId="5" borderId="2" xfId="18" applyFont="1" applyFill="1" applyBorder="1" applyAlignment="1">
      <alignment horizontal="right" wrapText="1"/>
    </xf>
    <xf numFmtId="0" fontId="6" fillId="0" borderId="0" xfId="0" applyFont="1" applyAlignment="1">
      <alignment horizontal="left"/>
    </xf>
    <xf numFmtId="0" fontId="3" fillId="0" borderId="1" xfId="0" applyFont="1" applyBorder="1" applyAlignment="1">
      <alignment horizontal="center"/>
    </xf>
    <xf numFmtId="0" fontId="4" fillId="0" borderId="2" xfId="0" applyFont="1" applyBorder="1" applyAlignment="1">
      <alignment horizontal="center" vertical="center" wrapText="1"/>
    </xf>
    <xf numFmtId="168" fontId="4" fillId="0" borderId="2" xfId="18" applyNumberFormat="1" applyFont="1" applyBorder="1" applyAlignment="1">
      <alignment horizontal="center" vertical="center" wrapText="1"/>
    </xf>
    <xf numFmtId="0" fontId="4" fillId="0" borderId="2" xfId="0" applyFont="1" applyBorder="1" applyAlignment="1">
      <alignment vertical="top" wrapText="1"/>
    </xf>
    <xf numFmtId="164" fontId="4" fillId="0" borderId="2" xfId="0" applyNumberFormat="1" applyFont="1" applyBorder="1" applyAlignment="1">
      <alignment vertical="top" wrapText="1"/>
    </xf>
    <xf numFmtId="164" fontId="4" fillId="0" borderId="2" xfId="18" applyFont="1" applyBorder="1"/>
    <xf numFmtId="0" fontId="3" fillId="0" borderId="2" xfId="0" applyFont="1" applyBorder="1" applyAlignment="1">
      <alignment horizontal="right" wrapText="1"/>
    </xf>
    <xf numFmtId="168" fontId="4" fillId="0" borderId="2" xfId="0" applyNumberFormat="1" applyFont="1" applyBorder="1" applyAlignment="1">
      <alignment horizontal="center" vertical="center" wrapText="1"/>
    </xf>
    <xf numFmtId="164" fontId="4" fillId="0" borderId="2" xfId="18" applyFont="1" applyBorder="1" applyAlignment="1">
      <alignment horizontal="center" vertical="center" wrapText="1"/>
    </xf>
    <xf numFmtId="164" fontId="12" fillId="5" borderId="0" xfId="18" applyFont="1" applyFill="1" applyBorder="1"/>
    <xf numFmtId="164" fontId="13" fillId="5" borderId="0" xfId="18" applyFont="1" applyFill="1"/>
    <xf numFmtId="0" fontId="6" fillId="5" borderId="0" xfId="0" applyFont="1" applyFill="1"/>
    <xf numFmtId="164" fontId="12" fillId="5" borderId="0" xfId="18" applyFont="1" applyFill="1" applyBorder="1" applyAlignment="1">
      <alignment horizontal="right"/>
    </xf>
    <xf numFmtId="0" fontId="3" fillId="0" borderId="24" xfId="0" applyFont="1" applyBorder="1" applyAlignment="1">
      <alignment horizontal="center" wrapText="1"/>
    </xf>
    <xf numFmtId="0" fontId="3" fillId="0" borderId="5" xfId="0" applyFont="1" applyBorder="1" applyAlignment="1">
      <alignment horizontal="center" vertical="center" wrapText="1"/>
    </xf>
    <xf numFmtId="164" fontId="3" fillId="0" borderId="5" xfId="18" applyFont="1" applyBorder="1" applyAlignment="1">
      <alignment horizontal="center" wrapText="1"/>
    </xf>
    <xf numFmtId="164" fontId="13" fillId="5" borderId="0" xfId="18" applyFont="1" applyFill="1" applyBorder="1"/>
    <xf numFmtId="164" fontId="4" fillId="3" borderId="2" xfId="18" applyFont="1" applyFill="1" applyBorder="1" applyAlignment="1">
      <alignment vertical="top" wrapText="1"/>
    </xf>
    <xf numFmtId="164" fontId="14" fillId="5" borderId="0" xfId="18" applyFont="1" applyFill="1" applyBorder="1"/>
    <xf numFmtId="0" fontId="4" fillId="0" borderId="25" xfId="0" applyFont="1" applyBorder="1" applyAlignment="1">
      <alignment horizontal="left" wrapText="1"/>
    </xf>
    <xf numFmtId="164" fontId="4" fillId="0" borderId="3" xfId="18" applyFont="1" applyBorder="1" applyAlignment="1">
      <alignment horizontal="right" wrapText="1"/>
    </xf>
    <xf numFmtId="0" fontId="4" fillId="0" borderId="10" xfId="0" applyFont="1" applyBorder="1" applyAlignment="1">
      <alignment horizontal="left" wrapText="1"/>
    </xf>
    <xf numFmtId="164" fontId="4" fillId="5" borderId="2" xfId="18" applyFont="1" applyFill="1" applyBorder="1"/>
    <xf numFmtId="0" fontId="4" fillId="0" borderId="24" xfId="0" applyFont="1" applyBorder="1" applyAlignment="1">
      <alignment horizontal="left" wrapText="1"/>
    </xf>
    <xf numFmtId="0" fontId="4" fillId="0" borderId="5" xfId="0" applyFont="1" applyBorder="1" applyAlignment="1">
      <alignment wrapText="1"/>
    </xf>
    <xf numFmtId="164" fontId="3" fillId="0" borderId="3" xfId="18" applyFont="1" applyBorder="1" applyAlignment="1">
      <alignment vertical="top" wrapText="1"/>
    </xf>
    <xf numFmtId="164" fontId="3" fillId="0" borderId="0" xfId="18" applyFont="1" applyBorder="1" applyAlignment="1">
      <alignment vertical="top" wrapText="1"/>
    </xf>
    <xf numFmtId="0" fontId="4" fillId="0" borderId="26" xfId="0" applyFont="1" applyBorder="1" applyAlignment="1">
      <alignment horizontal="left" wrapText="1"/>
    </xf>
    <xf numFmtId="0" fontId="4" fillId="0" borderId="3" xfId="0" applyFont="1" applyBorder="1" applyAlignment="1">
      <alignment wrapText="1"/>
    </xf>
    <xf numFmtId="164" fontId="4" fillId="5" borderId="3" xfId="18" applyFont="1" applyFill="1" applyBorder="1"/>
    <xf numFmtId="164" fontId="4" fillId="0" borderId="2" xfId="18" applyFont="1" applyFill="1" applyBorder="1"/>
    <xf numFmtId="164" fontId="4" fillId="5" borderId="8" xfId="18" applyFont="1" applyFill="1" applyBorder="1"/>
    <xf numFmtId="164" fontId="4" fillId="0" borderId="4" xfId="18" applyFont="1" applyFill="1" applyBorder="1"/>
    <xf numFmtId="167" fontId="3" fillId="0" borderId="25" xfId="0" applyNumberFormat="1" applyFont="1" applyBorder="1" applyAlignment="1">
      <alignment horizontal="left" wrapText="1"/>
    </xf>
    <xf numFmtId="164" fontId="3" fillId="0" borderId="3" xfId="18" applyFont="1" applyFill="1" applyBorder="1"/>
    <xf numFmtId="0" fontId="3" fillId="0" borderId="25" xfId="0" applyFont="1" applyBorder="1" applyAlignment="1">
      <alignment horizontal="left" wrapText="1"/>
    </xf>
    <xf numFmtId="164" fontId="4" fillId="3" borderId="3" xfId="18" applyFont="1" applyFill="1" applyBorder="1" applyAlignment="1">
      <alignment vertical="top" wrapText="1"/>
    </xf>
    <xf numFmtId="164" fontId="3" fillId="5" borderId="0" xfId="18" applyFont="1" applyFill="1" applyBorder="1" applyAlignment="1">
      <alignment vertical="top" wrapText="1"/>
    </xf>
    <xf numFmtId="0" fontId="3" fillId="0" borderId="24" xfId="0" applyFont="1" applyBorder="1" applyAlignment="1">
      <alignment horizontal="left" wrapText="1"/>
    </xf>
    <xf numFmtId="164" fontId="4" fillId="5" borderId="0" xfId="18" applyFont="1" applyFill="1" applyBorder="1" applyAlignment="1">
      <alignment vertical="top" wrapText="1"/>
    </xf>
    <xf numFmtId="0" fontId="3" fillId="0" borderId="2" xfId="0" applyFont="1" applyBorder="1" applyAlignment="1">
      <alignment horizontal="center" wrapText="1"/>
    </xf>
    <xf numFmtId="164" fontId="4" fillId="0" borderId="4" xfId="18" applyFont="1" applyBorder="1" applyAlignment="1">
      <alignment vertical="top" wrapText="1"/>
    </xf>
    <xf numFmtId="164" fontId="4" fillId="0" borderId="5" xfId="18" applyFont="1" applyBorder="1" applyAlignment="1">
      <alignment vertical="top" wrapText="1"/>
    </xf>
    <xf numFmtId="0" fontId="4" fillId="2" borderId="24" xfId="0" applyFont="1" applyFill="1" applyBorder="1" applyAlignment="1">
      <alignment horizontal="left" wrapText="1"/>
    </xf>
    <xf numFmtId="0" fontId="4" fillId="2" borderId="26" xfId="0" applyFont="1" applyFill="1" applyBorder="1" applyAlignment="1">
      <alignment horizontal="left" wrapText="1"/>
    </xf>
    <xf numFmtId="0" fontId="4" fillId="2" borderId="25" xfId="0" applyFont="1" applyFill="1" applyBorder="1" applyAlignment="1">
      <alignment horizontal="left" wrapText="1"/>
    </xf>
    <xf numFmtId="0" fontId="3" fillId="2" borderId="2" xfId="0" applyFont="1" applyFill="1" applyBorder="1" applyAlignment="1">
      <alignment horizontal="left" wrapText="1"/>
    </xf>
    <xf numFmtId="164" fontId="4" fillId="0" borderId="11" xfId="18" applyFont="1" applyBorder="1" applyAlignment="1">
      <alignment vertical="top" wrapText="1"/>
    </xf>
    <xf numFmtId="0" fontId="4" fillId="0" borderId="0" xfId="0" applyFont="1" applyAlignment="1">
      <alignment horizontal="left" wrapText="1"/>
    </xf>
    <xf numFmtId="164" fontId="3" fillId="0" borderId="15" xfId="18" applyFont="1" applyBorder="1" applyAlignment="1">
      <alignment horizontal="center" wrapText="1"/>
    </xf>
    <xf numFmtId="164" fontId="3" fillId="0" borderId="16" xfId="18" applyFont="1" applyBorder="1" applyAlignment="1">
      <alignment horizontal="center" wrapText="1"/>
    </xf>
    <xf numFmtId="0" fontId="3" fillId="0" borderId="0" xfId="0" applyFont="1" applyAlignment="1">
      <alignment wrapText="1"/>
    </xf>
    <xf numFmtId="0" fontId="3" fillId="0" borderId="0" xfId="0" applyFont="1" applyAlignment="1">
      <alignment horizontal="center" wrapText="1"/>
    </xf>
    <xf numFmtId="164" fontId="3" fillId="0" borderId="0" xfId="18" applyFont="1" applyAlignment="1">
      <alignment horizontal="center" wrapText="1"/>
    </xf>
    <xf numFmtId="0" fontId="4" fillId="4" borderId="15" xfId="0" applyFont="1" applyFill="1" applyBorder="1" applyAlignment="1">
      <alignment wrapText="1"/>
    </xf>
    <xf numFmtId="0" fontId="4" fillId="4" borderId="16" xfId="0" applyFont="1" applyFill="1" applyBorder="1" applyAlignment="1">
      <alignment wrapText="1"/>
    </xf>
    <xf numFmtId="0" fontId="3" fillId="4" borderId="15" xfId="0" applyFont="1" applyFill="1" applyBorder="1" applyAlignment="1">
      <alignment wrapText="1"/>
    </xf>
    <xf numFmtId="0" fontId="3" fillId="4" borderId="16" xfId="0" applyFont="1" applyFill="1" applyBorder="1" applyAlignment="1">
      <alignment wrapText="1"/>
    </xf>
    <xf numFmtId="0" fontId="3" fillId="0" borderId="14" xfId="0" applyFont="1" applyBorder="1" applyAlignment="1">
      <alignment horizontal="center" wrapText="1"/>
    </xf>
    <xf numFmtId="0" fontId="3" fillId="0" borderId="17" xfId="0" applyFont="1" applyBorder="1" applyAlignment="1">
      <alignment horizontal="center" wrapText="1"/>
    </xf>
    <xf numFmtId="0" fontId="3" fillId="4" borderId="15" xfId="0" applyFont="1" applyFill="1" applyBorder="1" applyAlignment="1">
      <alignment horizontal="center" wrapText="1"/>
    </xf>
    <xf numFmtId="0" fontId="3" fillId="4" borderId="16" xfId="0" applyFont="1" applyFill="1" applyBorder="1" applyAlignment="1">
      <alignment horizontal="center" wrapText="1"/>
    </xf>
    <xf numFmtId="0" fontId="4" fillId="0" borderId="14" xfId="0" applyFont="1" applyBorder="1" applyAlignment="1">
      <alignment horizontal="center" wrapText="1"/>
    </xf>
    <xf numFmtId="0" fontId="4" fillId="0" borderId="17" xfId="0" applyFont="1" applyBorder="1" applyAlignment="1">
      <alignment horizontal="center" wrapText="1"/>
    </xf>
    <xf numFmtId="164" fontId="4" fillId="0" borderId="14" xfId="18" applyFont="1" applyBorder="1" applyAlignment="1">
      <alignment horizontal="center" wrapText="1"/>
    </xf>
    <xf numFmtId="164" fontId="4" fillId="0" borderId="17" xfId="18"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4" fillId="3" borderId="2" xfId="0" applyFont="1" applyFill="1" applyBorder="1" applyAlignment="1">
      <alignment horizontal="center" wrapText="1"/>
    </xf>
    <xf numFmtId="164" fontId="4" fillId="3" borderId="2" xfId="18" applyFont="1" applyFill="1" applyBorder="1" applyAlignment="1">
      <alignment horizontal="center" wrapText="1"/>
    </xf>
    <xf numFmtId="0" fontId="4" fillId="0" borderId="14" xfId="0" applyFont="1" applyBorder="1" applyAlignment="1">
      <alignment horizontal="justify" vertical="top" wrapText="1"/>
    </xf>
    <xf numFmtId="0" fontId="4" fillId="0" borderId="27" xfId="0" applyFont="1" applyBorder="1" applyAlignment="1">
      <alignment horizontal="justify" vertical="top" wrapText="1"/>
    </xf>
    <xf numFmtId="0" fontId="4" fillId="0" borderId="17" xfId="0" applyFont="1" applyBorder="1" applyAlignment="1">
      <alignment horizontal="justify" vertical="top" wrapText="1"/>
    </xf>
    <xf numFmtId="164" fontId="3" fillId="0" borderId="14" xfId="18" applyFont="1" applyBorder="1" applyAlignment="1">
      <alignment horizontal="center" wrapText="1"/>
    </xf>
    <xf numFmtId="164" fontId="3" fillId="0" borderId="17" xfId="18" applyFont="1" applyBorder="1" applyAlignment="1">
      <alignment horizontal="center" wrapText="1"/>
    </xf>
    <xf numFmtId="0" fontId="7" fillId="4" borderId="28" xfId="0" applyFont="1" applyFill="1" applyBorder="1" applyAlignment="1">
      <alignment vertical="top" wrapText="1"/>
    </xf>
    <xf numFmtId="0" fontId="4" fillId="0" borderId="26"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707"/>
  <sheetViews>
    <sheetView tabSelected="1" workbookViewId="0" topLeftCell="A4">
      <pane ySplit="5" topLeftCell="A45" activePane="bottomLeft" state="frozen"/>
      <selection pane="topLeft" activeCell="A4" sqref="A4"/>
      <selection pane="bottomLeft" activeCell="D80" sqref="D80"/>
    </sheetView>
  </sheetViews>
  <sheetFormatPr defaultColWidth="9.140625" defaultRowHeight="12" customHeight="1"/>
  <cols>
    <col min="1" max="1" width="7.00390625" style="2" customWidth="1"/>
    <col min="2" max="2" width="42.28125" style="2" customWidth="1"/>
    <col min="3" max="3" width="20.421875" style="3" customWidth="1"/>
    <col min="4" max="4" width="17.00390625" style="3" customWidth="1"/>
    <col min="5" max="5" width="14.8515625" style="3" customWidth="1"/>
    <col min="6" max="6" width="18.57421875" style="3" customWidth="1"/>
    <col min="7" max="7" width="14.421875" style="2" customWidth="1"/>
    <col min="8" max="16384" width="9.140625" style="2" customWidth="1"/>
  </cols>
  <sheetData>
    <row r="2" ht="15.75" customHeight="1">
      <c r="B2" s="32" t="s">
        <v>371</v>
      </c>
    </row>
    <row r="3" spans="1:4" ht="15" customHeight="1">
      <c r="A3" s="33"/>
      <c r="B3" s="34"/>
      <c r="D3" s="5"/>
    </row>
    <row r="4" spans="1:4" ht="12" customHeight="1">
      <c r="A4" s="6"/>
      <c r="B4" s="4" t="s">
        <v>489</v>
      </c>
      <c r="D4" s="7" t="s">
        <v>500</v>
      </c>
    </row>
    <row r="5" spans="1:5" ht="12" customHeight="1">
      <c r="A5" s="6"/>
      <c r="B5" s="6" t="s">
        <v>1</v>
      </c>
      <c r="E5" s="35"/>
    </row>
    <row r="6" spans="1:4" ht="12" customHeight="1">
      <c r="A6" s="36"/>
      <c r="D6" s="7" t="s">
        <v>2</v>
      </c>
    </row>
    <row r="7" spans="1:4" ht="18.75" customHeight="1">
      <c r="A7" s="225" t="s">
        <v>3</v>
      </c>
      <c r="B7" s="37" t="s">
        <v>4</v>
      </c>
      <c r="C7" s="226" t="s">
        <v>6</v>
      </c>
      <c r="D7" s="226"/>
    </row>
    <row r="8" spans="1:4" ht="19.5" customHeight="1">
      <c r="A8" s="225"/>
      <c r="B8" s="37" t="s">
        <v>5</v>
      </c>
      <c r="C8" s="38" t="s">
        <v>498</v>
      </c>
      <c r="D8" s="38" t="s">
        <v>498</v>
      </c>
    </row>
    <row r="9" spans="1:4" ht="12" customHeight="1">
      <c r="A9" s="39" t="s">
        <v>7</v>
      </c>
      <c r="B9" s="39" t="s">
        <v>8</v>
      </c>
      <c r="C9" s="40">
        <v>1</v>
      </c>
      <c r="D9" s="40">
        <v>2</v>
      </c>
    </row>
    <row r="10" spans="1:4" ht="12" customHeight="1">
      <c r="A10" s="23">
        <v>1</v>
      </c>
      <c r="B10" s="23" t="s">
        <v>9</v>
      </c>
      <c r="C10" s="41"/>
      <c r="D10" s="41"/>
    </row>
    <row r="11" spans="1:4" ht="12" customHeight="1">
      <c r="A11" s="23">
        <v>1.1</v>
      </c>
      <c r="B11" s="23" t="s">
        <v>481</v>
      </c>
      <c r="C11" s="42"/>
      <c r="D11" s="42"/>
    </row>
    <row r="12" spans="1:4" ht="12" customHeight="1">
      <c r="A12" s="8" t="s">
        <v>10</v>
      </c>
      <c r="B12" s="13" t="s">
        <v>11</v>
      </c>
      <c r="C12" s="42">
        <v>5880368.16</v>
      </c>
      <c r="D12" s="42">
        <v>13671985.61</v>
      </c>
    </row>
    <row r="13" spans="1:4" ht="12" customHeight="1">
      <c r="A13" s="8" t="s">
        <v>12</v>
      </c>
      <c r="B13" s="13" t="s">
        <v>496</v>
      </c>
      <c r="C13" s="42"/>
      <c r="D13" s="42"/>
    </row>
    <row r="14" spans="1:4" ht="12" customHeight="1">
      <c r="A14" s="8" t="s">
        <v>13</v>
      </c>
      <c r="B14" s="13" t="s">
        <v>372</v>
      </c>
      <c r="C14" s="42">
        <v>36355487.58</v>
      </c>
      <c r="D14" s="42">
        <v>48279946.42</v>
      </c>
    </row>
    <row r="15" spans="1:4" ht="12" customHeight="1">
      <c r="A15" s="8" t="s">
        <v>14</v>
      </c>
      <c r="B15" s="13" t="s">
        <v>18</v>
      </c>
      <c r="C15" s="42">
        <v>7438433053.35</v>
      </c>
      <c r="D15" s="42">
        <v>56058875.42</v>
      </c>
    </row>
    <row r="16" spans="1:4" ht="12" customHeight="1">
      <c r="A16" s="8" t="s">
        <v>16</v>
      </c>
      <c r="B16" s="13" t="s">
        <v>373</v>
      </c>
      <c r="C16" s="42"/>
      <c r="D16" s="42"/>
    </row>
    <row r="17" spans="1:4" ht="12" customHeight="1">
      <c r="A17" s="8" t="s">
        <v>17</v>
      </c>
      <c r="B17" s="13" t="s">
        <v>20</v>
      </c>
      <c r="C17" s="42"/>
      <c r="D17" s="42"/>
    </row>
    <row r="18" spans="1:4" ht="12" customHeight="1">
      <c r="A18" s="8" t="s">
        <v>19</v>
      </c>
      <c r="B18" s="13" t="s">
        <v>374</v>
      </c>
      <c r="C18" s="42"/>
      <c r="D18" s="42"/>
    </row>
    <row r="19" spans="1:4" ht="12" customHeight="1">
      <c r="A19" s="8" t="s">
        <v>21</v>
      </c>
      <c r="B19" s="13" t="s">
        <v>375</v>
      </c>
      <c r="C19" s="42"/>
      <c r="D19" s="42"/>
    </row>
    <row r="20" spans="1:4" ht="22.5" customHeight="1">
      <c r="A20" s="8" t="s">
        <v>22</v>
      </c>
      <c r="B20" s="8" t="s">
        <v>376</v>
      </c>
      <c r="C20" s="42"/>
      <c r="D20" s="42"/>
    </row>
    <row r="21" spans="1:4" ht="12" customHeight="1">
      <c r="A21" s="8" t="s">
        <v>23</v>
      </c>
      <c r="B21" s="13"/>
      <c r="C21" s="42"/>
      <c r="D21" s="42"/>
    </row>
    <row r="22" spans="1:4" ht="12" customHeight="1" thickBot="1">
      <c r="A22" s="43" t="s">
        <v>477</v>
      </c>
      <c r="B22" s="23" t="s">
        <v>25</v>
      </c>
      <c r="C22" s="44">
        <v>7480668909.09</v>
      </c>
      <c r="D22" s="44">
        <f>SUM(D12:D21)</f>
        <v>118010807.45</v>
      </c>
    </row>
    <row r="23" spans="1:4" ht="12" customHeight="1">
      <c r="A23" s="23">
        <v>1.2</v>
      </c>
      <c r="B23" s="23" t="s">
        <v>482</v>
      </c>
      <c r="C23" s="45"/>
      <c r="D23" s="45"/>
    </row>
    <row r="24" spans="1:7" ht="12" customHeight="1">
      <c r="A24" s="8" t="s">
        <v>26</v>
      </c>
      <c r="B24" s="13" t="s">
        <v>27</v>
      </c>
      <c r="C24" s="42">
        <v>917230246.57</v>
      </c>
      <c r="D24" s="42">
        <f>1194867574.96-307475039.07</f>
        <v>887392535.8900001</v>
      </c>
      <c r="F24" s="3">
        <v>273292648.77</v>
      </c>
      <c r="G24" s="18">
        <f>D24-F24</f>
        <v>614099887.1200001</v>
      </c>
    </row>
    <row r="25" spans="1:7" ht="12" customHeight="1">
      <c r="A25" s="8" t="s">
        <v>28</v>
      </c>
      <c r="B25" s="13" t="s">
        <v>377</v>
      </c>
      <c r="C25" s="42">
        <v>157530.56</v>
      </c>
      <c r="D25" s="42">
        <f>454954.52-308797.8</f>
        <v>146156.72000000003</v>
      </c>
      <c r="F25" s="3">
        <v>73958.23000000001</v>
      </c>
      <c r="G25" s="18">
        <f>D25-F25</f>
        <v>72198.49000000002</v>
      </c>
    </row>
    <row r="26" spans="1:7" ht="12" customHeight="1">
      <c r="A26" s="8" t="s">
        <v>29</v>
      </c>
      <c r="B26" s="13" t="s">
        <v>378</v>
      </c>
      <c r="C26" s="42"/>
      <c r="D26" s="42"/>
      <c r="G26" s="18"/>
    </row>
    <row r="27" spans="1:4" ht="12" customHeight="1">
      <c r="A27" s="8" t="s">
        <v>30</v>
      </c>
      <c r="B27" s="13" t="s">
        <v>379</v>
      </c>
      <c r="C27" s="42"/>
      <c r="D27" s="42"/>
    </row>
    <row r="28" spans="1:4" ht="12" customHeight="1">
      <c r="A28" s="8" t="s">
        <v>31</v>
      </c>
      <c r="B28" s="13" t="s">
        <v>380</v>
      </c>
      <c r="C28" s="42"/>
      <c r="D28" s="42"/>
    </row>
    <row r="29" spans="1:4" ht="12" customHeight="1">
      <c r="A29" s="8" t="s">
        <v>32</v>
      </c>
      <c r="B29" s="13" t="s">
        <v>381</v>
      </c>
      <c r="C29" s="42"/>
      <c r="D29" s="42"/>
    </row>
    <row r="30" spans="1:4" ht="22.5" customHeight="1">
      <c r="A30" s="8" t="s">
        <v>33</v>
      </c>
      <c r="B30" s="13" t="s">
        <v>478</v>
      </c>
      <c r="C30" s="42"/>
      <c r="D30" s="42"/>
    </row>
    <row r="31" spans="1:4" ht="16.5" customHeight="1">
      <c r="A31" s="8" t="s">
        <v>383</v>
      </c>
      <c r="B31" s="13" t="s">
        <v>382</v>
      </c>
      <c r="C31" s="42"/>
      <c r="D31" s="42"/>
    </row>
    <row r="32" spans="1:7" ht="12" customHeight="1">
      <c r="A32" s="46" t="s">
        <v>384</v>
      </c>
      <c r="B32" s="13"/>
      <c r="C32" s="42"/>
      <c r="D32" s="42"/>
      <c r="G32" s="47"/>
    </row>
    <row r="33" spans="1:4" ht="12" customHeight="1" thickBot="1">
      <c r="A33" s="48" t="s">
        <v>385</v>
      </c>
      <c r="B33" s="23" t="s">
        <v>34</v>
      </c>
      <c r="C33" s="44">
        <v>917387777.13</v>
      </c>
      <c r="D33" s="44">
        <f>SUM(D24:D32)</f>
        <v>887538692.6100001</v>
      </c>
    </row>
    <row r="34" spans="1:4" ht="14.25" customHeight="1" thickBot="1">
      <c r="A34" s="23">
        <v>1.3</v>
      </c>
      <c r="B34" s="49" t="s">
        <v>35</v>
      </c>
      <c r="C34" s="50">
        <v>8398056686.22</v>
      </c>
      <c r="D34" s="50">
        <f>D22+D33</f>
        <v>1005549500.0600002</v>
      </c>
    </row>
    <row r="35" spans="1:4" ht="21" customHeight="1">
      <c r="A35" s="23">
        <v>2</v>
      </c>
      <c r="B35" s="23" t="s">
        <v>483</v>
      </c>
      <c r="C35" s="45"/>
      <c r="D35" s="45"/>
    </row>
    <row r="36" spans="1:4" ht="12" customHeight="1">
      <c r="A36" s="23">
        <v>2.1</v>
      </c>
      <c r="B36" s="15" t="s">
        <v>484</v>
      </c>
      <c r="C36" s="42"/>
      <c r="D36" s="42"/>
    </row>
    <row r="37" spans="1:4" ht="12" customHeight="1">
      <c r="A37" s="23" t="s">
        <v>36</v>
      </c>
      <c r="B37" s="15" t="s">
        <v>37</v>
      </c>
      <c r="C37" s="42"/>
      <c r="D37" s="42"/>
    </row>
    <row r="38" spans="1:4" ht="12" customHeight="1">
      <c r="A38" s="8" t="s">
        <v>38</v>
      </c>
      <c r="B38" s="13" t="s">
        <v>39</v>
      </c>
      <c r="C38" s="42">
        <v>21264800</v>
      </c>
      <c r="D38" s="42">
        <v>21264800</v>
      </c>
    </row>
    <row r="39" spans="1:4" ht="12" customHeight="1">
      <c r="A39" s="8" t="s">
        <v>40</v>
      </c>
      <c r="B39" s="13" t="s">
        <v>41</v>
      </c>
      <c r="C39" s="42"/>
      <c r="D39" s="42"/>
    </row>
    <row r="40" spans="1:4" ht="12" customHeight="1">
      <c r="A40" s="8" t="s">
        <v>42</v>
      </c>
      <c r="B40" s="13" t="s">
        <v>386</v>
      </c>
      <c r="C40" s="42"/>
      <c r="D40" s="42"/>
    </row>
    <row r="41" spans="1:4" ht="12" customHeight="1">
      <c r="A41" s="8" t="s">
        <v>43</v>
      </c>
      <c r="B41" s="13" t="s">
        <v>387</v>
      </c>
      <c r="C41" s="42">
        <v>-12265.92</v>
      </c>
      <c r="D41" s="42">
        <v>-9301.38</v>
      </c>
    </row>
    <row r="42" spans="1:4" ht="12" customHeight="1">
      <c r="A42" s="8" t="s">
        <v>44</v>
      </c>
      <c r="B42" s="13" t="s">
        <v>388</v>
      </c>
      <c r="C42" s="42"/>
      <c r="D42" s="42"/>
    </row>
    <row r="43" spans="1:4" ht="12" customHeight="1">
      <c r="A43" s="8" t="s">
        <v>45</v>
      </c>
      <c r="B43" s="13" t="s">
        <v>389</v>
      </c>
      <c r="C43" s="42">
        <v>2321637618.75</v>
      </c>
      <c r="D43" s="42"/>
    </row>
    <row r="44" spans="1:4" ht="12" customHeight="1">
      <c r="A44" s="8" t="s">
        <v>46</v>
      </c>
      <c r="B44" s="13" t="s">
        <v>48</v>
      </c>
      <c r="C44" s="42">
        <v>9351466.39</v>
      </c>
      <c r="D44" s="42">
        <v>9351466.39</v>
      </c>
    </row>
    <row r="45" spans="1:4" ht="12" customHeight="1">
      <c r="A45" s="8" t="s">
        <v>47</v>
      </c>
      <c r="B45" s="13" t="s">
        <v>53</v>
      </c>
      <c r="C45" s="42"/>
      <c r="D45" s="42"/>
    </row>
    <row r="46" spans="1:6" ht="12" customHeight="1">
      <c r="A46" s="8" t="s">
        <v>49</v>
      </c>
      <c r="B46" s="13" t="s">
        <v>494</v>
      </c>
      <c r="C46" s="42">
        <v>730639.3</v>
      </c>
      <c r="D46" s="42">
        <v>712357.69</v>
      </c>
      <c r="F46" s="3">
        <f>D46-E46</f>
        <v>712357.69</v>
      </c>
    </row>
    <row r="47" spans="1:4" ht="12" customHeight="1">
      <c r="A47" s="8" t="s">
        <v>50</v>
      </c>
      <c r="B47" s="13" t="s">
        <v>390</v>
      </c>
      <c r="C47" s="42">
        <v>5380294027.4</v>
      </c>
      <c r="D47" s="42">
        <v>602429071.37</v>
      </c>
    </row>
    <row r="48" spans="1:4" ht="32.25" customHeight="1">
      <c r="A48" s="8" t="s">
        <v>52</v>
      </c>
      <c r="B48" s="13" t="s">
        <v>391</v>
      </c>
      <c r="C48" s="42"/>
      <c r="D48" s="42"/>
    </row>
    <row r="49" spans="1:4" ht="12" customHeight="1">
      <c r="A49" s="8" t="s">
        <v>54</v>
      </c>
      <c r="B49" s="13"/>
      <c r="C49" s="42"/>
      <c r="D49" s="42"/>
    </row>
    <row r="50" spans="1:4" ht="12" customHeight="1" thickBot="1">
      <c r="A50" s="23" t="s">
        <v>479</v>
      </c>
      <c r="B50" s="15" t="s">
        <v>485</v>
      </c>
      <c r="C50" s="44">
        <v>7733266285.92</v>
      </c>
      <c r="D50" s="44">
        <f>SUM(D38:D49)</f>
        <v>633748394.07</v>
      </c>
    </row>
    <row r="51" spans="1:4" ht="12" customHeight="1">
      <c r="A51" s="23" t="s">
        <v>55</v>
      </c>
      <c r="B51" s="15" t="s">
        <v>56</v>
      </c>
      <c r="C51" s="45"/>
      <c r="D51" s="45"/>
    </row>
    <row r="52" spans="1:4" ht="12" customHeight="1">
      <c r="A52" s="8" t="s">
        <v>57</v>
      </c>
      <c r="B52" s="13" t="s">
        <v>59</v>
      </c>
      <c r="C52" s="42">
        <v>244807610</v>
      </c>
      <c r="D52" s="42"/>
    </row>
    <row r="53" spans="1:4" ht="12" customHeight="1">
      <c r="A53" s="8" t="s">
        <v>58</v>
      </c>
      <c r="B53" s="13" t="s">
        <v>392</v>
      </c>
      <c r="C53" s="51"/>
      <c r="D53" s="51"/>
    </row>
    <row r="54" spans="1:4" ht="12" customHeight="1">
      <c r="A54" s="8" t="s">
        <v>60</v>
      </c>
      <c r="B54" s="13" t="s">
        <v>393</v>
      </c>
      <c r="C54" s="42"/>
      <c r="D54" s="42"/>
    </row>
    <row r="55" spans="1:4" ht="12" customHeight="1">
      <c r="A55" s="8" t="s">
        <v>61</v>
      </c>
      <c r="B55" s="13" t="s">
        <v>394</v>
      </c>
      <c r="C55" s="42"/>
      <c r="D55" s="42"/>
    </row>
    <row r="56" spans="1:4" ht="12" customHeight="1">
      <c r="A56" s="8" t="s">
        <v>62</v>
      </c>
      <c r="B56" s="13"/>
      <c r="C56" s="42"/>
      <c r="D56" s="42"/>
    </row>
    <row r="57" spans="1:4" ht="12" customHeight="1" thickBot="1">
      <c r="A57" s="23" t="s">
        <v>63</v>
      </c>
      <c r="B57" s="15" t="s">
        <v>486</v>
      </c>
      <c r="C57" s="44">
        <v>244807610</v>
      </c>
      <c r="D57" s="44">
        <f>SUM(D52:D56)</f>
        <v>0</v>
      </c>
    </row>
    <row r="58" spans="1:4" ht="12" customHeight="1" thickBot="1">
      <c r="A58" s="43">
        <v>2.2</v>
      </c>
      <c r="B58" s="23" t="s">
        <v>64</v>
      </c>
      <c r="C58" s="52">
        <v>7978073895.92</v>
      </c>
      <c r="D58" s="52">
        <f>D50+D57</f>
        <v>633748394.07</v>
      </c>
    </row>
    <row r="59" spans="1:4" ht="15.75" customHeight="1">
      <c r="A59" s="23">
        <v>2.3</v>
      </c>
      <c r="B59" s="15" t="s">
        <v>487</v>
      </c>
      <c r="C59" s="45"/>
      <c r="D59" s="45"/>
    </row>
    <row r="60" spans="1:4" ht="12" customHeight="1">
      <c r="A60" s="8" t="s">
        <v>65</v>
      </c>
      <c r="B60" s="13" t="s">
        <v>395</v>
      </c>
      <c r="C60" s="42"/>
      <c r="D60" s="42"/>
    </row>
    <row r="61" spans="1:4" ht="12" customHeight="1">
      <c r="A61" s="8" t="s">
        <v>66</v>
      </c>
      <c r="B61" s="13" t="s">
        <v>396</v>
      </c>
      <c r="C61" s="42"/>
      <c r="D61" s="42"/>
    </row>
    <row r="62" spans="1:4" ht="12" customHeight="1">
      <c r="A62" s="8" t="s">
        <v>67</v>
      </c>
      <c r="B62" s="13" t="s">
        <v>397</v>
      </c>
      <c r="C62" s="42">
        <v>87887966</v>
      </c>
      <c r="D62" s="42">
        <v>87887966</v>
      </c>
    </row>
    <row r="63" spans="1:4" ht="12" customHeight="1">
      <c r="A63" s="8" t="s">
        <v>68</v>
      </c>
      <c r="B63" s="13" t="s">
        <v>398</v>
      </c>
      <c r="C63" s="42"/>
      <c r="D63" s="42"/>
    </row>
    <row r="64" spans="1:4" ht="12" customHeight="1">
      <c r="A64" s="8" t="s">
        <v>69</v>
      </c>
      <c r="B64" s="13" t="s">
        <v>70</v>
      </c>
      <c r="C64" s="42"/>
      <c r="D64" s="42"/>
    </row>
    <row r="65" spans="1:4" ht="12" customHeight="1">
      <c r="A65" s="8" t="s">
        <v>71</v>
      </c>
      <c r="B65" s="13" t="s">
        <v>399</v>
      </c>
      <c r="C65" s="42"/>
      <c r="D65" s="42"/>
    </row>
    <row r="66" spans="1:4" ht="12" customHeight="1">
      <c r="A66" s="8" t="s">
        <v>72</v>
      </c>
      <c r="B66" s="13" t="s">
        <v>367</v>
      </c>
      <c r="C66" s="42"/>
      <c r="D66" s="42"/>
    </row>
    <row r="67" spans="1:4" ht="12" customHeight="1">
      <c r="A67" s="8" t="s">
        <v>73</v>
      </c>
      <c r="B67" s="13" t="s">
        <v>400</v>
      </c>
      <c r="C67" s="42"/>
      <c r="D67" s="42"/>
    </row>
    <row r="68" spans="1:6" ht="12" customHeight="1">
      <c r="A68" s="8" t="s">
        <v>401</v>
      </c>
      <c r="B68" s="13" t="s">
        <v>402</v>
      </c>
      <c r="C68" s="42">
        <v>332094824.3</v>
      </c>
      <c r="D68" s="42">
        <f>+'umchiin uurchlult'!I23</f>
        <v>283913139.99</v>
      </c>
      <c r="F68" s="19">
        <f>C68-D68</f>
        <v>48181684.31</v>
      </c>
    </row>
    <row r="69" spans="1:4" ht="12" customHeight="1">
      <c r="A69" s="8" t="s">
        <v>403</v>
      </c>
      <c r="B69" s="13" t="s">
        <v>495</v>
      </c>
      <c r="C69" s="42"/>
      <c r="D69" s="42"/>
    </row>
    <row r="70" spans="1:4" ht="12" customHeight="1" thickBot="1">
      <c r="A70" s="23" t="s">
        <v>404</v>
      </c>
      <c r="B70" s="23" t="s">
        <v>480</v>
      </c>
      <c r="C70" s="44">
        <v>419982790.3</v>
      </c>
      <c r="D70" s="44">
        <f>SUM(D61:D69)</f>
        <v>371801105.99</v>
      </c>
    </row>
    <row r="71" spans="1:4" ht="13.5" customHeight="1" thickBot="1">
      <c r="A71" s="23">
        <v>2.4</v>
      </c>
      <c r="B71" s="15" t="s">
        <v>488</v>
      </c>
      <c r="C71" s="52">
        <v>8398056686.22</v>
      </c>
      <c r="D71" s="52">
        <f>D58+D70</f>
        <v>1005549500.0600001</v>
      </c>
    </row>
    <row r="72" spans="1:4" ht="21.75" customHeight="1">
      <c r="A72" s="1"/>
      <c r="C72" s="3">
        <f>C34-C71</f>
        <v>0</v>
      </c>
      <c r="D72" s="3">
        <f>D34-D71</f>
        <v>0</v>
      </c>
    </row>
    <row r="74" ht="12" customHeight="1">
      <c r="B74" s="2" t="s">
        <v>502</v>
      </c>
    </row>
    <row r="76" ht="12" customHeight="1">
      <c r="B76" s="2" t="s">
        <v>492</v>
      </c>
    </row>
    <row r="77" spans="1:2" ht="12" customHeight="1">
      <c r="A77" s="53"/>
      <c r="B77" s="53"/>
    </row>
    <row r="124" ht="12" customHeight="1">
      <c r="A124" s="33" t="s">
        <v>152</v>
      </c>
    </row>
    <row r="125" ht="12" customHeight="1">
      <c r="A125" s="33" t="s">
        <v>153</v>
      </c>
    </row>
    <row r="126" ht="12" customHeight="1">
      <c r="A126" s="33"/>
    </row>
    <row r="127" ht="12" customHeight="1">
      <c r="A127" s="6" t="s">
        <v>154</v>
      </c>
    </row>
    <row r="128" ht="12" customHeight="1">
      <c r="A128" s="2" t="s">
        <v>1</v>
      </c>
    </row>
    <row r="130" spans="1:5" ht="12" customHeight="1">
      <c r="A130" s="54" t="s">
        <v>156</v>
      </c>
      <c r="E130" s="35" t="s">
        <v>76</v>
      </c>
    </row>
    <row r="134" ht="12" customHeight="1">
      <c r="A134" s="55" t="s">
        <v>505</v>
      </c>
    </row>
    <row r="135" ht="12" customHeight="1">
      <c r="A135" s="55" t="s">
        <v>506</v>
      </c>
    </row>
    <row r="137" spans="1:2" ht="12" customHeight="1">
      <c r="A137" s="55" t="s">
        <v>343</v>
      </c>
      <c r="B137" s="55" t="s">
        <v>157</v>
      </c>
    </row>
    <row r="138" ht="12" customHeight="1">
      <c r="A138" s="56"/>
    </row>
    <row r="139" ht="12" customHeight="1">
      <c r="A139" s="55" t="s">
        <v>344</v>
      </c>
    </row>
    <row r="140" ht="12" customHeight="1">
      <c r="A140" s="56"/>
    </row>
    <row r="141" ht="12" customHeight="1">
      <c r="A141" s="55" t="s">
        <v>345</v>
      </c>
    </row>
    <row r="142" ht="12" customHeight="1">
      <c r="A142" s="57"/>
    </row>
    <row r="143" ht="12" customHeight="1">
      <c r="A143" s="55" t="s">
        <v>346</v>
      </c>
    </row>
    <row r="144" ht="12" customHeight="1">
      <c r="A144" s="58"/>
    </row>
    <row r="145" spans="1:2" ht="12" customHeight="1">
      <c r="A145" s="58" t="s">
        <v>159</v>
      </c>
      <c r="B145" s="58" t="s">
        <v>507</v>
      </c>
    </row>
    <row r="146" spans="1:2" ht="12" customHeight="1">
      <c r="A146" s="58" t="s">
        <v>160</v>
      </c>
      <c r="B146" s="58" t="s">
        <v>508</v>
      </c>
    </row>
    <row r="147" spans="1:2" ht="12" customHeight="1">
      <c r="A147" s="58" t="s">
        <v>161</v>
      </c>
      <c r="B147" s="58" t="s">
        <v>509</v>
      </c>
    </row>
    <row r="148" ht="12" customHeight="1">
      <c r="A148" s="58"/>
    </row>
    <row r="149" ht="12" customHeight="1">
      <c r="A149" s="55" t="s">
        <v>347</v>
      </c>
    </row>
    <row r="150" ht="12" customHeight="1">
      <c r="A150" s="58"/>
    </row>
    <row r="151" spans="1:4" ht="12" customHeight="1">
      <c r="A151" s="58" t="s">
        <v>159</v>
      </c>
      <c r="B151" s="58" t="s">
        <v>510</v>
      </c>
      <c r="D151" s="59" t="s">
        <v>511</v>
      </c>
    </row>
    <row r="152" spans="1:4" ht="12" customHeight="1">
      <c r="A152" s="58" t="s">
        <v>160</v>
      </c>
      <c r="B152" s="58" t="s">
        <v>512</v>
      </c>
      <c r="D152" s="59" t="s">
        <v>162</v>
      </c>
    </row>
    <row r="153" spans="1:2" ht="12" customHeight="1">
      <c r="A153" s="58" t="s">
        <v>161</v>
      </c>
      <c r="B153" s="58" t="s">
        <v>513</v>
      </c>
    </row>
    <row r="154" ht="12" customHeight="1">
      <c r="A154" s="56"/>
    </row>
    <row r="155" ht="12" customHeight="1">
      <c r="A155" s="55" t="s">
        <v>348</v>
      </c>
    </row>
    <row r="156" ht="12" customHeight="1">
      <c r="A156" s="58"/>
    </row>
    <row r="157" spans="1:2" ht="12" customHeight="1">
      <c r="A157" s="58" t="s">
        <v>159</v>
      </c>
      <c r="B157" s="58" t="s">
        <v>514</v>
      </c>
    </row>
    <row r="158" spans="1:2" ht="12" customHeight="1">
      <c r="A158" s="58" t="s">
        <v>160</v>
      </c>
      <c r="B158" s="58" t="s">
        <v>515</v>
      </c>
    </row>
    <row r="159" spans="1:2" ht="12" customHeight="1">
      <c r="A159" s="58" t="s">
        <v>161</v>
      </c>
      <c r="B159" s="58" t="s">
        <v>516</v>
      </c>
    </row>
    <row r="160" spans="1:2" ht="12" customHeight="1">
      <c r="A160" s="58" t="s">
        <v>163</v>
      </c>
      <c r="B160" s="58" t="s">
        <v>517</v>
      </c>
    </row>
    <row r="161" ht="12" customHeight="1">
      <c r="A161" s="58"/>
    </row>
    <row r="162" ht="12" customHeight="1">
      <c r="A162" s="55" t="s">
        <v>349</v>
      </c>
    </row>
    <row r="163" ht="12" customHeight="1">
      <c r="A163" s="58"/>
    </row>
    <row r="164" spans="1:2" ht="12" customHeight="1">
      <c r="A164" s="58" t="s">
        <v>164</v>
      </c>
      <c r="B164" s="60" t="s">
        <v>165</v>
      </c>
    </row>
    <row r="165" spans="1:3" ht="12" customHeight="1">
      <c r="A165" s="58" t="s">
        <v>166</v>
      </c>
      <c r="B165" s="58" t="s">
        <v>518</v>
      </c>
      <c r="C165" s="59" t="s">
        <v>519</v>
      </c>
    </row>
    <row r="166" ht="12" customHeight="1">
      <c r="A166" s="58" t="s">
        <v>520</v>
      </c>
    </row>
    <row r="167" ht="12" customHeight="1">
      <c r="A167" s="58"/>
    </row>
    <row r="168" ht="12" customHeight="1">
      <c r="A168" s="55" t="s">
        <v>350</v>
      </c>
    </row>
    <row r="169" ht="12" customHeight="1">
      <c r="A169" s="58"/>
    </row>
    <row r="170" spans="1:2" ht="12" customHeight="1">
      <c r="A170" s="58" t="s">
        <v>164</v>
      </c>
      <c r="B170" s="58" t="s">
        <v>521</v>
      </c>
    </row>
    <row r="171" spans="1:2" ht="12" customHeight="1">
      <c r="A171" s="58" t="s">
        <v>166</v>
      </c>
      <c r="B171" s="58" t="s">
        <v>522</v>
      </c>
    </row>
    <row r="172" ht="12" customHeight="1">
      <c r="A172" s="61" t="s">
        <v>520</v>
      </c>
    </row>
    <row r="173" ht="12" customHeight="1">
      <c r="A173" s="6"/>
    </row>
    <row r="175" ht="12" customHeight="1">
      <c r="A175" s="6"/>
    </row>
    <row r="176" ht="12" customHeight="1">
      <c r="A176" s="62" t="s">
        <v>170</v>
      </c>
    </row>
    <row r="177" ht="12" customHeight="1">
      <c r="A177" s="63"/>
    </row>
    <row r="178" ht="12" customHeight="1">
      <c r="A178" s="63"/>
    </row>
    <row r="179" spans="1:2" ht="12" customHeight="1">
      <c r="A179" s="64"/>
      <c r="B179" s="64"/>
    </row>
    <row r="180" spans="1:2" ht="12" customHeight="1">
      <c r="A180" s="65"/>
      <c r="B180" s="65"/>
    </row>
    <row r="181" spans="1:2" ht="12" customHeight="1">
      <c r="A181" s="65"/>
      <c r="B181" s="65"/>
    </row>
    <row r="182" spans="1:2" ht="12" customHeight="1">
      <c r="A182" s="65"/>
      <c r="B182" s="65"/>
    </row>
    <row r="183" spans="1:2" ht="12" customHeight="1">
      <c r="A183" s="65"/>
      <c r="B183" s="65"/>
    </row>
    <row r="184" spans="1:2" ht="12" customHeight="1">
      <c r="A184" s="65"/>
      <c r="B184" s="65"/>
    </row>
    <row r="185" spans="1:6" ht="12" customHeight="1">
      <c r="A185" s="65"/>
      <c r="B185" s="65"/>
      <c r="F185" s="35" t="s">
        <v>155</v>
      </c>
    </row>
    <row r="186" spans="1:2" ht="12" customHeight="1">
      <c r="A186" s="65"/>
      <c r="B186" s="65"/>
    </row>
    <row r="187" spans="1:2" ht="12" customHeight="1">
      <c r="A187" s="65"/>
      <c r="B187" s="65"/>
    </row>
    <row r="188" spans="1:2" ht="12" customHeight="1">
      <c r="A188" s="65"/>
      <c r="B188" s="65"/>
    </row>
    <row r="189" spans="1:2" ht="12" customHeight="1">
      <c r="A189" s="65"/>
      <c r="B189" s="65"/>
    </row>
    <row r="190" spans="1:2" ht="12" customHeight="1">
      <c r="A190" s="65"/>
      <c r="B190" s="65"/>
    </row>
    <row r="191" spans="1:2" ht="12" customHeight="1">
      <c r="A191" s="65"/>
      <c r="B191" s="65"/>
    </row>
    <row r="192" spans="1:2" ht="12" customHeight="1">
      <c r="A192" s="65"/>
      <c r="B192" s="65"/>
    </row>
    <row r="193" spans="1:2" ht="12" customHeight="1">
      <c r="A193" s="65"/>
      <c r="B193" s="65"/>
    </row>
    <row r="194" spans="1:2" ht="12" customHeight="1">
      <c r="A194" s="65"/>
      <c r="B194" s="65"/>
    </row>
    <row r="195" spans="1:5" ht="12" customHeight="1">
      <c r="A195" s="65"/>
      <c r="B195" s="65"/>
      <c r="E195" s="66" t="s">
        <v>158</v>
      </c>
    </row>
    <row r="196" spans="1:2" ht="12" customHeight="1">
      <c r="A196" s="65"/>
      <c r="B196" s="65"/>
    </row>
    <row r="197" spans="1:2" ht="12" customHeight="1">
      <c r="A197" s="65"/>
      <c r="B197" s="65"/>
    </row>
    <row r="198" spans="1:2" ht="12" customHeight="1">
      <c r="A198" s="65"/>
      <c r="B198" s="65"/>
    </row>
    <row r="199" spans="1:2" ht="12" customHeight="1">
      <c r="A199" s="65"/>
      <c r="B199" s="65"/>
    </row>
    <row r="200" spans="1:2" ht="12" customHeight="1">
      <c r="A200" s="65"/>
      <c r="B200" s="65"/>
    </row>
    <row r="201" spans="1:2" ht="12" customHeight="1">
      <c r="A201" s="65"/>
      <c r="B201" s="65"/>
    </row>
    <row r="202" spans="1:2" ht="12" customHeight="1">
      <c r="A202" s="65"/>
      <c r="B202" s="65"/>
    </row>
    <row r="203" spans="1:2" ht="12" customHeight="1">
      <c r="A203" s="65"/>
      <c r="B203" s="65"/>
    </row>
    <row r="204" spans="1:2" ht="12" customHeight="1">
      <c r="A204" s="65"/>
      <c r="B204" s="65"/>
    </row>
    <row r="205" spans="1:2" ht="12" customHeight="1">
      <c r="A205" s="65"/>
      <c r="B205" s="65"/>
    </row>
    <row r="206" spans="1:2" ht="12" customHeight="1">
      <c r="A206" s="65"/>
      <c r="B206" s="65"/>
    </row>
    <row r="207" spans="1:2" ht="12" customHeight="1">
      <c r="A207" s="65"/>
      <c r="B207" s="65"/>
    </row>
    <row r="208" spans="1:2" ht="12" customHeight="1">
      <c r="A208" s="65"/>
      <c r="B208" s="65"/>
    </row>
    <row r="209" spans="1:2" ht="12" customHeight="1">
      <c r="A209" s="65"/>
      <c r="B209" s="65"/>
    </row>
    <row r="210" spans="1:2" ht="12" customHeight="1">
      <c r="A210" s="65"/>
      <c r="B210" s="67"/>
    </row>
    <row r="211" ht="12" customHeight="1">
      <c r="A211" s="63"/>
    </row>
    <row r="212" ht="12" customHeight="1">
      <c r="A212" s="63"/>
    </row>
    <row r="215" ht="12" customHeight="1">
      <c r="A215" s="68" t="s">
        <v>171</v>
      </c>
    </row>
    <row r="216" ht="12" customHeight="1">
      <c r="A216" s="6"/>
    </row>
    <row r="217" ht="12" customHeight="1">
      <c r="A217" s="6" t="s">
        <v>172</v>
      </c>
    </row>
    <row r="218" ht="12" customHeight="1" thickBot="1">
      <c r="A218" s="6"/>
    </row>
    <row r="219" spans="1:4" ht="12" customHeight="1" thickBot="1">
      <c r="A219" s="215" t="s">
        <v>174</v>
      </c>
      <c r="B219" s="215" t="s">
        <v>175</v>
      </c>
      <c r="C219" s="206" t="s">
        <v>176</v>
      </c>
      <c r="D219" s="207"/>
    </row>
    <row r="220" spans="1:4" ht="12" customHeight="1" thickBot="1">
      <c r="A220" s="216"/>
      <c r="B220" s="216"/>
      <c r="C220" s="73" t="s">
        <v>178</v>
      </c>
      <c r="D220" s="73" t="s">
        <v>179</v>
      </c>
    </row>
    <row r="221" spans="1:4" ht="12" customHeight="1" thickBot="1">
      <c r="A221" s="74">
        <v>1</v>
      </c>
      <c r="B221" s="75" t="s">
        <v>180</v>
      </c>
      <c r="C221" s="76"/>
      <c r="D221" s="77" t="s">
        <v>181</v>
      </c>
    </row>
    <row r="222" spans="1:5" ht="12" customHeight="1" thickBot="1">
      <c r="A222" s="74">
        <v>2</v>
      </c>
      <c r="B222" s="75"/>
      <c r="C222" s="76"/>
      <c r="D222" s="77"/>
      <c r="E222" s="59" t="s">
        <v>523</v>
      </c>
    </row>
    <row r="223" spans="1:4" ht="12" customHeight="1" thickBot="1">
      <c r="A223" s="74">
        <v>3</v>
      </c>
      <c r="B223" s="75"/>
      <c r="C223" s="76"/>
      <c r="D223" s="77"/>
    </row>
    <row r="224" spans="1:4" ht="12" customHeight="1" thickBot="1">
      <c r="A224" s="78"/>
      <c r="B224" s="79" t="s">
        <v>183</v>
      </c>
      <c r="C224" s="76"/>
      <c r="D224" s="77" t="s">
        <v>181</v>
      </c>
    </row>
    <row r="225" ht="12" customHeight="1">
      <c r="A225" s="6"/>
    </row>
    <row r="226" ht="12" customHeight="1">
      <c r="A226" s="6" t="s">
        <v>184</v>
      </c>
    </row>
    <row r="227" ht="12" customHeight="1" thickBot="1">
      <c r="A227" s="6"/>
    </row>
    <row r="228" spans="1:5" ht="12" customHeight="1" thickBot="1">
      <c r="A228" s="215" t="s">
        <v>174</v>
      </c>
      <c r="B228" s="215" t="s">
        <v>185</v>
      </c>
      <c r="C228" s="230" t="s">
        <v>186</v>
      </c>
      <c r="D228" s="70" t="s">
        <v>176</v>
      </c>
      <c r="E228" s="59" t="s">
        <v>167</v>
      </c>
    </row>
    <row r="229" spans="1:6" ht="12" customHeight="1" thickBot="1">
      <c r="A229" s="216"/>
      <c r="B229" s="216"/>
      <c r="C229" s="231"/>
      <c r="D229" s="73" t="s">
        <v>178</v>
      </c>
      <c r="E229" s="59" t="s">
        <v>168</v>
      </c>
      <c r="F229" s="80" t="s">
        <v>169</v>
      </c>
    </row>
    <row r="230" spans="1:4" ht="12" customHeight="1" thickBot="1">
      <c r="A230" s="81">
        <v>1</v>
      </c>
      <c r="B230" s="79" t="s">
        <v>187</v>
      </c>
      <c r="C230" s="76">
        <v>3920010092</v>
      </c>
      <c r="D230" s="77"/>
    </row>
    <row r="231" spans="1:4" ht="12" customHeight="1" thickBot="1">
      <c r="A231" s="81">
        <v>2</v>
      </c>
      <c r="B231" s="79" t="s">
        <v>187</v>
      </c>
      <c r="C231" s="76">
        <v>3920040092</v>
      </c>
      <c r="D231" s="77">
        <v>6178.88</v>
      </c>
    </row>
    <row r="232" spans="1:4" ht="12" customHeight="1" thickBot="1">
      <c r="A232" s="81">
        <v>3</v>
      </c>
      <c r="B232" s="79" t="s">
        <v>188</v>
      </c>
      <c r="C232" s="76">
        <v>499136672</v>
      </c>
      <c r="D232" s="77"/>
    </row>
    <row r="233" spans="1:4" ht="12" customHeight="1" thickBot="1">
      <c r="A233" s="81">
        <v>4</v>
      </c>
      <c r="B233" s="79" t="s">
        <v>188</v>
      </c>
      <c r="C233" s="76">
        <v>499136673</v>
      </c>
      <c r="D233" s="77">
        <v>544.43</v>
      </c>
    </row>
    <row r="234" spans="1:4" ht="12" customHeight="1" thickBot="1">
      <c r="A234" s="81">
        <v>5</v>
      </c>
      <c r="B234" s="79" t="s">
        <v>189</v>
      </c>
      <c r="C234" s="76"/>
      <c r="D234" s="77"/>
    </row>
    <row r="235" spans="1:4" ht="12" customHeight="1" thickBot="1">
      <c r="A235" s="78"/>
      <c r="B235" s="79" t="s">
        <v>183</v>
      </c>
      <c r="C235" s="76"/>
      <c r="D235" s="82"/>
    </row>
    <row r="236" ht="12" customHeight="1">
      <c r="A236" s="83"/>
    </row>
    <row r="237" ht="12" customHeight="1">
      <c r="A237" s="63" t="s">
        <v>190</v>
      </c>
    </row>
    <row r="239" ht="12" customHeight="1">
      <c r="A239" s="68" t="s">
        <v>191</v>
      </c>
    </row>
    <row r="240" ht="12" customHeight="1" thickBot="1">
      <c r="A240" s="6"/>
    </row>
    <row r="241" spans="1:3" ht="12" customHeight="1" thickBot="1">
      <c r="A241" s="84" t="s">
        <v>192</v>
      </c>
      <c r="B241" s="85" t="s">
        <v>176</v>
      </c>
      <c r="C241" s="71" t="s">
        <v>177</v>
      </c>
    </row>
    <row r="242" spans="1:3" ht="12" customHeight="1" thickBot="1">
      <c r="A242" s="86"/>
      <c r="B242" s="87"/>
      <c r="C242" s="77"/>
    </row>
    <row r="243" spans="1:3" ht="12" customHeight="1" thickBot="1">
      <c r="A243" s="86"/>
      <c r="B243" s="87"/>
      <c r="C243" s="77"/>
    </row>
    <row r="244" spans="1:3" ht="12" customHeight="1" thickBot="1">
      <c r="A244" s="86"/>
      <c r="B244" s="87"/>
      <c r="C244" s="77"/>
    </row>
    <row r="245" spans="1:3" ht="12" customHeight="1" thickBot="1">
      <c r="A245" s="72" t="s">
        <v>183</v>
      </c>
      <c r="B245" s="88"/>
      <c r="C245" s="82"/>
    </row>
    <row r="246" ht="12" customHeight="1">
      <c r="A246" s="6"/>
    </row>
    <row r="247" ht="12" customHeight="1">
      <c r="A247" s="68" t="s">
        <v>193</v>
      </c>
    </row>
    <row r="248" ht="12" customHeight="1">
      <c r="A248" s="63"/>
    </row>
    <row r="249" ht="12" customHeight="1">
      <c r="A249" s="6" t="s">
        <v>15</v>
      </c>
    </row>
    <row r="250" ht="12" customHeight="1" thickBot="1">
      <c r="A250" s="6"/>
    </row>
    <row r="251" spans="1:4" ht="12" customHeight="1" thickBot="1">
      <c r="A251" s="84" t="s">
        <v>174</v>
      </c>
      <c r="B251" s="89" t="s">
        <v>194</v>
      </c>
      <c r="C251" s="71" t="s">
        <v>176</v>
      </c>
      <c r="D251" s="71" t="s">
        <v>177</v>
      </c>
    </row>
    <row r="252" spans="1:4" ht="12" customHeight="1" thickBot="1">
      <c r="A252" s="227">
        <v>1</v>
      </c>
      <c r="B252" s="90" t="s">
        <v>195</v>
      </c>
      <c r="C252" s="77"/>
      <c r="D252" s="77"/>
    </row>
    <row r="253" spans="1:4" ht="12" customHeight="1" thickBot="1">
      <c r="A253" s="228"/>
      <c r="B253" s="90" t="s">
        <v>196</v>
      </c>
      <c r="C253" s="77"/>
      <c r="D253" s="77"/>
    </row>
    <row r="254" spans="1:4" ht="12" customHeight="1" thickBot="1">
      <c r="A254" s="228"/>
      <c r="B254" s="90" t="s">
        <v>197</v>
      </c>
      <c r="C254" s="77"/>
      <c r="D254" s="77"/>
    </row>
    <row r="255" spans="1:4" ht="12" customHeight="1" thickBot="1">
      <c r="A255" s="229"/>
      <c r="B255" s="90" t="s">
        <v>198</v>
      </c>
      <c r="C255" s="77"/>
      <c r="D255" s="77"/>
    </row>
    <row r="256" spans="1:4" ht="12" customHeight="1" thickBot="1">
      <c r="A256" s="91">
        <v>2</v>
      </c>
      <c r="B256" s="90" t="s">
        <v>199</v>
      </c>
      <c r="C256" s="77"/>
      <c r="D256" s="77"/>
    </row>
    <row r="257" spans="1:4" ht="12" customHeight="1" thickBot="1">
      <c r="A257" s="91">
        <v>3</v>
      </c>
      <c r="B257" s="90" t="s">
        <v>200</v>
      </c>
      <c r="C257" s="77"/>
      <c r="D257" s="77"/>
    </row>
    <row r="258" ht="12" customHeight="1">
      <c r="A258" s="6"/>
    </row>
    <row r="259" ht="12" customHeight="1">
      <c r="A259" s="6" t="s">
        <v>201</v>
      </c>
    </row>
    <row r="260" ht="12" customHeight="1" thickBot="1">
      <c r="A260" s="6"/>
    </row>
    <row r="261" spans="1:4" ht="12" customHeight="1" thickBot="1">
      <c r="A261" s="84" t="s">
        <v>174</v>
      </c>
      <c r="B261" s="89" t="s">
        <v>194</v>
      </c>
      <c r="C261" s="71" t="s">
        <v>176</v>
      </c>
      <c r="D261" s="71" t="s">
        <v>177</v>
      </c>
    </row>
    <row r="262" spans="1:4" ht="12" customHeight="1" thickBot="1">
      <c r="A262" s="91">
        <v>1</v>
      </c>
      <c r="B262" s="90" t="s">
        <v>202</v>
      </c>
      <c r="C262" s="77"/>
      <c r="D262" s="77"/>
    </row>
    <row r="263" spans="1:4" ht="12" customHeight="1" thickBot="1">
      <c r="A263" s="91">
        <v>2</v>
      </c>
      <c r="B263" s="90" t="s">
        <v>203</v>
      </c>
      <c r="C263" s="77"/>
      <c r="D263" s="77"/>
    </row>
    <row r="264" spans="1:4" ht="12" customHeight="1" thickBot="1">
      <c r="A264" s="91">
        <v>3</v>
      </c>
      <c r="B264" s="90" t="s">
        <v>204</v>
      </c>
      <c r="C264" s="77"/>
      <c r="D264" s="77"/>
    </row>
    <row r="265" spans="1:4" ht="12" customHeight="1" thickBot="1">
      <c r="A265" s="91"/>
      <c r="B265" s="90"/>
      <c r="C265" s="77"/>
      <c r="D265" s="77"/>
    </row>
    <row r="266" spans="1:4" ht="12" customHeight="1" thickBot="1">
      <c r="A266" s="92"/>
      <c r="B266" s="79" t="s">
        <v>183</v>
      </c>
      <c r="C266" s="82"/>
      <c r="D266" s="82"/>
    </row>
    <row r="267" ht="12" customHeight="1">
      <c r="A267" s="6"/>
    </row>
    <row r="268" ht="12" customHeight="1">
      <c r="A268" s="6" t="s">
        <v>205</v>
      </c>
    </row>
    <row r="269" ht="12" customHeight="1" thickBot="1">
      <c r="A269" s="6"/>
    </row>
    <row r="270" spans="1:4" ht="12" customHeight="1" thickBot="1">
      <c r="A270" s="84" t="s">
        <v>174</v>
      </c>
      <c r="B270" s="89" t="s">
        <v>206</v>
      </c>
      <c r="C270" s="71" t="s">
        <v>176</v>
      </c>
      <c r="D270" s="70" t="s">
        <v>177</v>
      </c>
    </row>
    <row r="271" spans="1:4" ht="12" customHeight="1" thickBot="1">
      <c r="A271" s="91">
        <v>1</v>
      </c>
      <c r="B271" s="90" t="s">
        <v>207</v>
      </c>
      <c r="C271" s="77"/>
      <c r="D271" s="93"/>
    </row>
    <row r="272" spans="1:4" ht="12" customHeight="1" thickBot="1">
      <c r="A272" s="91">
        <v>2</v>
      </c>
      <c r="B272" s="90" t="s">
        <v>208</v>
      </c>
      <c r="C272" s="77"/>
      <c r="D272" s="93"/>
    </row>
    <row r="273" spans="1:4" ht="12" customHeight="1" thickBot="1">
      <c r="A273" s="91">
        <v>3</v>
      </c>
      <c r="B273" s="90" t="s">
        <v>209</v>
      </c>
      <c r="C273" s="77"/>
      <c r="D273" s="93"/>
    </row>
    <row r="274" spans="1:4" ht="12" customHeight="1" thickBot="1">
      <c r="A274" s="92"/>
      <c r="B274" s="94"/>
      <c r="C274" s="77"/>
      <c r="D274" s="93"/>
    </row>
    <row r="275" spans="1:4" ht="12" customHeight="1" thickBot="1">
      <c r="A275" s="92"/>
      <c r="B275" s="79" t="s">
        <v>183</v>
      </c>
      <c r="C275" s="82"/>
      <c r="D275" s="95"/>
    </row>
    <row r="276" spans="1:4" ht="12" customHeight="1" thickBot="1">
      <c r="A276" s="232" t="s">
        <v>210</v>
      </c>
      <c r="B276" s="232"/>
      <c r="C276" s="232"/>
      <c r="D276" s="232"/>
    </row>
    <row r="277" spans="1:6" ht="12" customHeight="1" thickBot="1">
      <c r="A277" s="96"/>
      <c r="B277" s="96"/>
      <c r="C277" s="97"/>
      <c r="D277" s="97"/>
      <c r="E277" s="206" t="s">
        <v>177</v>
      </c>
      <c r="F277" s="207"/>
    </row>
    <row r="278" spans="1:6" ht="12" customHeight="1" thickBot="1">
      <c r="A278" s="83"/>
      <c r="E278" s="73" t="s">
        <v>178</v>
      </c>
      <c r="F278" s="73" t="s">
        <v>179</v>
      </c>
    </row>
    <row r="279" spans="1:6" ht="12" customHeight="1" thickBot="1">
      <c r="A279" s="84" t="s">
        <v>211</v>
      </c>
      <c r="B279" s="98" t="s">
        <v>176</v>
      </c>
      <c r="C279" s="99" t="s">
        <v>177</v>
      </c>
      <c r="E279" s="77"/>
      <c r="F279" s="77" t="s">
        <v>182</v>
      </c>
    </row>
    <row r="280" spans="1:6" ht="12" customHeight="1" thickBot="1">
      <c r="A280" s="74" t="s">
        <v>212</v>
      </c>
      <c r="B280" s="100"/>
      <c r="C280" s="101"/>
      <c r="E280" s="77"/>
      <c r="F280" s="77"/>
    </row>
    <row r="281" spans="1:6" ht="12" customHeight="1" thickBot="1">
      <c r="A281" s="74" t="s">
        <v>213</v>
      </c>
      <c r="B281" s="100"/>
      <c r="C281" s="101"/>
      <c r="E281" s="77"/>
      <c r="F281" s="77"/>
    </row>
    <row r="282" spans="1:6" ht="12" customHeight="1" thickBot="1">
      <c r="A282" s="74" t="s">
        <v>214</v>
      </c>
      <c r="B282" s="100"/>
      <c r="C282" s="101"/>
      <c r="E282" s="77"/>
      <c r="F282" s="77" t="s">
        <v>182</v>
      </c>
    </row>
    <row r="283" spans="1:3" ht="12" customHeight="1" thickBot="1">
      <c r="A283" s="74" t="s">
        <v>215</v>
      </c>
      <c r="B283" s="100"/>
      <c r="C283" s="101"/>
    </row>
    <row r="284" spans="1:3" ht="12" customHeight="1" thickBot="1">
      <c r="A284" s="74" t="s">
        <v>216</v>
      </c>
      <c r="B284" s="100"/>
      <c r="C284" s="101"/>
    </row>
    <row r="285" spans="1:3" ht="12" customHeight="1" thickBot="1">
      <c r="A285" s="74" t="s">
        <v>217</v>
      </c>
      <c r="B285" s="100"/>
      <c r="C285" s="101"/>
    </row>
    <row r="286" spans="1:7" ht="12" customHeight="1" thickBot="1">
      <c r="A286" s="74" t="s">
        <v>218</v>
      </c>
      <c r="B286" s="100"/>
      <c r="C286" s="101"/>
      <c r="E286" s="71"/>
      <c r="F286" s="223" t="s">
        <v>177</v>
      </c>
      <c r="G286" s="224"/>
    </row>
    <row r="287" spans="1:7" ht="12" customHeight="1" thickBot="1">
      <c r="A287" s="74" t="s">
        <v>219</v>
      </c>
      <c r="B287" s="100"/>
      <c r="C287" s="101"/>
      <c r="E287" s="73" t="s">
        <v>179</v>
      </c>
      <c r="F287" s="73" t="s">
        <v>178</v>
      </c>
      <c r="G287" s="102" t="s">
        <v>179</v>
      </c>
    </row>
    <row r="288" spans="1:7" ht="12" customHeight="1" thickBot="1">
      <c r="A288" s="72" t="s">
        <v>220</v>
      </c>
      <c r="B288" s="103"/>
      <c r="C288" s="104"/>
      <c r="E288" s="77">
        <v>798587.75</v>
      </c>
      <c r="F288" s="77"/>
      <c r="G288" s="87">
        <v>170781.39</v>
      </c>
    </row>
    <row r="289" spans="1:7" ht="12" customHeight="1" thickBot="1">
      <c r="A289" s="63"/>
      <c r="E289" s="77">
        <v>12051818.42</v>
      </c>
      <c r="F289" s="77"/>
      <c r="G289" s="87"/>
    </row>
    <row r="290" spans="1:7" ht="12" customHeight="1" thickBot="1">
      <c r="A290" s="6" t="s">
        <v>221</v>
      </c>
      <c r="E290" s="77">
        <v>2268917.07</v>
      </c>
      <c r="F290" s="77"/>
      <c r="G290" s="87">
        <v>886847.41</v>
      </c>
    </row>
    <row r="291" spans="1:7" ht="12" customHeight="1" thickBot="1">
      <c r="A291" s="6"/>
      <c r="E291" s="77">
        <v>776571.37</v>
      </c>
      <c r="F291" s="77">
        <v>3963.24</v>
      </c>
      <c r="G291" s="87">
        <v>4982506.06</v>
      </c>
    </row>
    <row r="292" spans="1:7" ht="12" customHeight="1" thickBot="1">
      <c r="A292" s="105" t="s">
        <v>174</v>
      </c>
      <c r="B292" s="105" t="s">
        <v>222</v>
      </c>
      <c r="C292" s="106" t="s">
        <v>223</v>
      </c>
      <c r="D292" s="106" t="s">
        <v>224</v>
      </c>
      <c r="E292" s="77"/>
      <c r="F292" s="77">
        <v>39.11</v>
      </c>
      <c r="G292" s="87">
        <v>72402</v>
      </c>
    </row>
    <row r="293" spans="1:7" ht="12" customHeight="1" thickBot="1">
      <c r="A293" s="107"/>
      <c r="B293" s="107"/>
      <c r="C293" s="108"/>
      <c r="D293" s="108"/>
      <c r="E293" s="82"/>
      <c r="F293" s="82"/>
      <c r="G293" s="88"/>
    </row>
    <row r="294" spans="1:4" ht="12" customHeight="1">
      <c r="A294" s="107"/>
      <c r="B294" s="107"/>
      <c r="C294" s="108"/>
      <c r="D294" s="108"/>
    </row>
    <row r="295" spans="1:4" ht="12" customHeight="1">
      <c r="A295" s="107"/>
      <c r="B295" s="107"/>
      <c r="C295" s="108"/>
      <c r="D295" s="108"/>
    </row>
    <row r="296" spans="1:4" ht="12" customHeight="1">
      <c r="A296" s="107"/>
      <c r="B296" s="105" t="s">
        <v>183</v>
      </c>
      <c r="C296" s="108"/>
      <c r="D296" s="108"/>
    </row>
    <row r="297" ht="12" customHeight="1">
      <c r="A297" s="6"/>
    </row>
    <row r="298" ht="12" customHeight="1">
      <c r="A298" s="63" t="s">
        <v>226</v>
      </c>
    </row>
    <row r="299" ht="12" customHeight="1">
      <c r="A299" s="63"/>
    </row>
    <row r="300" ht="12" customHeight="1">
      <c r="A300" s="63"/>
    </row>
    <row r="301" ht="12" customHeight="1">
      <c r="A301" s="54" t="s">
        <v>227</v>
      </c>
    </row>
    <row r="302" ht="12" customHeight="1" thickBot="1"/>
    <row r="303" spans="1:4" ht="12" customHeight="1">
      <c r="A303" s="69" t="s">
        <v>228</v>
      </c>
      <c r="B303" s="219" t="s">
        <v>230</v>
      </c>
      <c r="C303" s="109" t="s">
        <v>231</v>
      </c>
      <c r="D303" s="221" t="s">
        <v>233</v>
      </c>
    </row>
    <row r="304" spans="1:4" ht="12" customHeight="1" thickBot="1">
      <c r="A304" s="72" t="s">
        <v>229</v>
      </c>
      <c r="B304" s="220"/>
      <c r="C304" s="110" t="s">
        <v>232</v>
      </c>
      <c r="D304" s="222"/>
    </row>
    <row r="305" spans="1:4" ht="12" customHeight="1" thickBot="1">
      <c r="A305" s="111"/>
      <c r="B305" s="112"/>
      <c r="C305" s="113"/>
      <c r="D305" s="113"/>
    </row>
    <row r="306" spans="1:4" ht="12" customHeight="1" thickBot="1">
      <c r="A306" s="111"/>
      <c r="B306" s="112"/>
      <c r="C306" s="113"/>
      <c r="D306" s="113"/>
    </row>
    <row r="307" spans="1:4" ht="12" customHeight="1" thickBot="1">
      <c r="A307" s="111"/>
      <c r="B307" s="112"/>
      <c r="C307" s="113"/>
      <c r="D307" s="113"/>
    </row>
    <row r="308" spans="1:4" ht="12" customHeight="1" thickBot="1">
      <c r="A308" s="111"/>
      <c r="B308" s="112"/>
      <c r="C308" s="113"/>
      <c r="D308" s="113"/>
    </row>
    <row r="309" ht="12" customHeight="1">
      <c r="A309" s="63"/>
    </row>
    <row r="310" ht="12" customHeight="1">
      <c r="A310" s="63"/>
    </row>
    <row r="311" ht="12" customHeight="1">
      <c r="A311" s="54" t="s">
        <v>235</v>
      </c>
    </row>
    <row r="312" ht="12" customHeight="1">
      <c r="A312" s="2" t="s">
        <v>236</v>
      </c>
    </row>
    <row r="313" spans="1:4" ht="12" customHeight="1">
      <c r="A313" s="209" t="s">
        <v>174</v>
      </c>
      <c r="B313" s="209" t="s">
        <v>237</v>
      </c>
      <c r="C313" s="210" t="s">
        <v>238</v>
      </c>
      <c r="D313" s="210" t="s">
        <v>239</v>
      </c>
    </row>
    <row r="314" spans="1:4" ht="12" customHeight="1">
      <c r="A314" s="209"/>
      <c r="B314" s="209"/>
      <c r="C314" s="210"/>
      <c r="D314" s="210"/>
    </row>
    <row r="315" spans="1:4" ht="12" customHeight="1">
      <c r="A315" s="114"/>
      <c r="B315" s="114"/>
      <c r="C315" s="115"/>
      <c r="D315" s="115"/>
    </row>
    <row r="316" spans="1:4" ht="12" customHeight="1">
      <c r="A316" s="114"/>
      <c r="B316" s="114"/>
      <c r="C316" s="115"/>
      <c r="D316" s="115"/>
    </row>
    <row r="317" spans="1:4" ht="12" customHeight="1">
      <c r="A317" s="114"/>
      <c r="B317" s="114"/>
      <c r="C317" s="115"/>
      <c r="D317" s="115"/>
    </row>
    <row r="318" ht="12" customHeight="1">
      <c r="A318" s="63"/>
    </row>
    <row r="319" ht="12" customHeight="1">
      <c r="A319" s="63"/>
    </row>
    <row r="320" ht="12" customHeight="1">
      <c r="A320" s="116" t="s">
        <v>241</v>
      </c>
    </row>
    <row r="321" ht="12" customHeight="1">
      <c r="A321" s="63"/>
    </row>
    <row r="322" spans="1:2" ht="12" customHeight="1">
      <c r="A322" s="64"/>
      <c r="B322" s="64"/>
    </row>
    <row r="323" spans="1:2" ht="12" customHeight="1">
      <c r="A323" s="65"/>
      <c r="B323" s="65"/>
    </row>
    <row r="324" spans="1:2" ht="12" customHeight="1">
      <c r="A324" s="65"/>
      <c r="B324" s="65"/>
    </row>
    <row r="325" spans="1:2" ht="12" customHeight="1">
      <c r="A325" s="65"/>
      <c r="B325" s="65"/>
    </row>
    <row r="326" spans="1:2" ht="12" customHeight="1">
      <c r="A326" s="65"/>
      <c r="B326" s="65"/>
    </row>
    <row r="327" spans="1:2" ht="12" customHeight="1" thickBot="1">
      <c r="A327" s="65"/>
      <c r="B327" s="67"/>
    </row>
    <row r="328" spans="1:5" ht="12" customHeight="1" thickBot="1">
      <c r="A328" s="63"/>
      <c r="E328" s="71"/>
    </row>
    <row r="329" spans="1:11" ht="12" customHeight="1" thickBot="1">
      <c r="A329" s="63"/>
      <c r="E329" s="117"/>
      <c r="K329" s="6" t="s">
        <v>173</v>
      </c>
    </row>
    <row r="330" spans="1:5" ht="12" customHeight="1" thickBot="1">
      <c r="A330" s="63"/>
      <c r="E330" s="117"/>
    </row>
    <row r="331" spans="1:5" ht="12" customHeight="1" thickBot="1">
      <c r="A331" s="63"/>
      <c r="E331" s="117"/>
    </row>
    <row r="332" spans="1:5" ht="12" customHeight="1" thickBot="1">
      <c r="A332" s="63"/>
      <c r="E332" s="117"/>
    </row>
    <row r="333" spans="1:5" ht="12" customHeight="1" thickBot="1">
      <c r="A333" s="63"/>
      <c r="E333" s="118"/>
    </row>
    <row r="334" spans="1:5" ht="12" customHeight="1">
      <c r="A334" s="63"/>
      <c r="E334" s="97"/>
    </row>
    <row r="335" spans="1:5" ht="12" customHeight="1">
      <c r="A335" s="63"/>
      <c r="E335" s="97"/>
    </row>
    <row r="336" ht="12" customHeight="1">
      <c r="A336" s="63"/>
    </row>
    <row r="337" ht="12" customHeight="1">
      <c r="A337" s="63"/>
    </row>
    <row r="338" spans="1:11" ht="12" customHeight="1">
      <c r="A338" s="63"/>
      <c r="K338" s="6" t="s">
        <v>173</v>
      </c>
    </row>
    <row r="339" ht="12" customHeight="1">
      <c r="A339" s="63"/>
    </row>
    <row r="340" ht="12" customHeight="1">
      <c r="A340" s="63"/>
    </row>
    <row r="341" ht="12" customHeight="1">
      <c r="A341" s="63"/>
    </row>
    <row r="342" ht="12" customHeight="1">
      <c r="A342" s="63"/>
    </row>
    <row r="343" ht="12" customHeight="1">
      <c r="A343" s="63"/>
    </row>
    <row r="344" ht="12" customHeight="1">
      <c r="A344" s="63"/>
    </row>
    <row r="345" ht="12" customHeight="1">
      <c r="A345" s="63"/>
    </row>
    <row r="346" ht="12" customHeight="1">
      <c r="A346" s="63"/>
    </row>
    <row r="347" ht="12" customHeight="1">
      <c r="A347" s="63"/>
    </row>
    <row r="348" ht="12" customHeight="1">
      <c r="A348" s="63"/>
    </row>
    <row r="349" ht="12" customHeight="1">
      <c r="A349" s="63"/>
    </row>
    <row r="350" spans="1:5" ht="12" customHeight="1">
      <c r="A350" s="63"/>
      <c r="E350" s="106" t="s">
        <v>225</v>
      </c>
    </row>
    <row r="351" spans="1:5" ht="12" customHeight="1">
      <c r="A351" s="63"/>
      <c r="E351" s="108"/>
    </row>
    <row r="352" spans="1:5" ht="12" customHeight="1">
      <c r="A352" s="63"/>
      <c r="E352" s="108"/>
    </row>
    <row r="353" spans="1:5" ht="12" customHeight="1">
      <c r="A353" s="63"/>
      <c r="E353" s="108"/>
    </row>
    <row r="354" spans="1:5" ht="12" customHeight="1" thickBot="1">
      <c r="A354" s="119" t="s">
        <v>242</v>
      </c>
      <c r="B354" s="119"/>
      <c r="C354" s="120"/>
      <c r="D354" s="120"/>
      <c r="E354" s="108"/>
    </row>
    <row r="355" spans="1:4" ht="12" customHeight="1" thickBot="1">
      <c r="A355" s="217"/>
      <c r="B355" s="218"/>
      <c r="C355" s="121" t="s">
        <v>243</v>
      </c>
      <c r="D355" s="121" t="s">
        <v>244</v>
      </c>
    </row>
    <row r="356" spans="1:4" ht="12" customHeight="1" thickBot="1">
      <c r="A356" s="213" t="s">
        <v>251</v>
      </c>
      <c r="B356" s="214"/>
      <c r="C356" s="122"/>
      <c r="D356" s="123"/>
    </row>
    <row r="357" spans="1:4" ht="12" customHeight="1" thickBot="1">
      <c r="A357" s="211" t="s">
        <v>252</v>
      </c>
      <c r="B357" s="212"/>
      <c r="C357" s="122"/>
      <c r="D357" s="123"/>
    </row>
    <row r="358" spans="1:4" ht="12" customHeight="1" thickBot="1">
      <c r="A358" s="211" t="s">
        <v>253</v>
      </c>
      <c r="B358" s="212"/>
      <c r="C358" s="122"/>
      <c r="D358" s="123"/>
    </row>
    <row r="359" spans="1:4" ht="12" customHeight="1" thickBot="1">
      <c r="A359" s="211" t="s">
        <v>254</v>
      </c>
      <c r="B359" s="212"/>
      <c r="C359" s="122"/>
      <c r="D359" s="123"/>
    </row>
    <row r="360" spans="1:4" ht="12" customHeight="1" thickBot="1">
      <c r="A360" s="211" t="s">
        <v>255</v>
      </c>
      <c r="B360" s="212"/>
      <c r="C360" s="122"/>
      <c r="D360" s="123"/>
    </row>
    <row r="361" spans="1:5" ht="12" customHeight="1" thickBot="1">
      <c r="A361" s="211" t="s">
        <v>256</v>
      </c>
      <c r="B361" s="212"/>
      <c r="C361" s="122"/>
      <c r="D361" s="123"/>
      <c r="E361" s="221" t="s">
        <v>234</v>
      </c>
    </row>
    <row r="362" spans="1:5" ht="12" customHeight="1" thickBot="1">
      <c r="A362" s="211"/>
      <c r="B362" s="212"/>
      <c r="C362" s="122"/>
      <c r="D362" s="123"/>
      <c r="E362" s="222"/>
    </row>
    <row r="363" spans="1:5" ht="12" customHeight="1" thickBot="1">
      <c r="A363" s="211" t="s">
        <v>257</v>
      </c>
      <c r="B363" s="212"/>
      <c r="C363" s="122"/>
      <c r="D363" s="123"/>
      <c r="E363" s="113"/>
    </row>
    <row r="364" spans="1:5" ht="12" customHeight="1" thickBot="1">
      <c r="A364" s="211" t="s">
        <v>258</v>
      </c>
      <c r="B364" s="212"/>
      <c r="C364" s="122"/>
      <c r="D364" s="123"/>
      <c r="E364" s="113"/>
    </row>
    <row r="365" spans="1:5" ht="12" customHeight="1" thickBot="1">
      <c r="A365" s="211" t="s">
        <v>259</v>
      </c>
      <c r="B365" s="212"/>
      <c r="C365" s="122"/>
      <c r="D365" s="123"/>
      <c r="E365" s="113"/>
    </row>
    <row r="366" spans="1:5" ht="12" customHeight="1" thickBot="1">
      <c r="A366" s="211" t="s">
        <v>260</v>
      </c>
      <c r="B366" s="212"/>
      <c r="C366" s="122"/>
      <c r="D366" s="123"/>
      <c r="E366" s="113"/>
    </row>
    <row r="367" spans="1:4" ht="12" customHeight="1" thickBot="1">
      <c r="A367" s="211"/>
      <c r="B367" s="212"/>
      <c r="C367" s="122"/>
      <c r="D367" s="123"/>
    </row>
    <row r="368" spans="1:4" ht="12" customHeight="1" thickBot="1">
      <c r="A368" s="211" t="s">
        <v>261</v>
      </c>
      <c r="B368" s="212"/>
      <c r="C368" s="122"/>
      <c r="D368" s="123"/>
    </row>
    <row r="369" spans="1:4" ht="12" customHeight="1" thickBot="1">
      <c r="A369" s="213" t="s">
        <v>262</v>
      </c>
      <c r="B369" s="214"/>
      <c r="C369" s="122"/>
      <c r="D369" s="123"/>
    </row>
    <row r="370" spans="1:4" ht="12" customHeight="1" thickBot="1">
      <c r="A370" s="211" t="s">
        <v>176</v>
      </c>
      <c r="B370" s="212"/>
      <c r="C370" s="122"/>
      <c r="D370" s="123"/>
    </row>
    <row r="371" spans="1:8" ht="12" customHeight="1" thickBot="1">
      <c r="A371" s="211" t="s">
        <v>263</v>
      </c>
      <c r="B371" s="212"/>
      <c r="C371" s="122"/>
      <c r="D371" s="123"/>
      <c r="E371" s="210" t="s">
        <v>176</v>
      </c>
      <c r="F371" s="210"/>
      <c r="G371" s="209" t="s">
        <v>177</v>
      </c>
      <c r="H371" s="209"/>
    </row>
    <row r="372" spans="1:8" ht="12" customHeight="1" thickBot="1">
      <c r="A372" s="211" t="s">
        <v>264</v>
      </c>
      <c r="B372" s="212"/>
      <c r="C372" s="122"/>
      <c r="D372" s="123"/>
      <c r="E372" s="106" t="s">
        <v>240</v>
      </c>
      <c r="F372" s="106" t="s">
        <v>223</v>
      </c>
      <c r="G372" s="105" t="s">
        <v>240</v>
      </c>
      <c r="H372" s="105" t="s">
        <v>223</v>
      </c>
    </row>
    <row r="373" spans="1:8" ht="12" customHeight="1" thickBot="1">
      <c r="A373" s="211" t="s">
        <v>261</v>
      </c>
      <c r="B373" s="212"/>
      <c r="C373" s="122"/>
      <c r="D373" s="123"/>
      <c r="E373" s="115"/>
      <c r="F373" s="115"/>
      <c r="G373" s="114"/>
      <c r="H373" s="114"/>
    </row>
    <row r="374" spans="1:8" ht="12" customHeight="1">
      <c r="A374" s="124"/>
      <c r="B374" s="124"/>
      <c r="C374" s="125"/>
      <c r="D374" s="125"/>
      <c r="E374" s="115"/>
      <c r="F374" s="115"/>
      <c r="G374" s="114"/>
      <c r="H374" s="114"/>
    </row>
    <row r="375" spans="5:8" ht="12" customHeight="1">
      <c r="E375" s="115"/>
      <c r="F375" s="115"/>
      <c r="G375" s="114"/>
      <c r="H375" s="114"/>
    </row>
    <row r="377" ht="12" customHeight="1">
      <c r="A377" s="54" t="s">
        <v>265</v>
      </c>
    </row>
    <row r="378" ht="12" customHeight="1" thickBot="1">
      <c r="A378" s="63"/>
    </row>
    <row r="379" spans="1:4" ht="12" customHeight="1" thickBot="1">
      <c r="A379" s="84"/>
      <c r="B379" s="98" t="s">
        <v>266</v>
      </c>
      <c r="C379" s="99" t="s">
        <v>267</v>
      </c>
      <c r="D379" s="99" t="s">
        <v>268</v>
      </c>
    </row>
    <row r="380" spans="1:4" ht="12" customHeight="1" thickBot="1">
      <c r="A380" s="126" t="s">
        <v>251</v>
      </c>
      <c r="B380" s="127"/>
      <c r="C380" s="128"/>
      <c r="D380" s="128"/>
    </row>
    <row r="381" spans="1:4" ht="12" customHeight="1" thickBot="1">
      <c r="A381" s="74" t="s">
        <v>252</v>
      </c>
      <c r="B381" s="127"/>
      <c r="C381" s="128"/>
      <c r="D381" s="128"/>
    </row>
    <row r="382" spans="1:4" ht="12" customHeight="1" thickBot="1">
      <c r="A382" s="74" t="s">
        <v>253</v>
      </c>
      <c r="B382" s="127"/>
      <c r="C382" s="128"/>
      <c r="D382" s="128"/>
    </row>
    <row r="383" spans="1:4" ht="12" customHeight="1" thickBot="1">
      <c r="A383" s="74" t="s">
        <v>254</v>
      </c>
      <c r="B383" s="127"/>
      <c r="C383" s="128"/>
      <c r="D383" s="128"/>
    </row>
    <row r="384" spans="1:4" ht="12" customHeight="1" thickBot="1">
      <c r="A384" s="74" t="s">
        <v>255</v>
      </c>
      <c r="B384" s="127"/>
      <c r="C384" s="128"/>
      <c r="D384" s="128"/>
    </row>
    <row r="385" spans="1:4" ht="12" customHeight="1" thickBot="1">
      <c r="A385" s="74" t="s">
        <v>256</v>
      </c>
      <c r="B385" s="127"/>
      <c r="C385" s="128"/>
      <c r="D385" s="128"/>
    </row>
    <row r="386" spans="1:4" ht="12" customHeight="1" thickBot="1">
      <c r="A386" s="74"/>
      <c r="B386" s="127"/>
      <c r="C386" s="128"/>
      <c r="D386" s="128"/>
    </row>
    <row r="387" spans="1:4" ht="12" customHeight="1" thickBot="1">
      <c r="A387" s="74" t="s">
        <v>257</v>
      </c>
      <c r="B387" s="127"/>
      <c r="C387" s="128"/>
      <c r="D387" s="128"/>
    </row>
    <row r="388" spans="1:4" ht="12" customHeight="1" thickBot="1">
      <c r="A388" s="74" t="s">
        <v>258</v>
      </c>
      <c r="B388" s="127"/>
      <c r="C388" s="128"/>
      <c r="D388" s="128"/>
    </row>
    <row r="389" spans="1:4" ht="12" customHeight="1" thickBot="1">
      <c r="A389" s="74" t="s">
        <v>259</v>
      </c>
      <c r="B389" s="127"/>
      <c r="C389" s="128"/>
      <c r="D389" s="128"/>
    </row>
    <row r="390" spans="1:4" ht="12" customHeight="1" thickBot="1">
      <c r="A390" s="74" t="s">
        <v>260</v>
      </c>
      <c r="B390" s="127"/>
      <c r="C390" s="128"/>
      <c r="D390" s="128"/>
    </row>
    <row r="391" spans="1:4" ht="12" customHeight="1" thickBot="1">
      <c r="A391" s="74"/>
      <c r="B391" s="127"/>
      <c r="C391" s="128"/>
      <c r="D391" s="128"/>
    </row>
    <row r="392" spans="1:4" ht="12" customHeight="1" thickBot="1">
      <c r="A392" s="74" t="s">
        <v>261</v>
      </c>
      <c r="B392" s="127"/>
      <c r="C392" s="128"/>
      <c r="D392" s="128"/>
    </row>
    <row r="393" spans="1:4" ht="12" customHeight="1" thickBot="1">
      <c r="A393" s="126" t="s">
        <v>262</v>
      </c>
      <c r="B393" s="127"/>
      <c r="C393" s="128"/>
      <c r="D393" s="128"/>
    </row>
    <row r="394" spans="1:4" ht="12" customHeight="1" thickBot="1">
      <c r="A394" s="74" t="s">
        <v>252</v>
      </c>
      <c r="B394" s="127"/>
      <c r="C394" s="128"/>
      <c r="D394" s="128"/>
    </row>
    <row r="395" spans="1:4" ht="12" customHeight="1" thickBot="1">
      <c r="A395" s="74" t="s">
        <v>263</v>
      </c>
      <c r="B395" s="127"/>
      <c r="C395" s="128"/>
      <c r="D395" s="128"/>
    </row>
    <row r="396" spans="1:4" ht="12" customHeight="1" thickBot="1">
      <c r="A396" s="74" t="s">
        <v>264</v>
      </c>
      <c r="B396" s="127"/>
      <c r="C396" s="128"/>
      <c r="D396" s="128"/>
    </row>
    <row r="397" spans="1:4" ht="12" customHeight="1" thickBot="1">
      <c r="A397" s="74" t="s">
        <v>261</v>
      </c>
      <c r="B397" s="127"/>
      <c r="C397" s="128"/>
      <c r="D397" s="128"/>
    </row>
    <row r="399" ht="12" customHeight="1">
      <c r="A399" s="54" t="s">
        <v>271</v>
      </c>
    </row>
    <row r="400" ht="12" customHeight="1" thickBot="1">
      <c r="A400" s="83"/>
    </row>
    <row r="401" spans="1:4" ht="12" customHeight="1" thickBot="1">
      <c r="A401" s="215" t="s">
        <v>174</v>
      </c>
      <c r="B401" s="215" t="s">
        <v>272</v>
      </c>
      <c r="C401" s="206" t="s">
        <v>176</v>
      </c>
      <c r="D401" s="207"/>
    </row>
    <row r="402" spans="1:4" ht="12" customHeight="1" thickBot="1">
      <c r="A402" s="216"/>
      <c r="B402" s="216"/>
      <c r="C402" s="110" t="s">
        <v>273</v>
      </c>
      <c r="D402" s="110" t="s">
        <v>274</v>
      </c>
    </row>
    <row r="403" spans="1:4" ht="12" customHeight="1" thickBot="1">
      <c r="A403" s="74">
        <v>1</v>
      </c>
      <c r="B403" s="127" t="s">
        <v>275</v>
      </c>
      <c r="C403" s="82"/>
      <c r="D403" s="82"/>
    </row>
    <row r="404" spans="1:4" ht="12" customHeight="1" thickBot="1">
      <c r="A404" s="74"/>
      <c r="B404" s="127" t="s">
        <v>196</v>
      </c>
      <c r="C404" s="77"/>
      <c r="D404" s="77"/>
    </row>
    <row r="405" spans="1:4" ht="12" customHeight="1" thickBot="1">
      <c r="A405" s="74"/>
      <c r="B405" s="127" t="s">
        <v>197</v>
      </c>
      <c r="C405" s="77"/>
      <c r="D405" s="77"/>
    </row>
    <row r="406" spans="1:4" ht="12" customHeight="1" thickBot="1">
      <c r="A406" s="74"/>
      <c r="B406" s="127"/>
      <c r="C406" s="77"/>
      <c r="D406" s="77"/>
    </row>
    <row r="407" spans="1:4" ht="12" customHeight="1" thickBot="1">
      <c r="A407" s="74">
        <v>2</v>
      </c>
      <c r="B407" s="127" t="s">
        <v>276</v>
      </c>
      <c r="C407" s="77"/>
      <c r="D407" s="77"/>
    </row>
    <row r="408" spans="1:4" ht="12" customHeight="1" thickBot="1">
      <c r="A408" s="74"/>
      <c r="B408" s="127" t="s">
        <v>196</v>
      </c>
      <c r="C408" s="77"/>
      <c r="D408" s="77"/>
    </row>
    <row r="409" spans="1:4" ht="12" customHeight="1" thickBot="1">
      <c r="A409" s="74"/>
      <c r="B409" s="127" t="s">
        <v>197</v>
      </c>
      <c r="C409" s="77"/>
      <c r="D409" s="77"/>
    </row>
    <row r="410" spans="1:4" ht="12" customHeight="1" thickBot="1">
      <c r="A410" s="74"/>
      <c r="B410" s="127"/>
      <c r="C410" s="77"/>
      <c r="D410" s="77"/>
    </row>
    <row r="411" spans="1:4" ht="12" customHeight="1" thickBot="1">
      <c r="A411" s="74">
        <v>3</v>
      </c>
      <c r="B411" s="127" t="s">
        <v>51</v>
      </c>
      <c r="C411" s="77"/>
      <c r="D411" s="77"/>
    </row>
    <row r="412" spans="1:9" ht="12" customHeight="1" thickBot="1">
      <c r="A412" s="91"/>
      <c r="B412" s="90"/>
      <c r="C412" s="77"/>
      <c r="D412" s="77"/>
      <c r="E412" s="120"/>
      <c r="F412" s="120"/>
      <c r="G412" s="119"/>
      <c r="H412" s="119"/>
      <c r="I412" s="119"/>
    </row>
    <row r="413" spans="1:9" ht="12" customHeight="1" thickBot="1">
      <c r="A413" s="92"/>
      <c r="B413" s="102" t="s">
        <v>220</v>
      </c>
      <c r="C413" s="82"/>
      <c r="D413" s="82"/>
      <c r="E413" s="121" t="s">
        <v>245</v>
      </c>
      <c r="F413" s="121" t="s">
        <v>246</v>
      </c>
      <c r="G413" s="129" t="s">
        <v>247</v>
      </c>
      <c r="H413" s="129" t="s">
        <v>248</v>
      </c>
      <c r="I413" s="129" t="s">
        <v>249</v>
      </c>
    </row>
    <row r="414" spans="5:9" ht="12" customHeight="1" thickBot="1">
      <c r="E414" s="123"/>
      <c r="F414" s="123"/>
      <c r="G414" s="130"/>
      <c r="H414" s="130"/>
      <c r="I414" s="131"/>
    </row>
    <row r="415" spans="1:9" ht="12" customHeight="1" thickBot="1">
      <c r="A415" s="2" t="s">
        <v>277</v>
      </c>
      <c r="E415" s="123"/>
      <c r="F415" s="123"/>
      <c r="G415" s="130"/>
      <c r="H415" s="130"/>
      <c r="I415" s="131"/>
    </row>
    <row r="416" spans="5:9" ht="12" customHeight="1" thickBot="1">
      <c r="E416" s="123"/>
      <c r="F416" s="123"/>
      <c r="G416" s="130"/>
      <c r="H416" s="130"/>
      <c r="I416" s="131"/>
    </row>
    <row r="417" spans="1:9" ht="12" customHeight="1" thickBot="1">
      <c r="A417" s="64"/>
      <c r="B417" s="64"/>
      <c r="E417" s="123"/>
      <c r="F417" s="123"/>
      <c r="G417" s="130"/>
      <c r="H417" s="130"/>
      <c r="I417" s="131"/>
    </row>
    <row r="418" spans="1:9" ht="12" customHeight="1" thickBot="1">
      <c r="A418" s="65"/>
      <c r="B418" s="65"/>
      <c r="E418" s="123"/>
      <c r="F418" s="123"/>
      <c r="G418" s="130"/>
      <c r="H418" s="130"/>
      <c r="I418" s="131"/>
    </row>
    <row r="419" spans="1:9" ht="12" customHeight="1" thickBot="1">
      <c r="A419" s="65"/>
      <c r="B419" s="65"/>
      <c r="E419" s="123"/>
      <c r="F419" s="123"/>
      <c r="G419" s="130"/>
      <c r="H419" s="130"/>
      <c r="I419" s="131"/>
    </row>
    <row r="420" spans="1:9" ht="12" customHeight="1" thickBot="1">
      <c r="A420" s="65"/>
      <c r="B420" s="67"/>
      <c r="E420" s="123"/>
      <c r="F420" s="123"/>
      <c r="G420" s="130"/>
      <c r="H420" s="130"/>
      <c r="I420" s="131"/>
    </row>
    <row r="421" spans="5:9" ht="12" customHeight="1" thickBot="1">
      <c r="E421" s="123"/>
      <c r="F421" s="123"/>
      <c r="G421" s="130"/>
      <c r="H421" s="130"/>
      <c r="I421" s="131"/>
    </row>
    <row r="422" spans="5:9" ht="12" customHeight="1" thickBot="1">
      <c r="E422" s="123"/>
      <c r="F422" s="123"/>
      <c r="G422" s="130"/>
      <c r="H422" s="130"/>
      <c r="I422" s="131"/>
    </row>
    <row r="423" spans="1:9" ht="12" customHeight="1" thickBot="1">
      <c r="A423" s="54" t="s">
        <v>278</v>
      </c>
      <c r="E423" s="123"/>
      <c r="F423" s="123"/>
      <c r="G423" s="130"/>
      <c r="H423" s="130"/>
      <c r="I423" s="131"/>
    </row>
    <row r="424" spans="1:9" ht="12" customHeight="1" thickBot="1">
      <c r="A424" s="2" t="s">
        <v>279</v>
      </c>
      <c r="E424" s="123"/>
      <c r="F424" s="123"/>
      <c r="G424" s="130"/>
      <c r="H424" s="130"/>
      <c r="I424" s="131"/>
    </row>
    <row r="425" spans="1:9" ht="12" customHeight="1" thickBot="1">
      <c r="A425" s="83"/>
      <c r="E425" s="123"/>
      <c r="F425" s="123"/>
      <c r="G425" s="130"/>
      <c r="H425" s="130"/>
      <c r="I425" s="131"/>
    </row>
    <row r="426" spans="1:9" ht="12" customHeight="1" thickBot="1">
      <c r="A426" s="64"/>
      <c r="B426" s="64"/>
      <c r="E426" s="123"/>
      <c r="F426" s="123"/>
      <c r="G426" s="130"/>
      <c r="H426" s="130"/>
      <c r="I426" s="130"/>
    </row>
    <row r="427" spans="1:9" ht="12" customHeight="1" thickBot="1">
      <c r="A427" s="65"/>
      <c r="B427" s="65"/>
      <c r="E427" s="123"/>
      <c r="F427" s="123"/>
      <c r="G427" s="130"/>
      <c r="H427" s="130"/>
      <c r="I427" s="131"/>
    </row>
    <row r="428" spans="1:9" ht="12" customHeight="1" thickBot="1">
      <c r="A428" s="65"/>
      <c r="B428" s="65"/>
      <c r="E428" s="123"/>
      <c r="F428" s="123"/>
      <c r="G428" s="130"/>
      <c r="H428" s="130"/>
      <c r="I428" s="131"/>
    </row>
    <row r="429" spans="1:9" ht="12" customHeight="1" thickBot="1">
      <c r="A429" s="65"/>
      <c r="B429" s="67"/>
      <c r="E429" s="123"/>
      <c r="F429" s="123"/>
      <c r="G429" s="130"/>
      <c r="H429" s="130"/>
      <c r="I429" s="131"/>
    </row>
    <row r="430" spans="1:9" ht="12" customHeight="1" thickBot="1">
      <c r="A430" s="6"/>
      <c r="E430" s="123"/>
      <c r="F430" s="123"/>
      <c r="G430" s="130"/>
      <c r="H430" s="130"/>
      <c r="I430" s="131"/>
    </row>
    <row r="431" spans="1:9" ht="12" customHeight="1" thickBot="1">
      <c r="A431" s="60" t="s">
        <v>280</v>
      </c>
      <c r="E431" s="123"/>
      <c r="F431" s="123"/>
      <c r="G431" s="130"/>
      <c r="H431" s="130"/>
      <c r="I431" s="130"/>
    </row>
    <row r="432" spans="1:9" ht="12" customHeight="1">
      <c r="A432" s="60" t="s">
        <v>281</v>
      </c>
      <c r="E432" s="125"/>
      <c r="F432" s="125"/>
      <c r="G432" s="124"/>
      <c r="H432" s="124"/>
      <c r="I432" s="124"/>
    </row>
    <row r="434" spans="1:4" ht="12" customHeight="1">
      <c r="A434" s="105" t="s">
        <v>174</v>
      </c>
      <c r="B434" s="105" t="s">
        <v>282</v>
      </c>
      <c r="C434" s="106" t="s">
        <v>176</v>
      </c>
      <c r="D434" s="106" t="s">
        <v>283</v>
      </c>
    </row>
    <row r="435" spans="1:4" ht="12" customHeight="1">
      <c r="A435" s="132"/>
      <c r="B435" s="132"/>
      <c r="C435" s="133"/>
      <c r="D435" s="133"/>
    </row>
    <row r="436" spans="1:4" ht="12" customHeight="1" thickBot="1">
      <c r="A436" s="114"/>
      <c r="B436" s="114"/>
      <c r="C436" s="115"/>
      <c r="D436" s="115"/>
    </row>
    <row r="437" spans="1:8" ht="12" customHeight="1" thickBot="1">
      <c r="A437" s="114"/>
      <c r="B437" s="114"/>
      <c r="C437" s="115"/>
      <c r="D437" s="115"/>
      <c r="E437" s="99" t="s">
        <v>269</v>
      </c>
      <c r="F437" s="99" t="s">
        <v>270</v>
      </c>
      <c r="G437" s="98" t="s">
        <v>219</v>
      </c>
      <c r="H437" s="98" t="s">
        <v>250</v>
      </c>
    </row>
    <row r="438" spans="1:8" ht="12" customHeight="1" thickBot="1">
      <c r="A438" s="114"/>
      <c r="B438" s="114"/>
      <c r="C438" s="115"/>
      <c r="D438" s="115"/>
      <c r="E438" s="128"/>
      <c r="F438" s="113"/>
      <c r="G438" s="127"/>
      <c r="H438" s="127"/>
    </row>
    <row r="439" spans="1:8" ht="12" customHeight="1" thickBot="1">
      <c r="A439" s="114"/>
      <c r="B439" s="134" t="s">
        <v>220</v>
      </c>
      <c r="C439" s="115"/>
      <c r="D439" s="115"/>
      <c r="E439" s="128"/>
      <c r="F439" s="113"/>
      <c r="G439" s="127"/>
      <c r="H439" s="127"/>
    </row>
    <row r="440" spans="1:8" ht="12" customHeight="1" thickBot="1">
      <c r="A440" s="60"/>
      <c r="E440" s="128"/>
      <c r="F440" s="113"/>
      <c r="G440" s="127"/>
      <c r="H440" s="127"/>
    </row>
    <row r="441" spans="1:8" ht="12" customHeight="1" thickBot="1">
      <c r="A441" s="2" t="s">
        <v>285</v>
      </c>
      <c r="E441" s="128"/>
      <c r="F441" s="113"/>
      <c r="G441" s="127"/>
      <c r="H441" s="127"/>
    </row>
    <row r="442" spans="5:8" ht="12" customHeight="1" thickBot="1">
      <c r="E442" s="128"/>
      <c r="F442" s="113"/>
      <c r="G442" s="127"/>
      <c r="H442" s="127"/>
    </row>
    <row r="443" spans="1:8" ht="12" customHeight="1" thickBot="1">
      <c r="A443" s="105" t="s">
        <v>174</v>
      </c>
      <c r="B443" s="105" t="s">
        <v>282</v>
      </c>
      <c r="C443" s="133" t="s">
        <v>286</v>
      </c>
      <c r="D443" s="133" t="s">
        <v>283</v>
      </c>
      <c r="E443" s="128"/>
      <c r="F443" s="113"/>
      <c r="G443" s="127"/>
      <c r="H443" s="127"/>
    </row>
    <row r="444" spans="1:8" ht="12" customHeight="1" thickBot="1">
      <c r="A444" s="132"/>
      <c r="B444" s="132"/>
      <c r="C444" s="133"/>
      <c r="D444" s="133"/>
      <c r="E444" s="128"/>
      <c r="F444" s="113"/>
      <c r="G444" s="127"/>
      <c r="H444" s="127"/>
    </row>
    <row r="445" spans="1:8" ht="12" customHeight="1" thickBot="1">
      <c r="A445" s="114"/>
      <c r="B445" s="114"/>
      <c r="C445" s="115"/>
      <c r="D445" s="115"/>
      <c r="E445" s="128"/>
      <c r="F445" s="113"/>
      <c r="G445" s="127"/>
      <c r="H445" s="127"/>
    </row>
    <row r="446" spans="1:8" ht="12" customHeight="1" thickBot="1">
      <c r="A446" s="114"/>
      <c r="B446" s="114"/>
      <c r="C446" s="115"/>
      <c r="D446" s="115"/>
      <c r="E446" s="128"/>
      <c r="F446" s="113"/>
      <c r="G446" s="127"/>
      <c r="H446" s="127"/>
    </row>
    <row r="447" spans="1:8" ht="12" customHeight="1" thickBot="1">
      <c r="A447" s="114"/>
      <c r="B447" s="134" t="s">
        <v>220</v>
      </c>
      <c r="C447" s="115"/>
      <c r="D447" s="115"/>
      <c r="E447" s="128"/>
      <c r="F447" s="113"/>
      <c r="G447" s="127"/>
      <c r="H447" s="127"/>
    </row>
    <row r="448" spans="1:8" ht="12" customHeight="1" thickBot="1">
      <c r="A448" s="6"/>
      <c r="E448" s="128"/>
      <c r="F448" s="113"/>
      <c r="G448" s="127"/>
      <c r="H448" s="127"/>
    </row>
    <row r="449" spans="1:8" ht="12" customHeight="1" thickBot="1">
      <c r="A449" s="68" t="s">
        <v>288</v>
      </c>
      <c r="E449" s="128"/>
      <c r="F449" s="113"/>
      <c r="G449" s="127"/>
      <c r="H449" s="127"/>
    </row>
    <row r="450" spans="1:8" ht="12" customHeight="1" thickBot="1">
      <c r="A450" s="6" t="s">
        <v>289</v>
      </c>
      <c r="E450" s="128"/>
      <c r="F450" s="128"/>
      <c r="G450" s="127"/>
      <c r="H450" s="127"/>
    </row>
    <row r="451" spans="1:8" ht="12" customHeight="1" thickBot="1">
      <c r="A451" s="6"/>
      <c r="E451" s="128"/>
      <c r="F451" s="113"/>
      <c r="G451" s="127"/>
      <c r="H451" s="127"/>
    </row>
    <row r="452" spans="1:8" ht="12" customHeight="1" thickBot="1">
      <c r="A452" s="64"/>
      <c r="B452" s="64"/>
      <c r="E452" s="128"/>
      <c r="F452" s="113"/>
      <c r="G452" s="127"/>
      <c r="H452" s="127"/>
    </row>
    <row r="453" spans="1:8" ht="12" customHeight="1" thickBot="1">
      <c r="A453" s="65"/>
      <c r="B453" s="65"/>
      <c r="E453" s="128"/>
      <c r="F453" s="113"/>
      <c r="G453" s="127"/>
      <c r="H453" s="127"/>
    </row>
    <row r="454" spans="1:8" ht="12" customHeight="1" thickBot="1">
      <c r="A454" s="65"/>
      <c r="B454" s="65"/>
      <c r="E454" s="128"/>
      <c r="F454" s="113"/>
      <c r="G454" s="127"/>
      <c r="H454" s="127"/>
    </row>
    <row r="455" spans="1:8" ht="12" customHeight="1" thickBot="1">
      <c r="A455" s="65"/>
      <c r="B455" s="67"/>
      <c r="E455" s="128"/>
      <c r="F455" s="128"/>
      <c r="G455" s="127"/>
      <c r="H455" s="127"/>
    </row>
    <row r="456" ht="12" customHeight="1">
      <c r="A456" s="63"/>
    </row>
    <row r="457" ht="12" customHeight="1">
      <c r="A457" s="6" t="s">
        <v>290</v>
      </c>
    </row>
    <row r="458" ht="12" customHeight="1" thickBot="1">
      <c r="A458" s="6"/>
    </row>
    <row r="459" spans="1:6" ht="12" customHeight="1" thickBot="1">
      <c r="A459" s="64"/>
      <c r="B459" s="64"/>
      <c r="E459" s="206" t="s">
        <v>177</v>
      </c>
      <c r="F459" s="207"/>
    </row>
    <row r="460" spans="1:6" ht="12" customHeight="1" thickBot="1">
      <c r="A460" s="65"/>
      <c r="B460" s="65"/>
      <c r="E460" s="110" t="s">
        <v>273</v>
      </c>
      <c r="F460" s="110" t="s">
        <v>274</v>
      </c>
    </row>
    <row r="461" spans="1:6" ht="12" customHeight="1" thickBot="1">
      <c r="A461" s="65"/>
      <c r="B461" s="65"/>
      <c r="E461" s="82"/>
      <c r="F461" s="82"/>
    </row>
    <row r="462" spans="1:6" ht="12" customHeight="1" thickBot="1">
      <c r="A462" s="65"/>
      <c r="B462" s="67"/>
      <c r="E462" s="77"/>
      <c r="F462" s="77"/>
    </row>
    <row r="463" spans="1:6" ht="12" customHeight="1" thickBot="1">
      <c r="A463" s="63"/>
      <c r="E463" s="77"/>
      <c r="F463" s="77"/>
    </row>
    <row r="464" spans="1:6" ht="12" customHeight="1" thickBot="1">
      <c r="A464" s="68" t="s">
        <v>291</v>
      </c>
      <c r="E464" s="77"/>
      <c r="F464" s="77"/>
    </row>
    <row r="465" spans="1:6" ht="12" customHeight="1" thickBot="1">
      <c r="A465" s="6"/>
      <c r="E465" s="77"/>
      <c r="F465" s="77"/>
    </row>
    <row r="466" spans="1:11" ht="12" customHeight="1" thickBot="1">
      <c r="A466" s="6" t="s">
        <v>292</v>
      </c>
      <c r="E466" s="77"/>
      <c r="F466" s="77"/>
      <c r="J466" s="119"/>
      <c r="K466" s="135"/>
    </row>
    <row r="467" spans="1:11" ht="12" customHeight="1" thickBot="1">
      <c r="A467" s="105" t="s">
        <v>293</v>
      </c>
      <c r="B467" s="105" t="s">
        <v>294</v>
      </c>
      <c r="C467" s="106" t="s">
        <v>295</v>
      </c>
      <c r="E467" s="77"/>
      <c r="F467" s="77"/>
      <c r="J467" s="129" t="s">
        <v>219</v>
      </c>
      <c r="K467" s="129" t="s">
        <v>250</v>
      </c>
    </row>
    <row r="468" spans="1:11" ht="12" customHeight="1" thickBot="1">
      <c r="A468" s="107"/>
      <c r="B468" s="107"/>
      <c r="C468" s="108"/>
      <c r="E468" s="77"/>
      <c r="F468" s="77"/>
      <c r="J468" s="130"/>
      <c r="K468" s="130"/>
    </row>
    <row r="469" spans="1:11" ht="12" customHeight="1" thickBot="1">
      <c r="A469" s="107"/>
      <c r="B469" s="107"/>
      <c r="C469" s="108"/>
      <c r="E469" s="77"/>
      <c r="F469" s="77"/>
      <c r="J469" s="130"/>
      <c r="K469" s="130"/>
    </row>
    <row r="470" spans="1:11" ht="12" customHeight="1" thickBot="1">
      <c r="A470" s="107"/>
      <c r="B470" s="107"/>
      <c r="C470" s="108"/>
      <c r="E470" s="77"/>
      <c r="F470" s="77"/>
      <c r="J470" s="130"/>
      <c r="K470" s="130"/>
    </row>
    <row r="471" spans="1:11" ht="12" customHeight="1" thickBot="1">
      <c r="A471" s="107"/>
      <c r="B471" s="107"/>
      <c r="C471" s="108"/>
      <c r="E471" s="82"/>
      <c r="F471" s="82"/>
      <c r="J471" s="130"/>
      <c r="K471" s="130"/>
    </row>
    <row r="472" spans="1:11" ht="12" customHeight="1" thickBot="1">
      <c r="A472" s="136" t="s">
        <v>183</v>
      </c>
      <c r="B472" s="107"/>
      <c r="C472" s="108"/>
      <c r="J472" s="130"/>
      <c r="K472" s="130"/>
    </row>
    <row r="473" spans="10:11" ht="12" customHeight="1" thickBot="1">
      <c r="J473" s="130"/>
      <c r="K473" s="130"/>
    </row>
    <row r="474" spans="1:11" ht="12" customHeight="1" thickBot="1">
      <c r="A474" s="2" t="s">
        <v>296</v>
      </c>
      <c r="J474" s="130"/>
      <c r="K474" s="130"/>
    </row>
    <row r="475" spans="1:11" ht="12" customHeight="1" thickBot="1">
      <c r="A475" s="105" t="s">
        <v>293</v>
      </c>
      <c r="B475" s="105" t="s">
        <v>294</v>
      </c>
      <c r="C475" s="106" t="s">
        <v>295</v>
      </c>
      <c r="D475" s="106" t="s">
        <v>225</v>
      </c>
      <c r="J475" s="130"/>
      <c r="K475" s="130"/>
    </row>
    <row r="476" spans="1:11" ht="12" customHeight="1" thickBot="1">
      <c r="A476" s="107"/>
      <c r="B476" s="107"/>
      <c r="C476" s="108"/>
      <c r="D476" s="108"/>
      <c r="J476" s="130"/>
      <c r="K476" s="130"/>
    </row>
    <row r="477" spans="1:11" ht="12" customHeight="1" thickBot="1">
      <c r="A477" s="107"/>
      <c r="B477" s="107"/>
      <c r="C477" s="108"/>
      <c r="D477" s="108"/>
      <c r="J477" s="130"/>
      <c r="K477" s="130"/>
    </row>
    <row r="478" spans="1:11" ht="12" customHeight="1" thickBot="1">
      <c r="A478" s="107"/>
      <c r="B478" s="107"/>
      <c r="C478" s="108"/>
      <c r="D478" s="108"/>
      <c r="J478" s="130"/>
      <c r="K478" s="130"/>
    </row>
    <row r="479" spans="1:11" ht="12" customHeight="1" thickBot="1">
      <c r="A479" s="136" t="s">
        <v>183</v>
      </c>
      <c r="B479" s="107"/>
      <c r="C479" s="108"/>
      <c r="D479" s="108"/>
      <c r="J479" s="130"/>
      <c r="K479" s="130"/>
    </row>
    <row r="480" spans="1:11" ht="12" customHeight="1" thickBot="1">
      <c r="A480" s="2" t="s">
        <v>297</v>
      </c>
      <c r="J480" s="130"/>
      <c r="K480" s="130"/>
    </row>
    <row r="481" spans="10:11" ht="12" customHeight="1" thickBot="1">
      <c r="J481" s="130"/>
      <c r="K481" s="130"/>
    </row>
    <row r="482" spans="1:11" ht="12" customHeight="1" thickBot="1">
      <c r="A482" s="105" t="s">
        <v>293</v>
      </c>
      <c r="B482" s="105" t="s">
        <v>294</v>
      </c>
      <c r="C482" s="106" t="s">
        <v>295</v>
      </c>
      <c r="D482" s="106" t="s">
        <v>225</v>
      </c>
      <c r="J482" s="130"/>
      <c r="K482" s="130"/>
    </row>
    <row r="483" spans="1:11" ht="12" customHeight="1" thickBot="1">
      <c r="A483" s="107"/>
      <c r="B483" s="107"/>
      <c r="C483" s="108"/>
      <c r="D483" s="108"/>
      <c r="J483" s="130"/>
      <c r="K483" s="130"/>
    </row>
    <row r="484" spans="1:11" ht="12" customHeight="1" thickBot="1">
      <c r="A484" s="107"/>
      <c r="B484" s="107"/>
      <c r="C484" s="108"/>
      <c r="D484" s="108"/>
      <c r="J484" s="130"/>
      <c r="K484" s="130"/>
    </row>
    <row r="485" spans="1:11" ht="12" customHeight="1" thickBot="1">
      <c r="A485" s="132" t="s">
        <v>183</v>
      </c>
      <c r="B485" s="107"/>
      <c r="C485" s="108"/>
      <c r="D485" s="108"/>
      <c r="J485" s="130"/>
      <c r="K485" s="130"/>
    </row>
    <row r="486" spans="10:11" ht="12" customHeight="1">
      <c r="J486" s="124"/>
      <c r="K486" s="124"/>
    </row>
    <row r="487" ht="12" customHeight="1">
      <c r="A487" s="68" t="s">
        <v>298</v>
      </c>
    </row>
    <row r="488" ht="12" customHeight="1">
      <c r="A488" s="6"/>
    </row>
    <row r="489" ht="12" customHeight="1">
      <c r="A489" s="2" t="s">
        <v>299</v>
      </c>
    </row>
    <row r="491" spans="1:4" ht="12" customHeight="1">
      <c r="A491" s="208" t="s">
        <v>300</v>
      </c>
      <c r="B491" s="209" t="s">
        <v>301</v>
      </c>
      <c r="C491" s="210" t="s">
        <v>302</v>
      </c>
      <c r="D491" s="210"/>
    </row>
    <row r="492" spans="1:6" ht="12" customHeight="1">
      <c r="A492" s="208"/>
      <c r="B492" s="209"/>
      <c r="C492" s="106" t="s">
        <v>240</v>
      </c>
      <c r="D492" s="106" t="s">
        <v>303</v>
      </c>
      <c r="E492" s="106" t="s">
        <v>284</v>
      </c>
      <c r="F492" s="106" t="s">
        <v>177</v>
      </c>
    </row>
    <row r="493" spans="1:6" ht="12" customHeight="1">
      <c r="A493" s="132"/>
      <c r="B493" s="132"/>
      <c r="C493" s="133"/>
      <c r="D493" s="133"/>
      <c r="E493" s="133"/>
      <c r="F493" s="133"/>
    </row>
    <row r="494" spans="1:6" ht="12" customHeight="1">
      <c r="A494" s="132"/>
      <c r="B494" s="132"/>
      <c r="C494" s="133"/>
      <c r="D494" s="133"/>
      <c r="E494" s="115"/>
      <c r="F494" s="115"/>
    </row>
    <row r="495" spans="1:6" ht="12" customHeight="1">
      <c r="A495" s="132"/>
      <c r="B495" s="132"/>
      <c r="C495" s="133"/>
      <c r="D495" s="133"/>
      <c r="E495" s="115"/>
      <c r="F495" s="115"/>
    </row>
    <row r="496" spans="1:6" ht="12" customHeight="1">
      <c r="A496" s="132"/>
      <c r="B496" s="132"/>
      <c r="C496" s="133"/>
      <c r="D496" s="133"/>
      <c r="E496" s="115"/>
      <c r="F496" s="115"/>
    </row>
    <row r="497" spans="1:6" ht="12" customHeight="1">
      <c r="A497" s="137" t="s">
        <v>220</v>
      </c>
      <c r="B497" s="114"/>
      <c r="C497" s="115"/>
      <c r="D497" s="115"/>
      <c r="E497" s="115"/>
      <c r="F497" s="115"/>
    </row>
    <row r="498" ht="12" customHeight="1">
      <c r="A498" s="138"/>
    </row>
    <row r="499" ht="12" customHeight="1">
      <c r="A499" s="2" t="s">
        <v>304</v>
      </c>
    </row>
    <row r="501" spans="1:6" ht="12" customHeight="1">
      <c r="A501" s="137" t="s">
        <v>305</v>
      </c>
      <c r="B501" s="105" t="s">
        <v>294</v>
      </c>
      <c r="C501" s="106" t="s">
        <v>295</v>
      </c>
      <c r="E501" s="133" t="s">
        <v>284</v>
      </c>
      <c r="F501" s="133" t="s">
        <v>287</v>
      </c>
    </row>
    <row r="502" spans="1:6" ht="12" customHeight="1">
      <c r="A502" s="107"/>
      <c r="B502" s="107"/>
      <c r="C502" s="108"/>
      <c r="E502" s="133"/>
      <c r="F502" s="133"/>
    </row>
    <row r="503" spans="1:6" ht="12" customHeight="1">
      <c r="A503" s="107"/>
      <c r="B503" s="107"/>
      <c r="C503" s="108"/>
      <c r="E503" s="115"/>
      <c r="F503" s="115"/>
    </row>
    <row r="504" spans="1:6" ht="12" customHeight="1">
      <c r="A504" s="105" t="s">
        <v>183</v>
      </c>
      <c r="B504" s="107"/>
      <c r="C504" s="108"/>
      <c r="E504" s="115"/>
      <c r="F504" s="115"/>
    </row>
    <row r="505" spans="1:6" ht="12" customHeight="1">
      <c r="A505" s="6"/>
      <c r="E505" s="115"/>
      <c r="F505" s="115"/>
    </row>
    <row r="506" ht="12" customHeight="1">
      <c r="A506" s="68" t="s">
        <v>306</v>
      </c>
    </row>
    <row r="507" ht="12" customHeight="1">
      <c r="A507" s="6"/>
    </row>
    <row r="508" spans="1:3" ht="12" customHeight="1">
      <c r="A508" s="137" t="s">
        <v>307</v>
      </c>
      <c r="B508" s="105" t="s">
        <v>308</v>
      </c>
      <c r="C508" s="106" t="s">
        <v>309</v>
      </c>
    </row>
    <row r="509" spans="1:3" ht="12" customHeight="1">
      <c r="A509" s="96" t="s">
        <v>310</v>
      </c>
      <c r="B509" s="132"/>
      <c r="C509" s="133"/>
    </row>
    <row r="510" spans="1:3" ht="12" customHeight="1">
      <c r="A510" s="96"/>
      <c r="B510" s="132"/>
      <c r="C510" s="133"/>
    </row>
    <row r="511" spans="1:3" ht="12" customHeight="1">
      <c r="A511" s="96"/>
      <c r="B511" s="132"/>
      <c r="C511" s="133"/>
    </row>
    <row r="512" spans="1:3" ht="12" customHeight="1">
      <c r="A512" s="96"/>
      <c r="B512" s="132"/>
      <c r="C512" s="133"/>
    </row>
    <row r="513" spans="1:3" ht="12" customHeight="1">
      <c r="A513" s="114" t="s">
        <v>311</v>
      </c>
      <c r="B513" s="114"/>
      <c r="C513" s="115"/>
    </row>
    <row r="514" spans="1:3" ht="12" customHeight="1">
      <c r="A514" s="114"/>
      <c r="B514" s="114"/>
      <c r="C514" s="115"/>
    </row>
    <row r="515" spans="1:3" ht="12" customHeight="1">
      <c r="A515" s="114"/>
      <c r="B515" s="114"/>
      <c r="C515" s="115"/>
    </row>
    <row r="516" spans="1:3" ht="12" customHeight="1">
      <c r="A516" s="114"/>
      <c r="B516" s="114"/>
      <c r="C516" s="115"/>
    </row>
    <row r="517" spans="1:3" ht="12" customHeight="1">
      <c r="A517" s="134" t="s">
        <v>220</v>
      </c>
      <c r="B517" s="114"/>
      <c r="C517" s="115"/>
    </row>
    <row r="519" ht="12" customHeight="1">
      <c r="A519" s="68" t="s">
        <v>312</v>
      </c>
    </row>
    <row r="520" ht="12" customHeight="1">
      <c r="A520" s="6"/>
    </row>
    <row r="521" spans="1:4" ht="12" customHeight="1">
      <c r="A521" s="105" t="s">
        <v>313</v>
      </c>
      <c r="B521" s="105" t="s">
        <v>314</v>
      </c>
      <c r="C521" s="106" t="s">
        <v>183</v>
      </c>
      <c r="D521" s="106" t="s">
        <v>225</v>
      </c>
    </row>
    <row r="522" spans="1:4" ht="12" customHeight="1">
      <c r="A522" s="107"/>
      <c r="B522" s="107"/>
      <c r="C522" s="108"/>
      <c r="D522" s="108"/>
    </row>
    <row r="523" spans="1:4" ht="12" customHeight="1">
      <c r="A523" s="107"/>
      <c r="B523" s="107"/>
      <c r="C523" s="108"/>
      <c r="D523" s="108"/>
    </row>
    <row r="524" spans="1:4" ht="12" customHeight="1">
      <c r="A524" s="107"/>
      <c r="B524" s="107"/>
      <c r="C524" s="108"/>
      <c r="D524" s="108"/>
    </row>
    <row r="525" ht="12" customHeight="1">
      <c r="A525" s="6"/>
    </row>
    <row r="526" ht="12" customHeight="1">
      <c r="A526" s="62" t="s">
        <v>315</v>
      </c>
    </row>
    <row r="528" spans="1:2" ht="12" customHeight="1">
      <c r="A528" s="64"/>
      <c r="B528" s="64"/>
    </row>
    <row r="529" spans="1:2" ht="12" customHeight="1">
      <c r="A529" s="65"/>
      <c r="B529" s="65"/>
    </row>
    <row r="530" spans="1:2" ht="12" customHeight="1">
      <c r="A530" s="65"/>
      <c r="B530" s="65"/>
    </row>
    <row r="531" spans="1:2" ht="12" customHeight="1">
      <c r="A531" s="65"/>
      <c r="B531" s="67"/>
    </row>
    <row r="532" ht="12" customHeight="1">
      <c r="A532" s="139"/>
    </row>
    <row r="533" ht="12" customHeight="1">
      <c r="A533" s="33"/>
    </row>
    <row r="534" ht="12" customHeight="1">
      <c r="A534" s="33" t="s">
        <v>316</v>
      </c>
    </row>
    <row r="535" ht="12" customHeight="1">
      <c r="A535" s="6" t="s">
        <v>317</v>
      </c>
    </row>
    <row r="536" spans="1:4" ht="12" customHeight="1">
      <c r="A536" s="6" t="s">
        <v>319</v>
      </c>
      <c r="D536" s="35" t="s">
        <v>320</v>
      </c>
    </row>
    <row r="537" ht="12" customHeight="1">
      <c r="A537" s="83"/>
    </row>
    <row r="538" ht="12" customHeight="1">
      <c r="A538" s="2" t="s">
        <v>322</v>
      </c>
    </row>
    <row r="539" ht="12" customHeight="1">
      <c r="A539" s="36" t="s">
        <v>323</v>
      </c>
    </row>
    <row r="540" ht="12" customHeight="1">
      <c r="A540" s="36" t="s">
        <v>324</v>
      </c>
    </row>
    <row r="541" ht="12" customHeight="1">
      <c r="A541" s="83"/>
    </row>
    <row r="542" ht="12" customHeight="1">
      <c r="A542" s="83"/>
    </row>
    <row r="543" ht="12" customHeight="1">
      <c r="A543" s="6" t="s">
        <v>524</v>
      </c>
    </row>
    <row r="544" ht="12" customHeight="1">
      <c r="A544" s="6"/>
    </row>
    <row r="545" ht="12" customHeight="1">
      <c r="A545" s="6" t="s">
        <v>325</v>
      </c>
    </row>
    <row r="546" ht="12" customHeight="1">
      <c r="A546" s="6"/>
    </row>
    <row r="547" ht="12" customHeight="1">
      <c r="A547" s="6" t="s">
        <v>326</v>
      </c>
    </row>
    <row r="548" ht="12" customHeight="1">
      <c r="A548" s="63"/>
    </row>
    <row r="549" spans="1:6" ht="12" customHeight="1">
      <c r="A549" s="6">
        <v>28.1</v>
      </c>
      <c r="B549" s="6" t="s">
        <v>327</v>
      </c>
      <c r="E549" s="210" t="s">
        <v>85</v>
      </c>
      <c r="F549" s="210"/>
    </row>
    <row r="550" spans="1:6" ht="12" customHeight="1">
      <c r="A550" s="6">
        <v>28.2</v>
      </c>
      <c r="B550" s="6" t="s">
        <v>328</v>
      </c>
      <c r="E550" s="106" t="s">
        <v>240</v>
      </c>
      <c r="F550" s="106" t="s">
        <v>303</v>
      </c>
    </row>
    <row r="551" spans="1:6" ht="12" customHeight="1">
      <c r="A551" s="6" t="s">
        <v>351</v>
      </c>
      <c r="E551" s="133"/>
      <c r="F551" s="133"/>
    </row>
    <row r="552" spans="1:6" ht="12" customHeight="1">
      <c r="A552" s="6" t="s">
        <v>352</v>
      </c>
      <c r="E552" s="133"/>
      <c r="F552" s="133"/>
    </row>
    <row r="553" spans="1:6" ht="12" customHeight="1">
      <c r="A553" s="6" t="s">
        <v>353</v>
      </c>
      <c r="E553" s="133"/>
      <c r="F553" s="133"/>
    </row>
    <row r="554" spans="1:6" ht="12" customHeight="1">
      <c r="A554" s="6" t="s">
        <v>354</v>
      </c>
      <c r="E554" s="133"/>
      <c r="F554" s="133"/>
    </row>
    <row r="555" spans="1:6" ht="12" customHeight="1">
      <c r="A555" s="6" t="s">
        <v>355</v>
      </c>
      <c r="E555" s="115"/>
      <c r="F555" s="115"/>
    </row>
    <row r="556" ht="12" customHeight="1">
      <c r="A556" s="6" t="s">
        <v>356</v>
      </c>
    </row>
    <row r="557" ht="12" customHeight="1">
      <c r="A557" s="6" t="s">
        <v>357</v>
      </c>
    </row>
    <row r="558" ht="12" customHeight="1">
      <c r="A558" s="6" t="s">
        <v>358</v>
      </c>
    </row>
    <row r="559" ht="12" customHeight="1">
      <c r="A559" s="6" t="s">
        <v>359</v>
      </c>
    </row>
    <row r="560" ht="12" customHeight="1">
      <c r="A560" s="6" t="s">
        <v>360</v>
      </c>
    </row>
    <row r="561" ht="12" customHeight="1">
      <c r="A561" s="6" t="s">
        <v>361</v>
      </c>
    </row>
    <row r="562" ht="12" customHeight="1">
      <c r="A562" s="6"/>
    </row>
    <row r="563" ht="12" customHeight="1">
      <c r="A563" s="6" t="s">
        <v>329</v>
      </c>
    </row>
    <row r="564" ht="12" customHeight="1">
      <c r="A564" s="6"/>
    </row>
    <row r="565" ht="12" customHeight="1">
      <c r="A565" s="6" t="s">
        <v>330</v>
      </c>
    </row>
    <row r="566" ht="12" customHeight="1">
      <c r="A566" s="6"/>
    </row>
    <row r="567" ht="12" customHeight="1">
      <c r="A567" s="33" t="s">
        <v>331</v>
      </c>
    </row>
    <row r="568" ht="12" customHeight="1">
      <c r="A568" s="6"/>
    </row>
    <row r="569" ht="12" customHeight="1">
      <c r="A569" s="6"/>
    </row>
    <row r="570" ht="12" customHeight="1">
      <c r="A570" s="6"/>
    </row>
    <row r="571" ht="12" customHeight="1">
      <c r="A571" s="6"/>
    </row>
    <row r="572" ht="12" customHeight="1">
      <c r="A572" s="6"/>
    </row>
    <row r="573" ht="12" customHeight="1">
      <c r="A573" s="6"/>
    </row>
    <row r="574" ht="12" customHeight="1">
      <c r="A574" s="33" t="s">
        <v>75</v>
      </c>
    </row>
    <row r="576" ht="12" customHeight="1">
      <c r="A576" s="6" t="s">
        <v>0</v>
      </c>
    </row>
    <row r="577" ht="12" customHeight="1">
      <c r="A577" s="6" t="s">
        <v>1</v>
      </c>
    </row>
    <row r="578" ht="12" customHeight="1" thickBot="1">
      <c r="A578" s="36" t="s">
        <v>2</v>
      </c>
    </row>
    <row r="579" spans="1:4" ht="12" customHeight="1" thickBot="1">
      <c r="A579" s="140" t="s">
        <v>3</v>
      </c>
      <c r="B579" s="98" t="s">
        <v>77</v>
      </c>
      <c r="C579" s="99" t="s">
        <v>78</v>
      </c>
      <c r="D579" s="99" t="s">
        <v>79</v>
      </c>
    </row>
    <row r="580" spans="1:4" ht="12" customHeight="1" thickBot="1">
      <c r="A580" s="126">
        <v>1.1</v>
      </c>
      <c r="B580" s="75" t="s">
        <v>80</v>
      </c>
      <c r="C580" s="113"/>
      <c r="D580" s="113"/>
    </row>
    <row r="581" spans="1:4" ht="12" customHeight="1" thickBot="1">
      <c r="A581" s="74" t="s">
        <v>10</v>
      </c>
      <c r="B581" s="127" t="s">
        <v>81</v>
      </c>
      <c r="C581" s="113"/>
      <c r="D581" s="113"/>
    </row>
    <row r="582" spans="1:4" ht="12" customHeight="1" thickBot="1">
      <c r="A582" s="74" t="s">
        <v>12</v>
      </c>
      <c r="B582" s="127" t="s">
        <v>82</v>
      </c>
      <c r="C582" s="113"/>
      <c r="D582" s="113"/>
    </row>
    <row r="583" spans="1:4" ht="12" customHeight="1" thickBot="1">
      <c r="A583" s="74" t="s">
        <v>13</v>
      </c>
      <c r="B583" s="127" t="s">
        <v>83</v>
      </c>
      <c r="C583" s="113"/>
      <c r="D583" s="113"/>
    </row>
    <row r="584" spans="1:4" ht="12" customHeight="1" thickBot="1">
      <c r="A584" s="126" t="s">
        <v>24</v>
      </c>
      <c r="B584" s="75" t="s">
        <v>84</v>
      </c>
      <c r="C584" s="113"/>
      <c r="D584" s="113"/>
    </row>
    <row r="585" spans="1:4" ht="12" customHeight="1" thickBot="1">
      <c r="A585" s="126">
        <v>1.2</v>
      </c>
      <c r="B585" s="75" t="s">
        <v>85</v>
      </c>
      <c r="C585" s="141"/>
      <c r="D585" s="141"/>
    </row>
    <row r="586" spans="1:4" ht="12" customHeight="1" thickBot="1">
      <c r="A586" s="126">
        <v>1.3</v>
      </c>
      <c r="B586" s="75" t="s">
        <v>86</v>
      </c>
      <c r="C586" s="141"/>
      <c r="D586" s="141"/>
    </row>
    <row r="587" spans="1:4" ht="12" customHeight="1" thickBot="1">
      <c r="A587" s="126">
        <v>1.4</v>
      </c>
      <c r="B587" s="75" t="s">
        <v>87</v>
      </c>
      <c r="C587" s="113"/>
      <c r="D587" s="113"/>
    </row>
    <row r="588" spans="1:4" ht="12" customHeight="1" thickBot="1">
      <c r="A588" s="74" t="s">
        <v>88</v>
      </c>
      <c r="B588" s="127" t="s">
        <v>89</v>
      </c>
      <c r="C588" s="113"/>
      <c r="D588" s="113"/>
    </row>
    <row r="589" spans="1:4" ht="12" customHeight="1" thickBot="1">
      <c r="A589" s="74" t="s">
        <v>90</v>
      </c>
      <c r="B589" s="127" t="s">
        <v>91</v>
      </c>
      <c r="C589" s="113"/>
      <c r="D589" s="113"/>
    </row>
    <row r="590" spans="1:4" ht="12" customHeight="1" thickBot="1">
      <c r="A590" s="74" t="s">
        <v>92</v>
      </c>
      <c r="B590" s="127" t="s">
        <v>93</v>
      </c>
      <c r="C590" s="113"/>
      <c r="D590" s="113"/>
    </row>
    <row r="591" spans="1:4" ht="12" customHeight="1" thickBot="1">
      <c r="A591" s="74" t="s">
        <v>94</v>
      </c>
      <c r="B591" s="127" t="s">
        <v>95</v>
      </c>
      <c r="C591" s="113"/>
      <c r="D591" s="113"/>
    </row>
    <row r="592" spans="1:4" ht="12" customHeight="1" thickBot="1">
      <c r="A592" s="74" t="s">
        <v>96</v>
      </c>
      <c r="B592" s="127" t="s">
        <v>97</v>
      </c>
      <c r="C592" s="113"/>
      <c r="D592" s="113"/>
    </row>
    <row r="593" spans="1:9" ht="12" customHeight="1" thickBot="1">
      <c r="A593" s="74" t="s">
        <v>98</v>
      </c>
      <c r="B593" s="127" t="s">
        <v>99</v>
      </c>
      <c r="C593" s="113"/>
      <c r="D593" s="113"/>
      <c r="I593" s="6" t="s">
        <v>318</v>
      </c>
    </row>
    <row r="594" spans="1:9" ht="12" customHeight="1" thickBot="1">
      <c r="A594" s="74" t="s">
        <v>100</v>
      </c>
      <c r="B594" s="127" t="s">
        <v>101</v>
      </c>
      <c r="C594" s="113"/>
      <c r="D594" s="113"/>
      <c r="I594" s="6" t="s">
        <v>321</v>
      </c>
    </row>
    <row r="595" spans="1:4" ht="12" customHeight="1" thickBot="1">
      <c r="A595" s="74" t="s">
        <v>102</v>
      </c>
      <c r="B595" s="127" t="s">
        <v>103</v>
      </c>
      <c r="C595" s="113"/>
      <c r="D595" s="113"/>
    </row>
    <row r="596" spans="1:4" ht="12" customHeight="1" thickBot="1">
      <c r="A596" s="74" t="s">
        <v>104</v>
      </c>
      <c r="B596" s="127" t="s">
        <v>105</v>
      </c>
      <c r="C596" s="113"/>
      <c r="D596" s="113"/>
    </row>
    <row r="597" spans="1:4" ht="12" customHeight="1" thickBot="1">
      <c r="A597" s="74" t="s">
        <v>106</v>
      </c>
      <c r="B597" s="127" t="s">
        <v>107</v>
      </c>
      <c r="C597" s="113"/>
      <c r="D597" s="113"/>
    </row>
    <row r="598" spans="1:4" ht="12" customHeight="1" thickBot="1">
      <c r="A598" s="74" t="s">
        <v>108</v>
      </c>
      <c r="B598" s="127" t="s">
        <v>109</v>
      </c>
      <c r="C598" s="113"/>
      <c r="D598" s="113"/>
    </row>
    <row r="599" spans="1:4" ht="12" customHeight="1" thickBot="1">
      <c r="A599" s="74" t="s">
        <v>110</v>
      </c>
      <c r="B599" s="127" t="s">
        <v>111</v>
      </c>
      <c r="C599" s="113"/>
      <c r="D599" s="113"/>
    </row>
    <row r="600" spans="1:4" ht="12" customHeight="1" thickBot="1">
      <c r="A600" s="74" t="s">
        <v>112</v>
      </c>
      <c r="B600" s="127" t="s">
        <v>113</v>
      </c>
      <c r="C600" s="113" t="s">
        <v>114</v>
      </c>
      <c r="D600" s="113"/>
    </row>
    <row r="601" spans="1:4" ht="12" customHeight="1" thickBot="1">
      <c r="A601" s="74" t="s">
        <v>115</v>
      </c>
      <c r="B601" s="127" t="s">
        <v>116</v>
      </c>
      <c r="C601" s="113"/>
      <c r="D601" s="113"/>
    </row>
    <row r="602" spans="1:4" ht="12" customHeight="1" thickBot="1">
      <c r="A602" s="74" t="s">
        <v>117</v>
      </c>
      <c r="B602" s="127" t="s">
        <v>118</v>
      </c>
      <c r="C602" s="113"/>
      <c r="D602" s="113"/>
    </row>
    <row r="603" spans="1:4" ht="12" customHeight="1" thickBot="1">
      <c r="A603" s="142" t="s">
        <v>119</v>
      </c>
      <c r="B603" s="143" t="s">
        <v>120</v>
      </c>
      <c r="C603" s="113"/>
      <c r="D603" s="113"/>
    </row>
    <row r="604" spans="1:4" ht="12" customHeight="1" thickBot="1">
      <c r="A604" s="142" t="s">
        <v>121</v>
      </c>
      <c r="B604" s="144" t="s">
        <v>122</v>
      </c>
      <c r="C604" s="141"/>
      <c r="D604" s="141"/>
    </row>
    <row r="605" spans="1:4" ht="12" customHeight="1" thickBot="1">
      <c r="A605" s="126">
        <v>1.5</v>
      </c>
      <c r="B605" s="75" t="s">
        <v>123</v>
      </c>
      <c r="C605" s="141"/>
      <c r="D605" s="141"/>
    </row>
    <row r="606" spans="1:4" ht="12" customHeight="1" thickBot="1">
      <c r="A606" s="126">
        <v>2</v>
      </c>
      <c r="B606" s="75" t="s">
        <v>124</v>
      </c>
      <c r="C606" s="113"/>
      <c r="D606" s="113"/>
    </row>
    <row r="607" spans="1:4" ht="12" customHeight="1" thickBot="1">
      <c r="A607" s="74">
        <v>2.1</v>
      </c>
      <c r="B607" s="127" t="s">
        <v>125</v>
      </c>
      <c r="C607" s="113"/>
      <c r="D607" s="113"/>
    </row>
    <row r="608" spans="1:4" ht="12" customHeight="1" thickBot="1">
      <c r="A608" s="74">
        <v>2.2</v>
      </c>
      <c r="B608" s="127" t="s">
        <v>126</v>
      </c>
      <c r="C608" s="113"/>
      <c r="D608" s="113"/>
    </row>
    <row r="609" spans="1:4" ht="12" customHeight="1" thickBot="1">
      <c r="A609" s="74">
        <v>2.3</v>
      </c>
      <c r="B609" s="127" t="s">
        <v>127</v>
      </c>
      <c r="C609" s="113"/>
      <c r="D609" s="113"/>
    </row>
    <row r="610" spans="1:4" ht="12" customHeight="1" thickBot="1">
      <c r="A610" s="74">
        <v>2.4</v>
      </c>
      <c r="B610" s="127" t="s">
        <v>128</v>
      </c>
      <c r="C610" s="113"/>
      <c r="D610" s="113"/>
    </row>
    <row r="611" spans="1:4" ht="12" customHeight="1" thickBot="1">
      <c r="A611" s="74">
        <v>2.5</v>
      </c>
      <c r="B611" s="127" t="s">
        <v>129</v>
      </c>
      <c r="C611" s="113"/>
      <c r="D611" s="113"/>
    </row>
    <row r="612" spans="1:4" ht="12" customHeight="1" thickBot="1">
      <c r="A612" s="74">
        <v>2.6</v>
      </c>
      <c r="B612" s="127" t="s">
        <v>130</v>
      </c>
      <c r="C612" s="113"/>
      <c r="D612" s="113"/>
    </row>
    <row r="613" spans="1:4" ht="12" customHeight="1" thickBot="1">
      <c r="A613" s="74">
        <v>2.7</v>
      </c>
      <c r="B613" s="127" t="s">
        <v>131</v>
      </c>
      <c r="C613" s="113"/>
      <c r="D613" s="113"/>
    </row>
    <row r="614" spans="1:4" ht="12" customHeight="1" thickBot="1">
      <c r="A614" s="74">
        <v>2.8</v>
      </c>
      <c r="B614" s="127" t="s">
        <v>132</v>
      </c>
      <c r="C614" s="113"/>
      <c r="D614" s="113"/>
    </row>
    <row r="615" spans="1:4" ht="12" customHeight="1" thickBot="1">
      <c r="A615" s="74">
        <v>2.2</v>
      </c>
      <c r="B615" s="75" t="s">
        <v>133</v>
      </c>
      <c r="C615" s="141"/>
      <c r="D615" s="141"/>
    </row>
    <row r="616" spans="1:4" ht="12" customHeight="1" thickBot="1">
      <c r="A616" s="126">
        <v>3</v>
      </c>
      <c r="B616" s="75" t="s">
        <v>503</v>
      </c>
      <c r="C616" s="141"/>
      <c r="D616" s="141"/>
    </row>
    <row r="617" spans="1:4" ht="12" customHeight="1" thickBot="1">
      <c r="A617" s="74">
        <v>3.1</v>
      </c>
      <c r="B617" s="127" t="s">
        <v>134</v>
      </c>
      <c r="C617" s="113"/>
      <c r="D617" s="113"/>
    </row>
    <row r="618" spans="1:4" ht="12" customHeight="1" thickBot="1">
      <c r="A618" s="126">
        <v>4</v>
      </c>
      <c r="B618" s="75" t="s">
        <v>135</v>
      </c>
      <c r="C618" s="141"/>
      <c r="D618" s="141"/>
    </row>
    <row r="619" spans="1:4" ht="12" customHeight="1" thickBot="1">
      <c r="A619" s="74">
        <v>4.1</v>
      </c>
      <c r="B619" s="127" t="s">
        <v>136</v>
      </c>
      <c r="C619" s="113"/>
      <c r="D619" s="113"/>
    </row>
    <row r="620" spans="1:4" ht="12" customHeight="1" thickBot="1">
      <c r="A620" s="126">
        <v>5</v>
      </c>
      <c r="B620" s="75" t="s">
        <v>137</v>
      </c>
      <c r="C620" s="141"/>
      <c r="D620" s="141"/>
    </row>
    <row r="621" spans="1:4" ht="12" customHeight="1" thickBot="1">
      <c r="A621" s="74">
        <v>5.1</v>
      </c>
      <c r="B621" s="127" t="s">
        <v>138</v>
      </c>
      <c r="C621" s="113"/>
      <c r="D621" s="113"/>
    </row>
    <row r="622" spans="1:4" ht="12" customHeight="1" thickBot="1">
      <c r="A622" s="126">
        <v>6</v>
      </c>
      <c r="B622" s="75" t="s">
        <v>139</v>
      </c>
      <c r="C622" s="145"/>
      <c r="D622" s="145"/>
    </row>
    <row r="623" spans="1:4" ht="12" customHeight="1" thickBot="1">
      <c r="A623" s="74">
        <v>6.1</v>
      </c>
      <c r="B623" s="127" t="s">
        <v>140</v>
      </c>
      <c r="C623" s="113"/>
      <c r="D623" s="113"/>
    </row>
    <row r="625" spans="1:7" ht="12" customHeight="1">
      <c r="A625" s="2" t="s">
        <v>74</v>
      </c>
      <c r="D625" s="3" t="s">
        <v>141</v>
      </c>
      <c r="G625" s="33" t="s">
        <v>332</v>
      </c>
    </row>
    <row r="627" spans="1:2" ht="12" customHeight="1">
      <c r="A627" s="2" t="s">
        <v>142</v>
      </c>
      <c r="B627" s="2" t="s">
        <v>141</v>
      </c>
    </row>
    <row r="629" ht="12" customHeight="1">
      <c r="A629" s="6"/>
    </row>
    <row r="630" ht="12" customHeight="1">
      <c r="A630" s="6"/>
    </row>
    <row r="631" ht="12" customHeight="1">
      <c r="A631" s="6"/>
    </row>
    <row r="632" ht="12" customHeight="1">
      <c r="A632" s="6"/>
    </row>
    <row r="633" ht="12" customHeight="1">
      <c r="A633" s="33" t="s">
        <v>316</v>
      </c>
    </row>
    <row r="634" spans="1:6" ht="12" customHeight="1">
      <c r="A634" s="6" t="s">
        <v>333</v>
      </c>
      <c r="F634" s="35" t="s">
        <v>76</v>
      </c>
    </row>
    <row r="635" spans="1:4" ht="12" customHeight="1">
      <c r="A635" s="6" t="s">
        <v>334</v>
      </c>
      <c r="D635" s="35" t="s">
        <v>335</v>
      </c>
    </row>
    <row r="636" ht="12" customHeight="1">
      <c r="A636" s="83"/>
    </row>
    <row r="637" ht="12" customHeight="1">
      <c r="A637" s="36" t="s">
        <v>336</v>
      </c>
    </row>
    <row r="638" ht="12" customHeight="1">
      <c r="A638" s="83"/>
    </row>
    <row r="639" ht="12" customHeight="1">
      <c r="A639" s="83"/>
    </row>
    <row r="640" ht="12" customHeight="1">
      <c r="A640" s="6" t="s">
        <v>525</v>
      </c>
    </row>
    <row r="641" ht="12" customHeight="1">
      <c r="A641" s="6"/>
    </row>
    <row r="642" ht="12" customHeight="1">
      <c r="A642" s="6" t="s">
        <v>337</v>
      </c>
    </row>
    <row r="643" ht="12" customHeight="1">
      <c r="A643" s="6"/>
    </row>
    <row r="644" ht="12" customHeight="1">
      <c r="A644" s="6" t="s">
        <v>338</v>
      </c>
    </row>
    <row r="645" ht="12" customHeight="1">
      <c r="A645" s="6"/>
    </row>
    <row r="646" ht="12" customHeight="1">
      <c r="A646" s="6"/>
    </row>
    <row r="647" ht="12" customHeight="1">
      <c r="A647" s="6"/>
    </row>
    <row r="648" ht="12" customHeight="1">
      <c r="A648" s="6"/>
    </row>
    <row r="649" ht="12" customHeight="1">
      <c r="A649" s="138" t="s">
        <v>331</v>
      </c>
    </row>
    <row r="650" ht="12" customHeight="1">
      <c r="A650" s="6"/>
    </row>
    <row r="651" ht="12" customHeight="1">
      <c r="A651" s="6"/>
    </row>
    <row r="652" ht="12" customHeight="1">
      <c r="A652" s="6"/>
    </row>
    <row r="653" ht="12" customHeight="1">
      <c r="A653" s="6"/>
    </row>
    <row r="655" ht="12" customHeight="1">
      <c r="A655" s="146"/>
    </row>
    <row r="656" spans="1:2" ht="12" customHeight="1">
      <c r="A656" s="147" t="s">
        <v>340</v>
      </c>
      <c r="B656" s="6" t="s">
        <v>341</v>
      </c>
    </row>
    <row r="657" ht="12" customHeight="1">
      <c r="A657" s="148" t="s">
        <v>342</v>
      </c>
    </row>
    <row r="692" ht="12" customHeight="1">
      <c r="I692" s="6" t="s">
        <v>318</v>
      </c>
    </row>
    <row r="693" ht="12" customHeight="1">
      <c r="I693" s="6" t="s">
        <v>321</v>
      </c>
    </row>
    <row r="707" ht="12" customHeight="1">
      <c r="G707" s="138" t="s">
        <v>339</v>
      </c>
    </row>
  </sheetData>
  <mergeCells count="48">
    <mergeCell ref="F286:G286"/>
    <mergeCell ref="A219:A220"/>
    <mergeCell ref="B219:B220"/>
    <mergeCell ref="C219:D219"/>
    <mergeCell ref="A7:A8"/>
    <mergeCell ref="C7:D7"/>
    <mergeCell ref="A252:A255"/>
    <mergeCell ref="E277:F277"/>
    <mergeCell ref="A228:A229"/>
    <mergeCell ref="B228:B229"/>
    <mergeCell ref="C228:C229"/>
    <mergeCell ref="A276:D276"/>
    <mergeCell ref="B303:B304"/>
    <mergeCell ref="D303:D304"/>
    <mergeCell ref="E361:E362"/>
    <mergeCell ref="A313:A314"/>
    <mergeCell ref="B313:B314"/>
    <mergeCell ref="C313:C314"/>
    <mergeCell ref="D313:D314"/>
    <mergeCell ref="A364:B364"/>
    <mergeCell ref="G371:H371"/>
    <mergeCell ref="A355:B355"/>
    <mergeCell ref="A356:B356"/>
    <mergeCell ref="A357:B357"/>
    <mergeCell ref="A358:B358"/>
    <mergeCell ref="E371:F371"/>
    <mergeCell ref="A359:B359"/>
    <mergeCell ref="A360:B360"/>
    <mergeCell ref="A361:B361"/>
    <mergeCell ref="A362:B362"/>
    <mergeCell ref="A363:B363"/>
    <mergeCell ref="C401:D401"/>
    <mergeCell ref="A365:B365"/>
    <mergeCell ref="A366:B366"/>
    <mergeCell ref="A367:B367"/>
    <mergeCell ref="A368:B368"/>
    <mergeCell ref="A369:B369"/>
    <mergeCell ref="A370:B370"/>
    <mergeCell ref="A371:B371"/>
    <mergeCell ref="A372:B372"/>
    <mergeCell ref="A373:B373"/>
    <mergeCell ref="A401:A402"/>
    <mergeCell ref="B401:B402"/>
    <mergeCell ref="E459:F459"/>
    <mergeCell ref="A491:A492"/>
    <mergeCell ref="B491:B492"/>
    <mergeCell ref="C491:D491"/>
    <mergeCell ref="E549:F549"/>
  </mergeCells>
  <hyperlinks>
    <hyperlink ref="A176" location="_ftn1" display="_ftn1"/>
    <hyperlink ref="A526" location="_ftn2" display="_ftn2"/>
    <hyperlink ref="A656" location="_ftnref1" display="_ftnref1"/>
    <hyperlink ref="A657" location="_ftnref2" display="_ftnref2"/>
  </hyperlinks>
  <printOptions/>
  <pageMargins left="0.95" right="0.7" top="0.5" bottom="0.2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workbookViewId="0" topLeftCell="A13">
      <selection activeCell="D15" sqref="D15"/>
    </sheetView>
  </sheetViews>
  <sheetFormatPr defaultColWidth="20.8515625" defaultRowHeight="13.5" customHeight="1"/>
  <cols>
    <col min="1" max="1" width="6.28125" style="156" customWidth="1"/>
    <col min="2" max="2" width="45.7109375" style="53" customWidth="1"/>
    <col min="3" max="3" width="22.00390625" style="154" customWidth="1"/>
    <col min="4" max="4" width="18.421875" style="154" customWidth="1"/>
    <col min="5" max="16384" width="20.8515625" style="53" customWidth="1"/>
  </cols>
  <sheetData>
    <row r="1" spans="1:4" ht="14.1" customHeight="1">
      <c r="A1" s="1"/>
      <c r="B1" s="2"/>
      <c r="C1" s="3"/>
      <c r="D1" s="3"/>
    </row>
    <row r="2" spans="1:4" ht="14.1" customHeight="1">
      <c r="A2" s="1"/>
      <c r="B2" s="149" t="s">
        <v>405</v>
      </c>
      <c r="C2" s="150"/>
      <c r="D2" s="3"/>
    </row>
    <row r="3" spans="1:4" ht="14.1" customHeight="1">
      <c r="A3" s="1"/>
      <c r="B3" s="4" t="s">
        <v>489</v>
      </c>
      <c r="C3" s="151"/>
      <c r="D3" s="5"/>
    </row>
    <row r="4" spans="1:4" ht="14.1" customHeight="1">
      <c r="A4" s="1"/>
      <c r="B4" s="6" t="s">
        <v>1</v>
      </c>
      <c r="C4" s="35"/>
      <c r="D4" s="7" t="s">
        <v>501</v>
      </c>
    </row>
    <row r="5" spans="1:4" ht="14.1" customHeight="1">
      <c r="A5" s="1"/>
      <c r="B5" s="2"/>
      <c r="C5" s="3"/>
      <c r="D5" s="7" t="s">
        <v>2</v>
      </c>
    </row>
    <row r="6" spans="1:4" ht="27" customHeight="1">
      <c r="A6" s="8" t="s">
        <v>3</v>
      </c>
      <c r="B6" s="9" t="s">
        <v>77</v>
      </c>
      <c r="C6" s="9" t="s">
        <v>497</v>
      </c>
      <c r="D6" s="9" t="s">
        <v>504</v>
      </c>
    </row>
    <row r="7" spans="1:4" ht="18" customHeight="1">
      <c r="A7" s="10">
        <v>1</v>
      </c>
      <c r="B7" s="11" t="s">
        <v>406</v>
      </c>
      <c r="C7" s="12"/>
      <c r="D7" s="12"/>
    </row>
    <row r="8" spans="1:4" ht="18" customHeight="1">
      <c r="A8" s="8">
        <v>2</v>
      </c>
      <c r="B8" s="13" t="s">
        <v>407</v>
      </c>
      <c r="C8" s="14"/>
      <c r="D8" s="14"/>
    </row>
    <row r="9" spans="1:4" ht="18" customHeight="1" thickBot="1">
      <c r="A9" s="8">
        <v>3</v>
      </c>
      <c r="B9" s="15" t="s">
        <v>408</v>
      </c>
      <c r="C9" s="16">
        <v>0</v>
      </c>
      <c r="D9" s="16">
        <f>D7-D8</f>
        <v>0</v>
      </c>
    </row>
    <row r="10" spans="1:4" ht="18" customHeight="1">
      <c r="A10" s="8">
        <f>A9+1</f>
        <v>4</v>
      </c>
      <c r="B10" s="13" t="s">
        <v>409</v>
      </c>
      <c r="C10" s="17">
        <v>63257018.18</v>
      </c>
      <c r="D10" s="17">
        <v>71107200</v>
      </c>
    </row>
    <row r="11" spans="1:4" ht="18" customHeight="1">
      <c r="A11" s="8">
        <f aca="true" t="shared" si="0" ref="A11:A34">A10+1</f>
        <v>5</v>
      </c>
      <c r="B11" s="13" t="s">
        <v>410</v>
      </c>
      <c r="C11" s="14"/>
      <c r="D11" s="14"/>
    </row>
    <row r="12" spans="1:4" ht="18" customHeight="1">
      <c r="A12" s="8">
        <f t="shared" si="0"/>
        <v>6</v>
      </c>
      <c r="B12" s="13" t="s">
        <v>411</v>
      </c>
      <c r="C12" s="152"/>
      <c r="D12" s="152"/>
    </row>
    <row r="13" spans="1:4" ht="18" customHeight="1">
      <c r="A13" s="8">
        <f t="shared" si="0"/>
        <v>7</v>
      </c>
      <c r="B13" s="13" t="s">
        <v>412</v>
      </c>
      <c r="C13" s="14"/>
      <c r="D13" s="14"/>
    </row>
    <row r="14" spans="1:5" ht="18" customHeight="1">
      <c r="A14" s="8">
        <f t="shared" si="0"/>
        <v>8</v>
      </c>
      <c r="B14" s="13" t="s">
        <v>413</v>
      </c>
      <c r="C14" s="14">
        <v>12.14</v>
      </c>
      <c r="D14" s="14">
        <v>12.78</v>
      </c>
      <c r="E14" s="153"/>
    </row>
    <row r="15" spans="1:5" ht="18" customHeight="1">
      <c r="A15" s="8">
        <f t="shared" si="0"/>
        <v>9</v>
      </c>
      <c r="B15" s="13" t="s">
        <v>414</v>
      </c>
      <c r="C15" s="14"/>
      <c r="D15" s="14"/>
      <c r="E15" s="19"/>
    </row>
    <row r="16" spans="1:5" ht="18" customHeight="1">
      <c r="A16" s="8">
        <f t="shared" si="0"/>
        <v>10</v>
      </c>
      <c r="B16" s="13" t="s">
        <v>415</v>
      </c>
      <c r="C16" s="14">
        <v>68633523.87</v>
      </c>
      <c r="D16" s="14">
        <v>70650163.4</v>
      </c>
      <c r="E16" s="154"/>
    </row>
    <row r="17" spans="1:4" ht="18" customHeight="1">
      <c r="A17" s="8">
        <f t="shared" si="0"/>
        <v>11</v>
      </c>
      <c r="B17" s="13" t="s">
        <v>416</v>
      </c>
      <c r="C17" s="14"/>
      <c r="D17" s="14"/>
    </row>
    <row r="18" spans="1:5" ht="18" customHeight="1">
      <c r="A18" s="8">
        <f t="shared" si="0"/>
        <v>12</v>
      </c>
      <c r="B18" s="13" t="s">
        <v>417</v>
      </c>
      <c r="C18" s="155">
        <v>60059878</v>
      </c>
      <c r="D18" s="155">
        <v>48638733.69</v>
      </c>
      <c r="E18" s="153"/>
    </row>
    <row r="19" spans="1:4" ht="18" customHeight="1">
      <c r="A19" s="8">
        <f t="shared" si="0"/>
        <v>13</v>
      </c>
      <c r="B19" s="13" t="s">
        <v>418</v>
      </c>
      <c r="C19" s="14"/>
      <c r="D19" s="14"/>
    </row>
    <row r="20" spans="1:4" ht="18" customHeight="1">
      <c r="A20" s="8">
        <f t="shared" si="0"/>
        <v>14</v>
      </c>
      <c r="B20" s="13" t="s">
        <v>419</v>
      </c>
      <c r="C20" s="14"/>
      <c r="D20" s="14"/>
    </row>
    <row r="21" spans="1:4" ht="18" customHeight="1">
      <c r="A21" s="8">
        <f t="shared" si="0"/>
        <v>15</v>
      </c>
      <c r="B21" s="13" t="s">
        <v>420</v>
      </c>
      <c r="C21" s="14"/>
      <c r="D21" s="14"/>
    </row>
    <row r="22" spans="1:4" ht="18" customHeight="1">
      <c r="A22" s="8">
        <f t="shared" si="0"/>
        <v>16</v>
      </c>
      <c r="B22" s="13" t="s">
        <v>421</v>
      </c>
      <c r="C22" s="14"/>
      <c r="D22" s="14"/>
    </row>
    <row r="23" spans="1:4" ht="18" customHeight="1">
      <c r="A23" s="8">
        <f t="shared" si="0"/>
        <v>17</v>
      </c>
      <c r="B23" s="13" t="s">
        <v>422</v>
      </c>
      <c r="C23" s="14"/>
      <c r="D23" s="14"/>
    </row>
    <row r="24" spans="1:5" ht="18" customHeight="1" thickBot="1">
      <c r="A24" s="8">
        <f t="shared" si="0"/>
        <v>18</v>
      </c>
      <c r="B24" s="15" t="s">
        <v>503</v>
      </c>
      <c r="C24" s="21">
        <v>-65436371.550000004</v>
      </c>
      <c r="D24" s="21">
        <f>D9+D10+D14-D15-D16-D17-D18+D19+D23+D11</f>
        <v>-48181684.31</v>
      </c>
      <c r="E24" s="153"/>
    </row>
    <row r="25" spans="1:4" ht="18" customHeight="1">
      <c r="A25" s="8">
        <f t="shared" si="0"/>
        <v>19</v>
      </c>
      <c r="B25" s="13" t="s">
        <v>134</v>
      </c>
      <c r="C25" s="22"/>
      <c r="D25" s="22"/>
    </row>
    <row r="26" spans="1:4" ht="21" customHeight="1" thickBot="1">
      <c r="A26" s="8">
        <f t="shared" si="0"/>
        <v>20</v>
      </c>
      <c r="B26" s="15" t="s">
        <v>135</v>
      </c>
      <c r="C26" s="21">
        <v>-65436371.550000004</v>
      </c>
      <c r="D26" s="21">
        <f>D24-D25</f>
        <v>-48181684.31</v>
      </c>
    </row>
    <row r="27" spans="1:4" ht="23.25" customHeight="1">
      <c r="A27" s="8">
        <f t="shared" si="0"/>
        <v>21</v>
      </c>
      <c r="B27" s="15" t="s">
        <v>423</v>
      </c>
      <c r="C27" s="22">
        <v>0</v>
      </c>
      <c r="D27" s="22">
        <v>0</v>
      </c>
    </row>
    <row r="28" spans="1:4" ht="18" customHeight="1" thickBot="1">
      <c r="A28" s="23">
        <f t="shared" si="0"/>
        <v>22</v>
      </c>
      <c r="B28" s="24" t="s">
        <v>424</v>
      </c>
      <c r="C28" s="21">
        <v>-65436371.550000004</v>
      </c>
      <c r="D28" s="21">
        <f>D26-D27</f>
        <v>-48181684.31</v>
      </c>
    </row>
    <row r="29" spans="1:4" ht="18" customHeight="1" thickBot="1">
      <c r="A29" s="25">
        <f t="shared" si="0"/>
        <v>23</v>
      </c>
      <c r="B29" s="26" t="s">
        <v>425</v>
      </c>
      <c r="C29" s="27">
        <v>0</v>
      </c>
      <c r="D29" s="27">
        <v>0</v>
      </c>
    </row>
    <row r="30" spans="1:4" ht="18" customHeight="1" thickBot="1">
      <c r="A30" s="25"/>
      <c r="B30" s="28" t="s">
        <v>426</v>
      </c>
      <c r="C30" s="27">
        <v>0</v>
      </c>
      <c r="D30" s="27">
        <v>0</v>
      </c>
    </row>
    <row r="31" spans="1:4" ht="18" customHeight="1" thickBot="1">
      <c r="A31" s="29"/>
      <c r="B31" s="28" t="s">
        <v>427</v>
      </c>
      <c r="C31" s="30">
        <v>0</v>
      </c>
      <c r="D31" s="30">
        <v>0</v>
      </c>
    </row>
    <row r="32" spans="1:4" ht="18" customHeight="1" thickBot="1">
      <c r="A32" s="10"/>
      <c r="B32" s="28" t="s">
        <v>428</v>
      </c>
      <c r="C32" s="30">
        <v>0</v>
      </c>
      <c r="D32" s="30">
        <v>0</v>
      </c>
    </row>
    <row r="33" spans="1:4" ht="18" customHeight="1" thickBot="1">
      <c r="A33" s="10">
        <v>24</v>
      </c>
      <c r="B33" s="15" t="s">
        <v>429</v>
      </c>
      <c r="C33" s="27">
        <v>-65436371.550000004</v>
      </c>
      <c r="D33" s="27">
        <f>D28+D29+D30+D31+D32</f>
        <v>-48181684.31</v>
      </c>
    </row>
    <row r="34" spans="1:4" ht="18" customHeight="1" thickBot="1">
      <c r="A34" s="23">
        <f t="shared" si="0"/>
        <v>25</v>
      </c>
      <c r="B34" s="23" t="s">
        <v>140</v>
      </c>
      <c r="C34" s="31"/>
      <c r="D34" s="31"/>
    </row>
    <row r="35" spans="1:4" ht="14.1" customHeight="1" thickTop="1">
      <c r="A35" s="1"/>
      <c r="B35" s="2"/>
      <c r="C35" s="3"/>
      <c r="D35" s="3"/>
    </row>
    <row r="36" spans="1:4" ht="14.1" customHeight="1">
      <c r="A36" s="1"/>
      <c r="B36" s="2" t="s">
        <v>502</v>
      </c>
      <c r="C36" s="3"/>
      <c r="D36" s="3"/>
    </row>
    <row r="37" spans="1:4" ht="14.1" customHeight="1">
      <c r="A37" s="1"/>
      <c r="B37" s="2"/>
      <c r="C37" s="3"/>
      <c r="D37" s="3"/>
    </row>
    <row r="38" spans="1:4" ht="14.1" customHeight="1">
      <c r="A38" s="1" t="s">
        <v>362</v>
      </c>
      <c r="B38" s="2" t="s">
        <v>492</v>
      </c>
      <c r="C38" s="3"/>
      <c r="D38" s="3"/>
    </row>
  </sheetData>
  <printOptions/>
  <pageMargins left="0.7" right="0" top="0" bottom="0"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7"/>
  <sheetViews>
    <sheetView workbookViewId="0" topLeftCell="A22">
      <selection activeCell="E11" sqref="E11"/>
    </sheetView>
  </sheetViews>
  <sheetFormatPr defaultColWidth="9.140625" defaultRowHeight="15"/>
  <cols>
    <col min="1" max="1" width="2.7109375" style="53" customWidth="1"/>
    <col min="2" max="2" width="18.00390625" style="53" customWidth="1"/>
    <col min="3" max="3" width="11.421875" style="53" customWidth="1"/>
    <col min="4" max="4" width="8.140625" style="53" customWidth="1"/>
    <col min="5" max="5" width="8.421875" style="53" customWidth="1"/>
    <col min="6" max="6" width="9.140625" style="53" customWidth="1"/>
    <col min="7" max="7" width="8.7109375" style="53" customWidth="1"/>
    <col min="8" max="8" width="7.00390625" style="53" customWidth="1"/>
    <col min="9" max="9" width="15.28125" style="53" customWidth="1"/>
    <col min="10" max="10" width="15.8515625" style="53" customWidth="1"/>
    <col min="11" max="16384" width="9.140625" style="53" customWidth="1"/>
  </cols>
  <sheetData>
    <row r="1" spans="1:7" ht="15">
      <c r="A1" s="2"/>
      <c r="B1" s="2"/>
      <c r="C1" s="2"/>
      <c r="D1" s="2"/>
      <c r="E1" s="2"/>
      <c r="F1" s="2" t="s">
        <v>363</v>
      </c>
      <c r="G1" s="2"/>
    </row>
    <row r="2" spans="1:7" ht="15">
      <c r="A2" s="2"/>
      <c r="B2" s="33"/>
      <c r="C2" s="33" t="s">
        <v>370</v>
      </c>
      <c r="D2" s="2"/>
      <c r="E2" s="2" t="s">
        <v>364</v>
      </c>
      <c r="F2" s="2" t="s">
        <v>364</v>
      </c>
      <c r="G2" s="2"/>
    </row>
    <row r="3" spans="1:8" ht="15">
      <c r="A3" s="6"/>
      <c r="B3" s="157" t="s">
        <v>489</v>
      </c>
      <c r="C3" s="2"/>
      <c r="D3" s="36"/>
      <c r="H3" s="149"/>
    </row>
    <row r="4" spans="1:9" ht="15" customHeight="1">
      <c r="A4" s="6"/>
      <c r="B4" s="138" t="s">
        <v>1</v>
      </c>
      <c r="C4" s="2"/>
      <c r="D4" s="36"/>
      <c r="I4" s="36" t="s">
        <v>500</v>
      </c>
    </row>
    <row r="5" spans="1:9" ht="15">
      <c r="A5" s="36"/>
      <c r="B5" s="2"/>
      <c r="C5" s="2"/>
      <c r="D5" s="2"/>
      <c r="I5" s="36" t="s">
        <v>2</v>
      </c>
    </row>
    <row r="6" spans="1:10" ht="70.5" customHeight="1">
      <c r="A6" s="9"/>
      <c r="B6" s="158" t="s">
        <v>365</v>
      </c>
      <c r="C6" s="158" t="s">
        <v>430</v>
      </c>
      <c r="D6" s="158" t="s">
        <v>398</v>
      </c>
      <c r="E6" s="158" t="s">
        <v>366</v>
      </c>
      <c r="F6" s="158" t="s">
        <v>431</v>
      </c>
      <c r="G6" s="158" t="s">
        <v>367</v>
      </c>
      <c r="H6" s="158" t="s">
        <v>400</v>
      </c>
      <c r="I6" s="158" t="s">
        <v>368</v>
      </c>
      <c r="J6" s="158" t="s">
        <v>369</v>
      </c>
    </row>
    <row r="7" spans="1:10" ht="21.75">
      <c r="A7" s="13">
        <v>1</v>
      </c>
      <c r="B7" s="8" t="s">
        <v>527</v>
      </c>
      <c r="C7" s="159">
        <v>87887966</v>
      </c>
      <c r="D7" s="160"/>
      <c r="E7" s="42"/>
      <c r="F7" s="160"/>
      <c r="G7" s="42"/>
      <c r="H7" s="161"/>
      <c r="I7" s="42">
        <v>332094824.3</v>
      </c>
      <c r="J7" s="162">
        <f>C7+I7</f>
        <v>419982790.3</v>
      </c>
    </row>
    <row r="8" spans="1:10" ht="63.75" customHeight="1">
      <c r="A8" s="13">
        <v>2</v>
      </c>
      <c r="B8" s="13" t="s">
        <v>436</v>
      </c>
      <c r="C8" s="160"/>
      <c r="D8" s="160"/>
      <c r="E8" s="160"/>
      <c r="F8" s="160"/>
      <c r="G8" s="160"/>
      <c r="H8" s="160"/>
      <c r="I8" s="162"/>
      <c r="J8" s="162"/>
    </row>
    <row r="9" spans="1:10" ht="26.25" customHeight="1">
      <c r="A9" s="163">
        <v>3</v>
      </c>
      <c r="B9" s="23" t="s">
        <v>143</v>
      </c>
      <c r="C9" s="160"/>
      <c r="D9" s="160"/>
      <c r="E9" s="160"/>
      <c r="F9" s="160"/>
      <c r="G9" s="160"/>
      <c r="H9" s="160"/>
      <c r="I9" s="162"/>
      <c r="J9" s="162"/>
    </row>
    <row r="10" spans="1:10" ht="30.75" customHeight="1">
      <c r="A10" s="13">
        <v>4</v>
      </c>
      <c r="B10" s="13" t="s">
        <v>432</v>
      </c>
      <c r="C10" s="160"/>
      <c r="D10" s="160"/>
      <c r="E10" s="160"/>
      <c r="F10" s="160"/>
      <c r="G10" s="160"/>
      <c r="H10" s="160"/>
      <c r="I10" s="162"/>
      <c r="J10" s="162"/>
    </row>
    <row r="11" spans="1:10" ht="32.25" customHeight="1">
      <c r="A11" s="13">
        <v>5</v>
      </c>
      <c r="B11" s="13" t="s">
        <v>425</v>
      </c>
      <c r="C11" s="160"/>
      <c r="D11" s="160"/>
      <c r="E11" s="160"/>
      <c r="F11" s="160"/>
      <c r="G11" s="160"/>
      <c r="H11" s="160"/>
      <c r="I11" s="162"/>
      <c r="J11" s="162">
        <f>C11+I11</f>
        <v>0</v>
      </c>
    </row>
    <row r="12" spans="1:10" ht="29.25" customHeight="1">
      <c r="A12" s="13">
        <v>6</v>
      </c>
      <c r="B12" s="8" t="s">
        <v>433</v>
      </c>
      <c r="C12" s="160"/>
      <c r="D12" s="160"/>
      <c r="E12" s="160"/>
      <c r="F12" s="160"/>
      <c r="G12" s="160"/>
      <c r="H12" s="160"/>
      <c r="I12" s="162"/>
      <c r="J12" s="162"/>
    </row>
    <row r="13" spans="1:10" ht="27" customHeight="1">
      <c r="A13" s="13">
        <v>7</v>
      </c>
      <c r="B13" s="13" t="s">
        <v>434</v>
      </c>
      <c r="C13" s="160"/>
      <c r="D13" s="160"/>
      <c r="E13" s="160"/>
      <c r="F13" s="160"/>
      <c r="G13" s="160"/>
      <c r="H13" s="160"/>
      <c r="I13" s="162"/>
      <c r="J13" s="162"/>
    </row>
    <row r="14" spans="1:10" ht="45.75" customHeight="1">
      <c r="A14" s="13">
        <v>8</v>
      </c>
      <c r="B14" s="13" t="s">
        <v>435</v>
      </c>
      <c r="C14" s="160"/>
      <c r="D14" s="160"/>
      <c r="E14" s="160"/>
      <c r="F14" s="160"/>
      <c r="G14" s="160"/>
      <c r="H14" s="160"/>
      <c r="I14" s="162"/>
      <c r="J14" s="162"/>
    </row>
    <row r="15" spans="1:10" ht="36" customHeight="1">
      <c r="A15" s="15">
        <v>9</v>
      </c>
      <c r="B15" s="23" t="s">
        <v>499</v>
      </c>
      <c r="C15" s="164">
        <f>SUM(C7:C14)</f>
        <v>87887966</v>
      </c>
      <c r="D15" s="160"/>
      <c r="E15" s="160"/>
      <c r="F15" s="160"/>
      <c r="G15" s="161"/>
      <c r="H15" s="161"/>
      <c r="I15" s="165">
        <f>SUM(I7:I14)</f>
        <v>332094824.3</v>
      </c>
      <c r="J15" s="165">
        <f>SUM(J7:J14)</f>
        <v>419982790.3</v>
      </c>
    </row>
    <row r="16" spans="1:10" ht="57.75" customHeight="1">
      <c r="A16" s="13">
        <v>10</v>
      </c>
      <c r="B16" s="13" t="s">
        <v>436</v>
      </c>
      <c r="C16" s="164"/>
      <c r="D16" s="160"/>
      <c r="E16" s="160"/>
      <c r="F16" s="160"/>
      <c r="G16" s="161"/>
      <c r="H16" s="161"/>
      <c r="I16" s="165"/>
      <c r="J16" s="165"/>
    </row>
    <row r="17" spans="1:10" ht="23.25" customHeight="1">
      <c r="A17" s="13">
        <v>11</v>
      </c>
      <c r="B17" s="23" t="s">
        <v>143</v>
      </c>
      <c r="C17" s="164"/>
      <c r="D17" s="160"/>
      <c r="E17" s="160"/>
      <c r="F17" s="160"/>
      <c r="G17" s="161"/>
      <c r="H17" s="161"/>
      <c r="I17" s="165"/>
      <c r="J17" s="165"/>
    </row>
    <row r="18" spans="1:10" ht="24" customHeight="1">
      <c r="A18" s="13">
        <v>12</v>
      </c>
      <c r="B18" s="13" t="s">
        <v>432</v>
      </c>
      <c r="C18" s="164"/>
      <c r="D18" s="160"/>
      <c r="E18" s="160"/>
      <c r="F18" s="160"/>
      <c r="G18" s="161"/>
      <c r="H18" s="161"/>
      <c r="I18" s="162">
        <f>'Orlogo tailan'!D28</f>
        <v>-48181684.31</v>
      </c>
      <c r="J18" s="162">
        <f>I18-C18</f>
        <v>-48181684.31</v>
      </c>
    </row>
    <row r="19" spans="1:10" ht="24.75" customHeight="1">
      <c r="A19" s="13">
        <v>13</v>
      </c>
      <c r="B19" s="13" t="s">
        <v>425</v>
      </c>
      <c r="C19" s="164"/>
      <c r="D19" s="160"/>
      <c r="E19" s="160"/>
      <c r="F19" s="160"/>
      <c r="G19" s="161"/>
      <c r="H19" s="161"/>
      <c r="I19" s="165"/>
      <c r="J19" s="165"/>
    </row>
    <row r="20" spans="1:10" ht="23.25" customHeight="1">
      <c r="A20" s="13">
        <v>14</v>
      </c>
      <c r="B20" s="8" t="s">
        <v>433</v>
      </c>
      <c r="C20" s="164"/>
      <c r="D20" s="160"/>
      <c r="E20" s="160"/>
      <c r="F20" s="160"/>
      <c r="G20" s="161"/>
      <c r="H20" s="161"/>
      <c r="I20" s="165"/>
      <c r="J20" s="165"/>
    </row>
    <row r="21" spans="1:10" ht="24" customHeight="1">
      <c r="A21" s="13">
        <v>15</v>
      </c>
      <c r="B21" s="13" t="s">
        <v>434</v>
      </c>
      <c r="C21" s="164"/>
      <c r="D21" s="160"/>
      <c r="E21" s="160"/>
      <c r="F21" s="160"/>
      <c r="G21" s="161"/>
      <c r="H21" s="161"/>
      <c r="I21" s="165"/>
      <c r="J21" s="165"/>
    </row>
    <row r="22" spans="1:10" ht="33.75" customHeight="1">
      <c r="A22" s="13">
        <v>16</v>
      </c>
      <c r="B22" s="13" t="s">
        <v>435</v>
      </c>
      <c r="C22" s="164"/>
      <c r="D22" s="160"/>
      <c r="E22" s="160"/>
      <c r="F22" s="160"/>
      <c r="G22" s="161"/>
      <c r="H22" s="161"/>
      <c r="I22" s="165"/>
      <c r="J22" s="165"/>
    </row>
    <row r="23" spans="1:10" ht="35.25" customHeight="1">
      <c r="A23" s="13">
        <v>17</v>
      </c>
      <c r="B23" s="23" t="s">
        <v>526</v>
      </c>
      <c r="C23" s="164">
        <f>C15</f>
        <v>87887966</v>
      </c>
      <c r="D23" s="160"/>
      <c r="E23" s="160"/>
      <c r="F23" s="160"/>
      <c r="G23" s="161"/>
      <c r="H23" s="161"/>
      <c r="I23" s="165">
        <f>SUM(I15:I22)</f>
        <v>283913139.99</v>
      </c>
      <c r="J23" s="165">
        <f>SUM(J15:J22)</f>
        <v>371801105.99</v>
      </c>
    </row>
    <row r="24" spans="1:4" ht="15">
      <c r="A24" s="2"/>
      <c r="B24" s="2"/>
      <c r="C24" s="2"/>
      <c r="D24" s="2"/>
    </row>
    <row r="25" spans="2:3" s="2" customFormat="1" ht="10.5">
      <c r="B25" s="2" t="s">
        <v>502</v>
      </c>
      <c r="C25" s="3"/>
    </row>
    <row r="26" s="2" customFormat="1" ht="10.5">
      <c r="C26" s="3"/>
    </row>
    <row r="27" spans="2:3" s="2" customFormat="1" ht="10.5">
      <c r="B27" s="2" t="s">
        <v>492</v>
      </c>
      <c r="C27" s="3"/>
    </row>
    <row r="28" s="2" customFormat="1" ht="10.5"/>
  </sheetData>
  <printOptions/>
  <pageMargins left="0" right="0" top="0.236220472440945" bottom="0.236220472440945" header="0.31496062992126" footer="0.31496062992126"/>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2"/>
  <sheetViews>
    <sheetView workbookViewId="0" topLeftCell="A1">
      <selection activeCell="F13" sqref="F13"/>
    </sheetView>
  </sheetViews>
  <sheetFormatPr defaultColWidth="9.140625" defaultRowHeight="12.75" customHeight="1"/>
  <cols>
    <col min="1" max="1" width="4.8515625" style="53" customWidth="1"/>
    <col min="2" max="2" width="51.28125" style="53" customWidth="1"/>
    <col min="3" max="3" width="20.140625" style="53" customWidth="1"/>
    <col min="4" max="4" width="20.00390625" style="154" customWidth="1"/>
    <col min="5" max="5" width="17.421875" style="166" customWidth="1"/>
    <col min="6" max="7" width="18.00390625" style="167" customWidth="1"/>
    <col min="8" max="8" width="17.140625" style="168" customWidth="1"/>
    <col min="9" max="16384" width="9.140625" style="53" customWidth="1"/>
  </cols>
  <sheetData>
    <row r="1" spans="1:4" ht="12.95" customHeight="1">
      <c r="A1" s="33"/>
      <c r="B1" s="33" t="s">
        <v>144</v>
      </c>
      <c r="C1" s="33"/>
      <c r="D1" s="3" t="s">
        <v>491</v>
      </c>
    </row>
    <row r="2" spans="1:5" ht="12.95" customHeight="1">
      <c r="A2" s="6"/>
      <c r="B2" s="4" t="s">
        <v>490</v>
      </c>
      <c r="C2" s="63"/>
      <c r="D2" s="5" t="s">
        <v>500</v>
      </c>
      <c r="E2" s="169"/>
    </row>
    <row r="3" spans="1:5" ht="12.95" customHeight="1">
      <c r="A3" s="36"/>
      <c r="B3" s="6" t="s">
        <v>1</v>
      </c>
      <c r="C3" s="6"/>
      <c r="D3" s="7" t="s">
        <v>2</v>
      </c>
      <c r="E3" s="169"/>
    </row>
    <row r="4" spans="1:7" ht="12.95" customHeight="1">
      <c r="A4" s="170" t="s">
        <v>3</v>
      </c>
      <c r="B4" s="171" t="s">
        <v>145</v>
      </c>
      <c r="C4" s="172" t="s">
        <v>497</v>
      </c>
      <c r="D4" s="172" t="s">
        <v>504</v>
      </c>
      <c r="F4" s="173"/>
      <c r="G4" s="173"/>
    </row>
    <row r="5" spans="1:7" ht="12.95" customHeight="1">
      <c r="A5" s="23">
        <v>1</v>
      </c>
      <c r="B5" s="15" t="s">
        <v>146</v>
      </c>
      <c r="C5" s="174"/>
      <c r="D5" s="174"/>
      <c r="F5" s="175"/>
      <c r="G5" s="175"/>
    </row>
    <row r="6" spans="1:8" ht="12.95" customHeight="1" thickBot="1">
      <c r="A6" s="8">
        <v>1.1</v>
      </c>
      <c r="B6" s="13" t="s">
        <v>437</v>
      </c>
      <c r="C6" s="44">
        <v>100277848.86</v>
      </c>
      <c r="D6" s="44">
        <f>D7+D8+D9+D10+D11+D12</f>
        <v>175690806</v>
      </c>
      <c r="F6" s="173"/>
      <c r="G6" s="173"/>
      <c r="H6" s="167"/>
    </row>
    <row r="7" spans="1:8" ht="12.95" customHeight="1">
      <c r="A7" s="176"/>
      <c r="B7" s="20" t="s">
        <v>440</v>
      </c>
      <c r="C7" s="177">
        <v>100277848.86</v>
      </c>
      <c r="D7" s="177">
        <v>175690806</v>
      </c>
      <c r="F7" s="173"/>
      <c r="G7" s="173"/>
      <c r="H7" s="167"/>
    </row>
    <row r="8" spans="1:8" ht="12.95" customHeight="1">
      <c r="A8" s="178"/>
      <c r="B8" s="13" t="s">
        <v>441</v>
      </c>
      <c r="C8" s="179"/>
      <c r="D8" s="179"/>
      <c r="F8" s="173"/>
      <c r="G8" s="173"/>
      <c r="H8" s="167"/>
    </row>
    <row r="9" spans="1:8" ht="12.95" customHeight="1">
      <c r="A9" s="178"/>
      <c r="B9" s="13" t="s">
        <v>443</v>
      </c>
      <c r="C9" s="179"/>
      <c r="D9" s="179"/>
      <c r="F9" s="173"/>
      <c r="G9" s="173"/>
      <c r="H9" s="167"/>
    </row>
    <row r="10" spans="1:8" ht="12.95" customHeight="1">
      <c r="A10" s="180"/>
      <c r="B10" s="181" t="s">
        <v>442</v>
      </c>
      <c r="C10" s="179"/>
      <c r="D10" s="179"/>
      <c r="F10" s="173"/>
      <c r="G10" s="173"/>
      <c r="H10" s="167"/>
    </row>
    <row r="11" spans="1:8" ht="12.95" customHeight="1">
      <c r="A11" s="180"/>
      <c r="B11" s="181" t="s">
        <v>444</v>
      </c>
      <c r="C11" s="179"/>
      <c r="D11" s="179"/>
      <c r="F11" s="173"/>
      <c r="G11" s="173"/>
      <c r="H11" s="167"/>
    </row>
    <row r="12" spans="1:8" ht="12.95" customHeight="1">
      <c r="A12" s="180"/>
      <c r="B12" s="181" t="s">
        <v>445</v>
      </c>
      <c r="C12" s="179"/>
      <c r="D12" s="179"/>
      <c r="F12" s="173"/>
      <c r="G12" s="173"/>
      <c r="H12" s="167"/>
    </row>
    <row r="13" spans="1:8" ht="12.95" customHeight="1">
      <c r="A13" s="8">
        <v>1.2</v>
      </c>
      <c r="B13" s="8" t="s">
        <v>460</v>
      </c>
      <c r="C13" s="182">
        <v>100544323.2</v>
      </c>
      <c r="D13" s="182">
        <f>D14+D15+D16+D17+D19+D20+D21+D22+D18</f>
        <v>167899188.55</v>
      </c>
      <c r="E13" s="183"/>
      <c r="F13" s="173"/>
      <c r="G13" s="173"/>
      <c r="H13" s="167"/>
    </row>
    <row r="14" spans="1:8" ht="12.95" customHeight="1">
      <c r="A14" s="184"/>
      <c r="B14" s="185" t="s">
        <v>446</v>
      </c>
      <c r="C14" s="186">
        <v>22172640</v>
      </c>
      <c r="D14" s="186">
        <v>30060795</v>
      </c>
      <c r="F14" s="173"/>
      <c r="G14" s="173"/>
      <c r="H14" s="167"/>
    </row>
    <row r="15" spans="1:8" ht="12.95" customHeight="1">
      <c r="A15" s="184"/>
      <c r="B15" s="13" t="s">
        <v>447</v>
      </c>
      <c r="C15" s="179"/>
      <c r="D15" s="179"/>
      <c r="F15" s="173"/>
      <c r="G15" s="173"/>
      <c r="H15" s="167"/>
    </row>
    <row r="16" spans="1:8" ht="12.95" customHeight="1">
      <c r="A16" s="184"/>
      <c r="B16" s="13" t="s">
        <v>448</v>
      </c>
      <c r="C16" s="187">
        <v>5273319</v>
      </c>
      <c r="D16" s="187">
        <f>15000+174763.68</f>
        <v>189763.68</v>
      </c>
      <c r="F16" s="173"/>
      <c r="G16" s="173"/>
      <c r="H16" s="167"/>
    </row>
    <row r="17" spans="1:8" ht="12.95" customHeight="1">
      <c r="A17" s="184"/>
      <c r="B17" s="181" t="s">
        <v>449</v>
      </c>
      <c r="C17" s="188">
        <v>24691701</v>
      </c>
      <c r="D17" s="188">
        <f>101756887+10000</f>
        <v>101766887</v>
      </c>
      <c r="F17" s="173"/>
      <c r="G17" s="173"/>
      <c r="H17" s="167"/>
    </row>
    <row r="18" spans="1:8" ht="12.95" customHeight="1">
      <c r="A18" s="233"/>
      <c r="B18" s="13" t="s">
        <v>450</v>
      </c>
      <c r="C18" s="179">
        <v>780000</v>
      </c>
      <c r="D18" s="179"/>
      <c r="F18" s="173"/>
      <c r="G18" s="173"/>
      <c r="H18" s="167"/>
    </row>
    <row r="19" spans="1:8" ht="12.95" customHeight="1">
      <c r="A19" s="233"/>
      <c r="B19" s="13" t="s">
        <v>451</v>
      </c>
      <c r="C19" s="179"/>
      <c r="D19" s="179"/>
      <c r="F19" s="173"/>
      <c r="G19" s="173"/>
      <c r="H19" s="167"/>
    </row>
    <row r="20" spans="1:8" ht="12.95" customHeight="1">
      <c r="A20" s="184"/>
      <c r="B20" s="185" t="s">
        <v>452</v>
      </c>
      <c r="C20" s="186">
        <v>44738983.2</v>
      </c>
      <c r="D20" s="186">
        <v>29897062.87</v>
      </c>
      <c r="F20" s="173"/>
      <c r="G20" s="173"/>
      <c r="H20" s="167"/>
    </row>
    <row r="21" spans="1:8" ht="12.95" customHeight="1">
      <c r="A21" s="184"/>
      <c r="B21" s="13" t="s">
        <v>493</v>
      </c>
      <c r="C21" s="179"/>
      <c r="D21" s="179"/>
      <c r="F21" s="173"/>
      <c r="G21" s="173"/>
      <c r="H21" s="167"/>
    </row>
    <row r="22" spans="1:8" ht="12.95" customHeight="1" thickBot="1">
      <c r="A22" s="176"/>
      <c r="B22" s="13" t="s">
        <v>453</v>
      </c>
      <c r="C22" s="189">
        <v>2887680</v>
      </c>
      <c r="D22" s="189">
        <v>5984680</v>
      </c>
      <c r="F22" s="173"/>
      <c r="G22" s="173"/>
      <c r="H22" s="167"/>
    </row>
    <row r="23" spans="1:8" ht="12.95" customHeight="1">
      <c r="A23" s="190">
        <v>1.3</v>
      </c>
      <c r="B23" s="15" t="s">
        <v>438</v>
      </c>
      <c r="C23" s="191">
        <v>-266474.3400000036</v>
      </c>
      <c r="D23" s="191">
        <f>D6-D13</f>
        <v>7791617.449999988</v>
      </c>
      <c r="F23" s="173"/>
      <c r="G23" s="173"/>
      <c r="H23" s="167"/>
    </row>
    <row r="24" spans="1:7" ht="12.95" customHeight="1">
      <c r="A24" s="192">
        <v>2</v>
      </c>
      <c r="B24" s="11" t="s">
        <v>147</v>
      </c>
      <c r="C24" s="193"/>
      <c r="D24" s="193"/>
      <c r="E24" s="194"/>
      <c r="F24" s="173"/>
      <c r="G24" s="173"/>
    </row>
    <row r="25" spans="1:7" ht="12.95" customHeight="1">
      <c r="A25" s="178">
        <v>2.1</v>
      </c>
      <c r="B25" s="13" t="s">
        <v>439</v>
      </c>
      <c r="C25" s="42">
        <v>0</v>
      </c>
      <c r="D25" s="42">
        <f>D26+D27+D28+D29+D30+D31</f>
        <v>0</v>
      </c>
      <c r="F25" s="173"/>
      <c r="G25" s="173"/>
    </row>
    <row r="26" spans="1:7" ht="12.95" customHeight="1">
      <c r="A26" s="178"/>
      <c r="B26" s="13" t="s">
        <v>454</v>
      </c>
      <c r="C26" s="42"/>
      <c r="D26" s="42"/>
      <c r="F26" s="173"/>
      <c r="G26" s="173"/>
    </row>
    <row r="27" spans="1:7" ht="12.95" customHeight="1">
      <c r="A27" s="178"/>
      <c r="B27" s="13" t="s">
        <v>455</v>
      </c>
      <c r="C27" s="42"/>
      <c r="D27" s="42"/>
      <c r="F27" s="173"/>
      <c r="G27" s="173"/>
    </row>
    <row r="28" spans="1:7" ht="12.95" customHeight="1">
      <c r="A28" s="178"/>
      <c r="B28" s="13" t="s">
        <v>456</v>
      </c>
      <c r="C28" s="42"/>
      <c r="D28" s="42"/>
      <c r="F28" s="173"/>
      <c r="G28" s="173"/>
    </row>
    <row r="29" spans="1:7" ht="12.95" customHeight="1">
      <c r="A29" s="178"/>
      <c r="B29" s="13" t="s">
        <v>457</v>
      </c>
      <c r="C29" s="42"/>
      <c r="D29" s="42"/>
      <c r="F29" s="173"/>
      <c r="G29" s="173"/>
    </row>
    <row r="30" spans="1:7" ht="12.95" customHeight="1">
      <c r="A30" s="178"/>
      <c r="B30" s="13" t="s">
        <v>458</v>
      </c>
      <c r="C30" s="42"/>
      <c r="D30" s="42"/>
      <c r="F30" s="173"/>
      <c r="G30" s="173"/>
    </row>
    <row r="31" spans="1:7" ht="12.95" customHeight="1">
      <c r="A31" s="178"/>
      <c r="B31" s="13" t="s">
        <v>459</v>
      </c>
      <c r="C31" s="42"/>
      <c r="D31" s="42"/>
      <c r="F31" s="173"/>
      <c r="G31" s="173"/>
    </row>
    <row r="32" spans="1:7" ht="12.95" customHeight="1">
      <c r="A32" s="178"/>
      <c r="B32" s="13"/>
      <c r="C32" s="42"/>
      <c r="D32" s="42"/>
      <c r="F32" s="173"/>
      <c r="G32" s="173"/>
    </row>
    <row r="33" spans="1:7" ht="12.95" customHeight="1">
      <c r="A33" s="180">
        <v>2.2</v>
      </c>
      <c r="B33" s="8" t="s">
        <v>460</v>
      </c>
      <c r="C33" s="42">
        <v>0</v>
      </c>
      <c r="D33" s="42">
        <f>D34+D35+D36+D37+D38</f>
        <v>0</v>
      </c>
      <c r="F33" s="173"/>
      <c r="G33" s="173"/>
    </row>
    <row r="34" spans="1:7" ht="12.95" customHeight="1">
      <c r="A34" s="195"/>
      <c r="B34" s="13" t="s">
        <v>461</v>
      </c>
      <c r="C34" s="42"/>
      <c r="D34" s="42"/>
      <c r="F34" s="173"/>
      <c r="G34" s="173"/>
    </row>
    <row r="35" spans="1:7" ht="12.95" customHeight="1">
      <c r="A35" s="184"/>
      <c r="B35" s="13" t="s">
        <v>462</v>
      </c>
      <c r="C35" s="42"/>
      <c r="D35" s="42"/>
      <c r="F35" s="173"/>
      <c r="G35" s="173"/>
    </row>
    <row r="36" spans="1:7" ht="12.95" customHeight="1">
      <c r="A36" s="184"/>
      <c r="B36" s="13" t="s">
        <v>463</v>
      </c>
      <c r="C36" s="42"/>
      <c r="D36" s="42"/>
      <c r="F36" s="173"/>
      <c r="G36" s="173"/>
    </row>
    <row r="37" spans="1:7" ht="12.95" customHeight="1">
      <c r="A37" s="184"/>
      <c r="B37" s="13" t="s">
        <v>464</v>
      </c>
      <c r="C37" s="42"/>
      <c r="D37" s="42"/>
      <c r="F37" s="173"/>
      <c r="G37" s="196"/>
    </row>
    <row r="38" spans="1:7" ht="12.95" customHeight="1">
      <c r="A38" s="184"/>
      <c r="B38" s="13" t="s">
        <v>465</v>
      </c>
      <c r="C38" s="42"/>
      <c r="D38" s="42"/>
      <c r="F38" s="173"/>
      <c r="G38" s="196"/>
    </row>
    <row r="39" spans="1:7" ht="12.95" customHeight="1">
      <c r="A39" s="176"/>
      <c r="B39" s="13"/>
      <c r="C39" s="42"/>
      <c r="D39" s="42"/>
      <c r="F39" s="173"/>
      <c r="G39" s="196"/>
    </row>
    <row r="40" spans="1:7" ht="24" customHeight="1" thickBot="1">
      <c r="A40" s="192">
        <v>2.3</v>
      </c>
      <c r="B40" s="197" t="s">
        <v>466</v>
      </c>
      <c r="C40" s="198">
        <v>0</v>
      </c>
      <c r="D40" s="198">
        <f>D25-D33</f>
        <v>0</v>
      </c>
      <c r="F40" s="173"/>
      <c r="G40" s="196"/>
    </row>
    <row r="41" spans="1:7" ht="12.95" customHeight="1">
      <c r="A41" s="49">
        <v>3</v>
      </c>
      <c r="B41" s="15" t="s">
        <v>467</v>
      </c>
      <c r="C41" s="193"/>
      <c r="D41" s="193"/>
      <c r="F41" s="173"/>
      <c r="G41" s="173"/>
    </row>
    <row r="42" spans="1:7" ht="12.95" customHeight="1">
      <c r="A42" s="180">
        <v>3.1</v>
      </c>
      <c r="B42" s="13" t="s">
        <v>468</v>
      </c>
      <c r="C42" s="42">
        <v>0</v>
      </c>
      <c r="D42" s="42">
        <f>D43</f>
        <v>0</v>
      </c>
      <c r="F42" s="173"/>
      <c r="G42" s="173"/>
    </row>
    <row r="43" spans="1:7" ht="12.95" customHeight="1">
      <c r="A43" s="180"/>
      <c r="B43" s="13" t="s">
        <v>469</v>
      </c>
      <c r="C43" s="42"/>
      <c r="D43" s="42"/>
      <c r="F43" s="173"/>
      <c r="G43" s="173"/>
    </row>
    <row r="44" spans="1:7" ht="12.95" customHeight="1">
      <c r="A44" s="184"/>
      <c r="B44" s="13" t="s">
        <v>470</v>
      </c>
      <c r="C44" s="42"/>
      <c r="D44" s="42"/>
      <c r="F44" s="173"/>
      <c r="G44" s="173"/>
    </row>
    <row r="45" spans="1:7" ht="12.95" customHeight="1">
      <c r="A45" s="184"/>
      <c r="B45" s="13" t="s">
        <v>471</v>
      </c>
      <c r="C45" s="42"/>
      <c r="D45" s="42"/>
      <c r="F45" s="173"/>
      <c r="G45" s="173"/>
    </row>
    <row r="46" spans="1:7" ht="12.95" customHeight="1">
      <c r="A46" s="176"/>
      <c r="B46" s="181"/>
      <c r="C46" s="199"/>
      <c r="D46" s="199"/>
      <c r="F46" s="173"/>
      <c r="G46" s="173"/>
    </row>
    <row r="47" spans="1:7" ht="12.95" customHeight="1">
      <c r="A47" s="200">
        <v>3.2</v>
      </c>
      <c r="B47" s="24" t="s">
        <v>472</v>
      </c>
      <c r="C47" s="42">
        <v>0</v>
      </c>
      <c r="D47" s="42">
        <f>D48+D49+D50+D51</f>
        <v>0</v>
      </c>
      <c r="F47" s="173"/>
      <c r="G47" s="173"/>
    </row>
    <row r="48" spans="1:7" ht="12.95" customHeight="1">
      <c r="A48" s="200"/>
      <c r="B48" s="24" t="s">
        <v>473</v>
      </c>
      <c r="C48" s="42"/>
      <c r="D48" s="42"/>
      <c r="F48" s="173"/>
      <c r="G48" s="173"/>
    </row>
    <row r="49" spans="1:7" ht="12.95" customHeight="1">
      <c r="A49" s="201"/>
      <c r="B49" s="24" t="s">
        <v>474</v>
      </c>
      <c r="C49" s="42"/>
      <c r="D49" s="42"/>
      <c r="F49" s="173"/>
      <c r="G49" s="173"/>
    </row>
    <row r="50" spans="1:7" ht="12.95" customHeight="1">
      <c r="A50" s="201"/>
      <c r="B50" s="24" t="s">
        <v>476</v>
      </c>
      <c r="C50" s="42"/>
      <c r="D50" s="42"/>
      <c r="F50" s="173"/>
      <c r="G50" s="173"/>
    </row>
    <row r="51" spans="1:7" ht="12.95" customHeight="1">
      <c r="A51" s="201"/>
      <c r="B51" s="24" t="s">
        <v>475</v>
      </c>
      <c r="C51" s="42"/>
      <c r="D51" s="42"/>
      <c r="F51" s="173"/>
      <c r="G51" s="173"/>
    </row>
    <row r="52" spans="1:7" ht="12.95" customHeight="1">
      <c r="A52" s="202"/>
      <c r="B52" s="24"/>
      <c r="C52" s="42"/>
      <c r="D52" s="42"/>
      <c r="F52" s="173"/>
      <c r="G52" s="173"/>
    </row>
    <row r="53" spans="1:7" ht="12.95" customHeight="1" thickBot="1">
      <c r="A53" s="203">
        <v>3.3</v>
      </c>
      <c r="B53" s="26" t="s">
        <v>148</v>
      </c>
      <c r="C53" s="44">
        <v>0</v>
      </c>
      <c r="D53" s="44">
        <f>D42-D47</f>
        <v>0</v>
      </c>
      <c r="E53" s="183"/>
      <c r="F53" s="173"/>
      <c r="G53" s="173"/>
    </row>
    <row r="54" spans="1:7" ht="12.95" customHeight="1" thickBot="1">
      <c r="A54" s="23">
        <v>4</v>
      </c>
      <c r="B54" s="23" t="s">
        <v>149</v>
      </c>
      <c r="C54" s="44">
        <v>-266474.3400000036</v>
      </c>
      <c r="D54" s="44">
        <f>D23+D53</f>
        <v>7791617.449999988</v>
      </c>
      <c r="E54" s="183"/>
      <c r="F54" s="173"/>
      <c r="G54" s="173"/>
    </row>
    <row r="55" spans="1:7" ht="12.95" customHeight="1" thickBot="1">
      <c r="A55" s="23">
        <v>5</v>
      </c>
      <c r="B55" s="15" t="s">
        <v>150</v>
      </c>
      <c r="C55" s="204">
        <v>6146842.5</v>
      </c>
      <c r="D55" s="204">
        <f>C57</f>
        <v>5880368.16</v>
      </c>
      <c r="F55" s="166"/>
      <c r="G55" s="166"/>
    </row>
    <row r="56" spans="1:7" ht="12.95" customHeight="1" thickBot="1">
      <c r="A56" s="23">
        <v>6</v>
      </c>
      <c r="B56" s="15" t="s">
        <v>151</v>
      </c>
      <c r="C56" s="50">
        <v>5880368.159999996</v>
      </c>
      <c r="D56" s="50">
        <f>D55+D54</f>
        <v>13671985.609999988</v>
      </c>
      <c r="E56" s="183"/>
      <c r="F56" s="173"/>
      <c r="G56" s="173"/>
    </row>
    <row r="57" spans="1:7" ht="12.95" customHeight="1">
      <c r="A57" s="205"/>
      <c r="B57" s="137"/>
      <c r="C57" s="42">
        <v>5880368.16</v>
      </c>
      <c r="D57" s="42">
        <f>'balans '!D12</f>
        <v>13671985.61</v>
      </c>
      <c r="F57" s="194"/>
      <c r="G57" s="194"/>
    </row>
    <row r="58" spans="1:7" ht="12.95" customHeight="1">
      <c r="A58" s="2"/>
      <c r="B58" s="2" t="s">
        <v>502</v>
      </c>
      <c r="C58" s="3"/>
      <c r="D58" s="3">
        <f>D56-D57</f>
        <v>0</v>
      </c>
      <c r="E58" s="2"/>
      <c r="F58" s="2"/>
      <c r="G58" s="2"/>
    </row>
    <row r="59" spans="1:7" ht="12.95" customHeight="1">
      <c r="A59" s="2"/>
      <c r="B59" s="2"/>
      <c r="C59" s="3"/>
      <c r="D59" s="3"/>
      <c r="E59" s="2"/>
      <c r="F59" s="2"/>
      <c r="G59" s="2"/>
    </row>
    <row r="60" spans="1:7" ht="12.95" customHeight="1">
      <c r="A60" s="2"/>
      <c r="B60" s="2" t="s">
        <v>492</v>
      </c>
      <c r="C60" s="3"/>
      <c r="D60" s="3"/>
      <c r="E60" s="2"/>
      <c r="F60" s="2"/>
      <c r="G60" s="2"/>
    </row>
    <row r="61" spans="2:7" ht="12.95" customHeight="1">
      <c r="B61" s="2"/>
      <c r="C61" s="2"/>
      <c r="D61" s="2"/>
      <c r="E61" s="2"/>
      <c r="F61" s="2"/>
      <c r="G61" s="2"/>
    </row>
    <row r="62" spans="1:4" ht="12.95" customHeight="1">
      <c r="A62" s="2"/>
      <c r="B62" s="2"/>
      <c r="C62" s="2"/>
      <c r="D62" s="3"/>
    </row>
  </sheetData>
  <mergeCells count="1">
    <mergeCell ref="A18:A19"/>
  </mergeCells>
  <printOptions/>
  <pageMargins left="0.5905511811023623" right="0" top="0" bottom="0" header="0.31496062992125984" footer="0.3149606299212598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2023-02-28T11:17:48Z</dcterms:modified>
  <cp:category/>
  <cp:version/>
  <cp:contentType/>
  <cp:contentStatus/>
</cp:coreProperties>
</file>