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<sst xmlns="http://schemas.openxmlformats.org/spreadsheetml/2006/main" count="312" uniqueCount="197">
  <si>
    <t>ä/ä</t>
  </si>
  <si>
    <t>êîä</t>
  </si>
  <si>
    <t>¯íýò öààñíû êîìïàíèéí íýð</t>
  </si>
  <si>
    <t>тоо ширхэг</t>
  </si>
  <si>
    <t>¿íèéí ä¿í</t>
  </si>
  <si>
    <t xml:space="preserve"> үнийн дүн</t>
  </si>
  <si>
    <t>ALT</t>
  </si>
  <si>
    <t>Алтан Хоромсог</t>
  </si>
  <si>
    <t>ARG</t>
  </si>
  <si>
    <t>Аргай Бэст</t>
  </si>
  <si>
    <t>ARD</t>
  </si>
  <si>
    <t>Ард капитал групп</t>
  </si>
  <si>
    <t>ACE</t>
  </si>
  <si>
    <t>Асе энд Т  Капитал</t>
  </si>
  <si>
    <t>BAT</t>
  </si>
  <si>
    <t>Батс</t>
  </si>
  <si>
    <t>BDS</t>
  </si>
  <si>
    <t>Би Ди Сек</t>
  </si>
  <si>
    <t>BLM</t>
  </si>
  <si>
    <t>Блүмсбюри Секюритис</t>
  </si>
  <si>
    <t>BUL</t>
  </si>
  <si>
    <t>Булган Брокер</t>
  </si>
  <si>
    <t>BUM</t>
  </si>
  <si>
    <t>Бумбат Алтай</t>
  </si>
  <si>
    <t>GAU</t>
  </si>
  <si>
    <t>Гаүли</t>
  </si>
  <si>
    <t>GLO</t>
  </si>
  <si>
    <t>Глобал Ассет</t>
  </si>
  <si>
    <t>GLM</t>
  </si>
  <si>
    <t>Голомт секюритиз</t>
  </si>
  <si>
    <t>GDE</t>
  </si>
  <si>
    <t>Гранддевелопмент</t>
  </si>
  <si>
    <t>DRB</t>
  </si>
  <si>
    <t>Дархан Брокер</t>
  </si>
  <si>
    <t>DEL</t>
  </si>
  <si>
    <t>Дэлгэрхангай Секюритиз</t>
  </si>
  <si>
    <t>ECM</t>
  </si>
  <si>
    <t>Евразиа Капитал Монголиа</t>
  </si>
  <si>
    <t>ZRG</t>
  </si>
  <si>
    <t>Зэргэд</t>
  </si>
  <si>
    <t>MSD</t>
  </si>
  <si>
    <t>Масдак</t>
  </si>
  <si>
    <t>Монет</t>
  </si>
  <si>
    <t>MSE</t>
  </si>
  <si>
    <t>Монсек</t>
  </si>
  <si>
    <t>MER</t>
  </si>
  <si>
    <t>Мэргэн Санаа</t>
  </si>
  <si>
    <t>NOV</t>
  </si>
  <si>
    <t>Новел инвестмент</t>
  </si>
  <si>
    <t>RES</t>
  </si>
  <si>
    <t>Рескап Секьюритис</t>
  </si>
  <si>
    <t>STI</t>
  </si>
  <si>
    <t xml:space="preserve">Стандарт инвестмент </t>
  </si>
  <si>
    <t>TAB</t>
  </si>
  <si>
    <t>Таван Богд</t>
  </si>
  <si>
    <t>TDB</t>
  </si>
  <si>
    <t>Ти Ди Би Капитал</t>
  </si>
  <si>
    <t>TCH</t>
  </si>
  <si>
    <t>Тулгат Чандмань Баян</t>
  </si>
  <si>
    <t>TUI</t>
  </si>
  <si>
    <t xml:space="preserve">Туушин инвест </t>
  </si>
  <si>
    <t>FIN</t>
  </si>
  <si>
    <t>Финанс Линк Групп</t>
  </si>
  <si>
    <t>MIC</t>
  </si>
  <si>
    <t>Эм Ай Си Си</t>
  </si>
  <si>
    <t>MWT</t>
  </si>
  <si>
    <t>Эм Даблью Ти Эс</t>
  </si>
  <si>
    <t>Нийт</t>
  </si>
  <si>
    <t>APS</t>
  </si>
  <si>
    <t>UND</t>
  </si>
  <si>
    <t>CAP</t>
  </si>
  <si>
    <t>MON</t>
  </si>
  <si>
    <t>Азиа Пасифик Секьюритис</t>
  </si>
  <si>
    <t xml:space="preserve">Капитал маркет корпораци  </t>
  </si>
  <si>
    <t>Монгол Секюритиес</t>
  </si>
  <si>
    <t>Өндөрхаан Инвест</t>
  </si>
  <si>
    <t>FCX</t>
  </si>
  <si>
    <t>Эф Си Экс</t>
  </si>
  <si>
    <t>FRO</t>
  </si>
  <si>
    <t>Фронтиер</t>
  </si>
  <si>
    <t>MIB</t>
  </si>
  <si>
    <t xml:space="preserve">Эм Ай Би Жи </t>
  </si>
  <si>
    <t>Нэйшнл секюритис</t>
  </si>
  <si>
    <t>SOY</t>
  </si>
  <si>
    <t>Соёмбо инвестмент</t>
  </si>
  <si>
    <t>DCF</t>
  </si>
  <si>
    <t>MJIH</t>
  </si>
  <si>
    <t>TNGR</t>
  </si>
  <si>
    <t>TTR</t>
  </si>
  <si>
    <t>SGC</t>
  </si>
  <si>
    <t>Ди Си Эф</t>
  </si>
  <si>
    <t>Эм Жэй Ай Эйч</t>
  </si>
  <si>
    <t>Тэнгэр капитал</t>
  </si>
  <si>
    <t>Түшиг траст</t>
  </si>
  <si>
    <t>Эс Жи капитал</t>
  </si>
  <si>
    <t>BBSS</t>
  </si>
  <si>
    <t>BKHE</t>
  </si>
  <si>
    <t>BLAC</t>
  </si>
  <si>
    <t>GATR</t>
  </si>
  <si>
    <t>GDSC</t>
  </si>
  <si>
    <t>GNDX</t>
  </si>
  <si>
    <t>GRLN</t>
  </si>
  <si>
    <t>ITR</t>
  </si>
  <si>
    <t>KHSH</t>
  </si>
  <si>
    <t>LFTI</t>
  </si>
  <si>
    <t>MNKH</t>
  </si>
  <si>
    <t>NICI</t>
  </si>
  <si>
    <t>PREV</t>
  </si>
  <si>
    <t>PRP</t>
  </si>
  <si>
    <t>SAN</t>
  </si>
  <si>
    <t>TTSE</t>
  </si>
  <si>
    <t>UBBD</t>
  </si>
  <si>
    <t>UGS</t>
  </si>
  <si>
    <t>USEC</t>
  </si>
  <si>
    <t>ZEUS</t>
  </si>
  <si>
    <t>ZGB</t>
  </si>
  <si>
    <t>ZGSC</t>
  </si>
  <si>
    <t>Би Би Эс Эс</t>
  </si>
  <si>
    <t>Бага хээр</t>
  </si>
  <si>
    <t>Блэкстоун интернэйшнл</t>
  </si>
  <si>
    <t>Гацуурт трейд</t>
  </si>
  <si>
    <t>Гүүдсек</t>
  </si>
  <si>
    <t>Гендекс</t>
  </si>
  <si>
    <t>Грандлайн</t>
  </si>
  <si>
    <t>Ай трейд</t>
  </si>
  <si>
    <t>Ханш инвест</t>
  </si>
  <si>
    <t>Лайфтайм Инвестмент</t>
  </si>
  <si>
    <t>Монхан трейд</t>
  </si>
  <si>
    <t>Ники</t>
  </si>
  <si>
    <t>Превалент</t>
  </si>
  <si>
    <t>Прогресс партнерс</t>
  </si>
  <si>
    <t>Санхүүгийн хөгжил инвест</t>
  </si>
  <si>
    <t>ТТСек</t>
  </si>
  <si>
    <t>Юу Би Би Ди</t>
  </si>
  <si>
    <t>Юу Жи Эс</t>
  </si>
  <si>
    <t>Юнайтед секьюритс</t>
  </si>
  <si>
    <t xml:space="preserve">Зюс капитал </t>
  </si>
  <si>
    <t>Зэт Жи Би</t>
  </si>
  <si>
    <t>Зууны гарц секюритис</t>
  </si>
  <si>
    <t>авсан үнийн дүн</t>
  </si>
  <si>
    <t>зарсан үнийн дүн</t>
  </si>
  <si>
    <t>Багцын арилжаа</t>
  </si>
  <si>
    <t>MNET</t>
  </si>
  <si>
    <t>NSEC</t>
  </si>
  <si>
    <t>Энгийн арилжаа</t>
  </si>
  <si>
    <t xml:space="preserve">                      2012 ОНД БДК-ÈÓÄÛÍ ХИЙСЭН Ã¯ÉËÃÝÝÍÈÉ ÌÝÄÝÝ</t>
  </si>
  <si>
    <t>Нийт àâñàí хувьцааны</t>
  </si>
  <si>
    <t>Нийт çàðñàí хувьцааны</t>
  </si>
  <si>
    <t>Авсан Засгийн газрын бонд</t>
  </si>
  <si>
    <t>тоо</t>
  </si>
  <si>
    <t>Зарсан Засгийн газрын бонд</t>
  </si>
  <si>
    <t>Авсан компанийн бонд</t>
  </si>
  <si>
    <t>Зарсан компанийн бонд</t>
  </si>
  <si>
    <t xml:space="preserve">тоо </t>
  </si>
  <si>
    <t>BUMB</t>
  </si>
  <si>
    <t>BDSC</t>
  </si>
  <si>
    <t>BLMB</t>
  </si>
  <si>
    <t>BULG</t>
  </si>
  <si>
    <t>ALTN</t>
  </si>
  <si>
    <t>ARGB</t>
  </si>
  <si>
    <t>BATS</t>
  </si>
  <si>
    <t>CAPM</t>
  </si>
  <si>
    <t>DELG</t>
  </si>
  <si>
    <t>DRBR</t>
  </si>
  <si>
    <t>FINL</t>
  </si>
  <si>
    <t>FRON</t>
  </si>
  <si>
    <t>GAUl</t>
  </si>
  <si>
    <t>GDEV</t>
  </si>
  <si>
    <t>GLMT</t>
  </si>
  <si>
    <t>GLOB</t>
  </si>
  <si>
    <t>MERG</t>
  </si>
  <si>
    <t>MIBG</t>
  </si>
  <si>
    <t>MICC</t>
  </si>
  <si>
    <t>MONG</t>
  </si>
  <si>
    <t>MSDQ</t>
  </si>
  <si>
    <t>MSEC</t>
  </si>
  <si>
    <t>MWTS</t>
  </si>
  <si>
    <t>NOVL</t>
  </si>
  <si>
    <t>RESC</t>
  </si>
  <si>
    <t>SOYO</t>
  </si>
  <si>
    <t>STIN</t>
  </si>
  <si>
    <t>TABO</t>
  </si>
  <si>
    <t>TCHB</t>
  </si>
  <si>
    <t>TUIN</t>
  </si>
  <si>
    <t>UNDR</t>
  </si>
  <si>
    <t>ZRGD</t>
  </si>
  <si>
    <t>үнийн дүн</t>
  </si>
  <si>
    <t>Үнэт цаасны компаниуд</t>
  </si>
  <si>
    <t>код</t>
  </si>
  <si>
    <t>Авсан хувьцаа</t>
  </si>
  <si>
    <t>Зарсан хувьцаа</t>
  </si>
  <si>
    <t xml:space="preserve">МХБ ТӨХК-ИЙН ГИШҮҮН КОМПАНИУДЫН АРИЛЖААНЫ ТАЙЛАН </t>
  </si>
  <si>
    <t>2012 оны 12 дугаар сарын 31-ний байдлаар</t>
  </si>
  <si>
    <t>Жилийн арилжааны дүн</t>
  </si>
  <si>
    <t>нийт арилжаа</t>
  </si>
  <si>
    <t>эзлэх хувь</t>
  </si>
  <si>
    <t>Д/д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</si>
</sst>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 Mon"/>
      <family val="1"/>
    </font>
    <font>
      <i/>
      <sz val="9"/>
      <name val="Times New Roman Mon"/>
      <family val="1"/>
    </font>
    <font>
      <b/>
      <sz val="9"/>
      <name val="Times New Roman Mon"/>
      <family val="1"/>
    </font>
    <font>
      <sz val="8"/>
      <name val="Times New Roman Mon"/>
      <family val="1"/>
    </font>
    <font>
      <sz val="8"/>
      <name val="Times New Roman"/>
      <family val="1"/>
    </font>
    <font>
      <b/>
      <sz val="8"/>
      <name val="Times New Roman Mon"/>
      <family val="1"/>
    </font>
    <font>
      <sz val="8"/>
      <color indexed="8"/>
      <name val="Times New Roman"/>
      <family val="1"/>
    </font>
    <font>
      <b/>
      <sz val="11"/>
      <name val="Arial Mon"/>
      <family val="2"/>
    </font>
    <font>
      <sz val="7"/>
      <name val="Times New Roman Mon"/>
      <family val="1"/>
    </font>
    <font>
      <b/>
      <sz val="7"/>
      <name val="Times New Roman Mon"/>
      <family val="1"/>
    </font>
    <font>
      <sz val="9"/>
      <name val="Arial Mon"/>
      <family val="2"/>
    </font>
    <font>
      <sz val="10"/>
      <name val="Arial Mo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Mon"/>
      <family val="2"/>
    </font>
    <font>
      <b/>
      <sz val="10"/>
      <color indexed="8"/>
      <name val="Times New Roman"/>
      <family val="1"/>
    </font>
    <font>
      <b/>
      <sz val="10"/>
      <color indexed="8"/>
      <name val="Arial Mon"/>
      <family val="2"/>
    </font>
    <font>
      <b/>
      <sz val="12"/>
      <name val="Times New Roman Mon"/>
      <family val="1"/>
    </font>
    <font>
      <b/>
      <sz val="10"/>
      <name val="Times New Roman"/>
      <family val="1"/>
    </font>
    <font>
      <b/>
      <sz val="10"/>
      <name val="Times New Roman Mon"/>
      <family val="1"/>
    </font>
    <font>
      <sz val="10"/>
      <name val="Times New Roman Mo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Mon"/>
      <family val="2"/>
    </font>
    <font>
      <b/>
      <sz val="10"/>
      <color theme="1"/>
      <name val="Times New Roman"/>
      <family val="1"/>
    </font>
    <font>
      <b/>
      <sz val="10"/>
      <color theme="1"/>
      <name val="Arial Mo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3" fontId="7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3" fontId="7" fillId="0" borderId="0" xfId="0" applyNumberFormat="1" applyFont="1" applyFill="1" applyBorder="1" applyAlignment="1" applyProtection="1">
      <alignment horizontal="right" vertical="top" wrapText="1"/>
      <protection/>
    </xf>
    <xf numFmtId="0" fontId="55" fillId="33" borderId="10" xfId="0" applyFont="1" applyFill="1" applyBorder="1" applyAlignment="1">
      <alignment wrapText="1"/>
    </xf>
    <xf numFmtId="0" fontId="5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4" fontId="55" fillId="0" borderId="10" xfId="42" applyNumberFormat="1" applyFont="1" applyBorder="1" applyAlignment="1">
      <alignment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55" fillId="0" borderId="10" xfId="0" applyFont="1" applyBorder="1" applyAlignment="1">
      <alignment horizontal="center" vertical="center"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3" fontId="6" fillId="0" borderId="10" xfId="0" applyNumberFormat="1" applyFont="1" applyFill="1" applyBorder="1" applyAlignment="1">
      <alignment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3" fontId="55" fillId="0" borderId="10" xfId="0" applyNumberFormat="1" applyFont="1" applyBorder="1" applyAlignment="1">
      <alignment horizontal="right" vertical="center"/>
    </xf>
    <xf numFmtId="3" fontId="55" fillId="0" borderId="10" xfId="0" applyNumberFormat="1" applyFont="1" applyBorder="1" applyAlignment="1">
      <alignment/>
    </xf>
    <xf numFmtId="3" fontId="55" fillId="0" borderId="10" xfId="42" applyNumberFormat="1" applyFont="1" applyBorder="1" applyAlignment="1">
      <alignment/>
    </xf>
    <xf numFmtId="164" fontId="5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3" fontId="11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56" fillId="33" borderId="10" xfId="0" applyFont="1" applyFill="1" applyBorder="1" applyAlignment="1">
      <alignment wrapText="1"/>
    </xf>
    <xf numFmtId="0" fontId="56" fillId="0" borderId="10" xfId="0" applyFont="1" applyBorder="1" applyAlignment="1">
      <alignment/>
    </xf>
    <xf numFmtId="0" fontId="56" fillId="34" borderId="10" xfId="0" applyFont="1" applyFill="1" applyBorder="1" applyAlignment="1">
      <alignment/>
    </xf>
    <xf numFmtId="0" fontId="56" fillId="34" borderId="10" xfId="0" applyFont="1" applyFill="1" applyBorder="1" applyAlignment="1">
      <alignment wrapText="1"/>
    </xf>
    <xf numFmtId="0" fontId="57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8" fillId="33" borderId="10" xfId="0" applyFont="1" applyFill="1" applyBorder="1" applyAlignment="1">
      <alignment wrapText="1"/>
    </xf>
    <xf numFmtId="0" fontId="22" fillId="0" borderId="0" xfId="0" applyFont="1" applyAlignment="1">
      <alignment/>
    </xf>
    <xf numFmtId="0" fontId="13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58" fillId="35" borderId="10" xfId="0" applyFont="1" applyFill="1" applyBorder="1" applyAlignment="1">
      <alignment horizontal="right" vertical="center"/>
    </xf>
    <xf numFmtId="0" fontId="0" fillId="35" borderId="10" xfId="0" applyFill="1" applyBorder="1" applyAlignment="1">
      <alignment/>
    </xf>
    <xf numFmtId="164" fontId="59" fillId="35" borderId="10" xfId="42" applyNumberFormat="1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164" fontId="58" fillId="35" borderId="10" xfId="0" applyNumberFormat="1" applyFont="1" applyFill="1" applyBorder="1" applyAlignment="1">
      <alignment/>
    </xf>
    <xf numFmtId="166" fontId="0" fillId="35" borderId="10" xfId="57" applyNumberFormat="1" applyFont="1" applyFill="1" applyBorder="1" applyAlignment="1">
      <alignment/>
    </xf>
    <xf numFmtId="0" fontId="20" fillId="2" borderId="10" xfId="0" applyNumberFormat="1" applyFont="1" applyFill="1" applyBorder="1" applyAlignment="1" applyProtection="1">
      <alignment horizontal="center" vertical="center" wrapText="1"/>
      <protection/>
    </xf>
    <xf numFmtId="0" fontId="20" fillId="2" borderId="10" xfId="0" applyFont="1" applyFill="1" applyBorder="1" applyAlignment="1">
      <alignment horizontal="center" vertical="center" wrapText="1"/>
    </xf>
    <xf numFmtId="164" fontId="56" fillId="2" borderId="10" xfId="42" applyNumberFormat="1" applyFont="1" applyFill="1" applyBorder="1" applyAlignment="1">
      <alignment/>
    </xf>
    <xf numFmtId="3" fontId="15" fillId="2" borderId="10" xfId="0" applyNumberFormat="1" applyFont="1" applyFill="1" applyBorder="1" applyAlignment="1">
      <alignment/>
    </xf>
    <xf numFmtId="3" fontId="14" fillId="2" borderId="10" xfId="0" applyNumberFormat="1" applyFont="1" applyFill="1" applyBorder="1" applyAlignment="1">
      <alignment vertical="center"/>
    </xf>
    <xf numFmtId="164" fontId="56" fillId="2" borderId="10" xfId="42" applyNumberFormat="1" applyFont="1" applyFill="1" applyBorder="1" applyAlignment="1">
      <alignment vertical="center"/>
    </xf>
    <xf numFmtId="164" fontId="59" fillId="2" borderId="10" xfId="42" applyNumberFormat="1" applyFont="1" applyFill="1" applyBorder="1" applyAlignment="1">
      <alignment/>
    </xf>
    <xf numFmtId="0" fontId="19" fillId="0" borderId="0" xfId="0" applyFont="1" applyAlignment="1">
      <alignment/>
    </xf>
    <xf numFmtId="0" fontId="21" fillId="35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6" fillId="34" borderId="10" xfId="0" applyFont="1" applyFill="1" applyBorder="1" applyAlignment="1">
      <alignment vertical="center" wrapText="1"/>
    </xf>
    <xf numFmtId="3" fontId="15" fillId="2" borderId="10" xfId="0" applyNumberFormat="1" applyFont="1" applyFill="1" applyBorder="1" applyAlignment="1">
      <alignment vertical="center"/>
    </xf>
    <xf numFmtId="164" fontId="58" fillId="35" borderId="10" xfId="0" applyNumberFormat="1" applyFont="1" applyFill="1" applyBorder="1" applyAlignment="1">
      <alignment vertical="center"/>
    </xf>
    <xf numFmtId="166" fontId="0" fillId="35" borderId="10" xfId="57" applyNumberFormat="1" applyFont="1" applyFill="1" applyBorder="1" applyAlignment="1">
      <alignment vertical="center"/>
    </xf>
    <xf numFmtId="43" fontId="0" fillId="0" borderId="0" xfId="42" applyFont="1" applyAlignment="1">
      <alignment vertical="center"/>
    </xf>
    <xf numFmtId="0" fontId="0" fillId="0" borderId="0" xfId="0" applyAlignment="1">
      <alignment vertical="center"/>
    </xf>
    <xf numFmtId="165" fontId="0" fillId="0" borderId="0" xfId="42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561975</xdr:colOff>
      <xdr:row>8</xdr:row>
      <xdr:rowOff>19050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334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5</xdr:row>
      <xdr:rowOff>114300</xdr:rowOff>
    </xdr:from>
    <xdr:to>
      <xdr:col>2</xdr:col>
      <xdr:colOff>76200</xdr:colOff>
      <xdr:row>9</xdr:row>
      <xdr:rowOff>57150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42975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84"/>
  <sheetViews>
    <sheetView tabSelected="1" view="pageBreakPreview" zoomScale="60" zoomScalePageLayoutView="0" workbookViewId="0" topLeftCell="A1">
      <selection activeCell="C27" sqref="C27"/>
    </sheetView>
  </sheetViews>
  <sheetFormatPr defaultColWidth="9.140625" defaultRowHeight="15"/>
  <cols>
    <col min="1" max="1" width="3.28125" style="46" bestFit="1" customWidth="1"/>
    <col min="2" max="2" width="6.7109375" style="15" bestFit="1" customWidth="1"/>
    <col min="3" max="3" width="21.00390625" style="1" customWidth="1"/>
    <col min="4" max="4" width="12.28125" style="1" bestFit="1" customWidth="1"/>
    <col min="5" max="5" width="16.28125" style="1" customWidth="1"/>
    <col min="6" max="6" width="12.28125" style="1" bestFit="1" customWidth="1"/>
    <col min="7" max="7" width="16.00390625" style="1" bestFit="1" customWidth="1"/>
    <col min="8" max="8" width="5.00390625" style="1" customWidth="1"/>
    <col min="9" max="9" width="8.7109375" style="1" bestFit="1" customWidth="1"/>
    <col min="10" max="10" width="6.28125" style="1" customWidth="1"/>
    <col min="11" max="11" width="8.7109375" style="1" bestFit="1" customWidth="1"/>
    <col min="12" max="12" width="9.7109375" style="1" bestFit="1" customWidth="1"/>
    <col min="13" max="13" width="12.28125" style="1" bestFit="1" customWidth="1"/>
    <col min="14" max="14" width="9.7109375" style="1" bestFit="1" customWidth="1"/>
    <col min="15" max="15" width="12.28125" style="1" bestFit="1" customWidth="1"/>
    <col min="16" max="16" width="16.00390625" style="1" bestFit="1" customWidth="1"/>
    <col min="17" max="17" width="9.140625" style="1" customWidth="1"/>
    <col min="18" max="18" width="19.00390625" style="1" bestFit="1" customWidth="1"/>
    <col min="19" max="19" width="9.140625" style="1" customWidth="1"/>
    <col min="20" max="20" width="18.00390625" style="1" bestFit="1" customWidth="1"/>
    <col min="21" max="16384" width="9.140625" style="1" customWidth="1"/>
  </cols>
  <sheetData>
    <row r="1" ht="12.75"/>
    <row r="2" ht="12.75"/>
    <row r="3" ht="12.75"/>
    <row r="4" spans="9:13" ht="12.75">
      <c r="I4" s="2"/>
      <c r="J4" s="2"/>
      <c r="K4" s="2"/>
      <c r="L4" s="2"/>
      <c r="M4" s="2"/>
    </row>
    <row r="5" spans="3:13" ht="14.25">
      <c r="C5" s="31"/>
      <c r="I5" s="2"/>
      <c r="J5" s="2"/>
      <c r="K5" s="2"/>
      <c r="L5" s="2"/>
      <c r="M5" s="2"/>
    </row>
    <row r="6" ht="12.75">
      <c r="B6" s="16"/>
    </row>
    <row r="7" ht="12.75">
      <c r="B7" s="16"/>
    </row>
    <row r="8" ht="12.75">
      <c r="B8" s="16"/>
    </row>
    <row r="9" spans="2:5" ht="15.75">
      <c r="B9" s="16"/>
      <c r="E9" s="62" t="s">
        <v>191</v>
      </c>
    </row>
    <row r="10" spans="2:11" ht="12.75">
      <c r="B10" s="16"/>
      <c r="E10" s="44"/>
      <c r="K10" s="44" t="s">
        <v>192</v>
      </c>
    </row>
    <row r="12" spans="1:17" ht="42" customHeight="1">
      <c r="A12" s="65" t="s">
        <v>196</v>
      </c>
      <c r="B12" s="68" t="s">
        <v>188</v>
      </c>
      <c r="C12" s="65" t="s">
        <v>187</v>
      </c>
      <c r="D12" s="67" t="s">
        <v>189</v>
      </c>
      <c r="E12" s="67"/>
      <c r="F12" s="67" t="s">
        <v>190</v>
      </c>
      <c r="G12" s="67"/>
      <c r="H12" s="69" t="s">
        <v>148</v>
      </c>
      <c r="I12" s="70"/>
      <c r="J12" s="69" t="s">
        <v>150</v>
      </c>
      <c r="K12" s="70"/>
      <c r="L12" s="67" t="s">
        <v>151</v>
      </c>
      <c r="M12" s="67"/>
      <c r="N12" s="67" t="s">
        <v>152</v>
      </c>
      <c r="O12" s="67"/>
      <c r="P12" s="63" t="s">
        <v>193</v>
      </c>
      <c r="Q12" s="64"/>
    </row>
    <row r="13" spans="1:18" ht="38.25" customHeight="1">
      <c r="A13" s="66"/>
      <c r="B13" s="68"/>
      <c r="C13" s="66"/>
      <c r="D13" s="55" t="s">
        <v>3</v>
      </c>
      <c r="E13" s="56" t="s">
        <v>186</v>
      </c>
      <c r="F13" s="55" t="s">
        <v>3</v>
      </c>
      <c r="G13" s="56" t="s">
        <v>186</v>
      </c>
      <c r="H13" s="55" t="s">
        <v>149</v>
      </c>
      <c r="I13" s="55" t="s">
        <v>5</v>
      </c>
      <c r="J13" s="55" t="s">
        <v>149</v>
      </c>
      <c r="K13" s="55" t="s">
        <v>186</v>
      </c>
      <c r="L13" s="55" t="s">
        <v>153</v>
      </c>
      <c r="M13" s="55" t="s">
        <v>5</v>
      </c>
      <c r="N13" s="55" t="s">
        <v>3</v>
      </c>
      <c r="O13" s="55" t="s">
        <v>5</v>
      </c>
      <c r="P13" s="49" t="s">
        <v>194</v>
      </c>
      <c r="Q13" s="49" t="s">
        <v>195</v>
      </c>
      <c r="R13" s="3"/>
    </row>
    <row r="14" spans="1:20" ht="12.75" customHeight="1">
      <c r="A14" s="38">
        <v>1</v>
      </c>
      <c r="B14" s="52" t="s">
        <v>155</v>
      </c>
      <c r="C14" s="40" t="s">
        <v>17</v>
      </c>
      <c r="D14" s="57">
        <v>110791978</v>
      </c>
      <c r="E14" s="57">
        <v>130632558423.23</v>
      </c>
      <c r="F14" s="57">
        <v>113958491</v>
      </c>
      <c r="G14" s="57">
        <v>132191581380.38</v>
      </c>
      <c r="H14" s="58"/>
      <c r="I14" s="58"/>
      <c r="J14" s="58"/>
      <c r="K14" s="58"/>
      <c r="L14" s="58">
        <v>30473</v>
      </c>
      <c r="M14" s="58">
        <v>304730000</v>
      </c>
      <c r="N14" s="58">
        <v>30973</v>
      </c>
      <c r="O14" s="58">
        <v>309730000</v>
      </c>
      <c r="P14" s="53">
        <f aca="true" t="shared" si="0" ref="P14:P45">E14+G14+I14+K14+M14+O14</f>
        <v>263438599803.61</v>
      </c>
      <c r="Q14" s="54">
        <v>0.9080538122279002</v>
      </c>
      <c r="R14" s="20"/>
      <c r="S14"/>
      <c r="T14" s="21"/>
    </row>
    <row r="15" spans="1:20" ht="12.75" customHeight="1">
      <c r="A15" s="38">
        <v>2</v>
      </c>
      <c r="B15" s="52" t="s">
        <v>142</v>
      </c>
      <c r="C15" s="39" t="s">
        <v>42</v>
      </c>
      <c r="D15" s="57">
        <v>1204135</v>
      </c>
      <c r="E15" s="57">
        <v>1462280613</v>
      </c>
      <c r="F15" s="57">
        <v>1668761</v>
      </c>
      <c r="G15" s="57">
        <v>1714735629</v>
      </c>
      <c r="H15" s="58"/>
      <c r="I15" s="58"/>
      <c r="J15" s="58"/>
      <c r="K15" s="58"/>
      <c r="L15" s="58"/>
      <c r="M15" s="58"/>
      <c r="N15" s="58"/>
      <c r="O15" s="58"/>
      <c r="P15" s="53">
        <f t="shared" si="0"/>
        <v>3177016242</v>
      </c>
      <c r="Q15" s="54">
        <v>0.010950945352005033</v>
      </c>
      <c r="R15" s="20"/>
      <c r="S15"/>
      <c r="T15" s="21"/>
    </row>
    <row r="16" spans="1:20" ht="12.75" customHeight="1">
      <c r="A16" s="38">
        <v>3</v>
      </c>
      <c r="B16" s="52" t="s">
        <v>143</v>
      </c>
      <c r="C16" s="41" t="s">
        <v>82</v>
      </c>
      <c r="D16" s="57">
        <v>114891</v>
      </c>
      <c r="E16" s="57">
        <v>1092381131</v>
      </c>
      <c r="F16" s="57">
        <v>190077</v>
      </c>
      <c r="G16" s="57">
        <v>1498134854</v>
      </c>
      <c r="H16" s="58"/>
      <c r="I16" s="58"/>
      <c r="J16" s="58"/>
      <c r="K16" s="58"/>
      <c r="L16" s="58"/>
      <c r="M16" s="58"/>
      <c r="N16" s="58"/>
      <c r="O16" s="58"/>
      <c r="P16" s="53">
        <f t="shared" si="0"/>
        <v>2590515985</v>
      </c>
      <c r="Q16" s="54">
        <v>0.008929321358260306</v>
      </c>
      <c r="R16" s="20"/>
      <c r="S16"/>
      <c r="T16" s="21"/>
    </row>
    <row r="17" spans="1:20" ht="12.75" customHeight="1">
      <c r="A17" s="38">
        <v>4</v>
      </c>
      <c r="B17" s="52" t="s">
        <v>178</v>
      </c>
      <c r="C17" s="42" t="s">
        <v>50</v>
      </c>
      <c r="D17" s="57">
        <v>744209</v>
      </c>
      <c r="E17" s="57">
        <v>608244285</v>
      </c>
      <c r="F17" s="57">
        <v>1222773</v>
      </c>
      <c r="G17" s="57">
        <v>1275176841</v>
      </c>
      <c r="H17" s="58"/>
      <c r="I17" s="58"/>
      <c r="J17" s="58"/>
      <c r="K17" s="58"/>
      <c r="L17" s="58"/>
      <c r="M17" s="58"/>
      <c r="N17" s="58"/>
      <c r="O17" s="58"/>
      <c r="P17" s="53">
        <f t="shared" si="0"/>
        <v>1883421126</v>
      </c>
      <c r="Q17" s="54">
        <v>0.006492016487977963</v>
      </c>
      <c r="R17" s="20"/>
      <c r="S17"/>
      <c r="T17" s="21"/>
    </row>
    <row r="18" spans="1:20" ht="12.75" customHeight="1">
      <c r="A18" s="38">
        <v>5</v>
      </c>
      <c r="B18" s="52" t="s">
        <v>36</v>
      </c>
      <c r="C18" s="39" t="s">
        <v>37</v>
      </c>
      <c r="D18" s="57">
        <v>779791</v>
      </c>
      <c r="E18" s="57">
        <v>825693738.2</v>
      </c>
      <c r="F18" s="57">
        <v>1318666</v>
      </c>
      <c r="G18" s="57">
        <v>725630498.2</v>
      </c>
      <c r="H18" s="58"/>
      <c r="I18" s="58"/>
      <c r="J18" s="58"/>
      <c r="K18" s="58"/>
      <c r="L18" s="58">
        <v>500</v>
      </c>
      <c r="M18" s="58">
        <v>5000000</v>
      </c>
      <c r="N18" s="58"/>
      <c r="O18" s="58"/>
      <c r="P18" s="53">
        <f t="shared" si="0"/>
        <v>1556324236.4</v>
      </c>
      <c r="Q18" s="54">
        <v>0.0053645371520317725</v>
      </c>
      <c r="R18" s="20"/>
      <c r="S18"/>
      <c r="T18" s="21"/>
    </row>
    <row r="19" spans="1:20" ht="12.75" customHeight="1">
      <c r="A19" s="38">
        <v>6</v>
      </c>
      <c r="B19" s="52" t="s">
        <v>85</v>
      </c>
      <c r="C19" s="41" t="s">
        <v>90</v>
      </c>
      <c r="D19" s="57">
        <v>2468377</v>
      </c>
      <c r="E19" s="57">
        <v>662959756</v>
      </c>
      <c r="F19" s="57">
        <v>2407558</v>
      </c>
      <c r="G19" s="57">
        <v>709209883</v>
      </c>
      <c r="H19" s="58"/>
      <c r="I19" s="58"/>
      <c r="J19" s="58"/>
      <c r="K19" s="58"/>
      <c r="L19" s="58"/>
      <c r="M19" s="58"/>
      <c r="N19" s="58"/>
      <c r="O19" s="58"/>
      <c r="P19" s="53">
        <f t="shared" si="0"/>
        <v>1372169639</v>
      </c>
      <c r="Q19" s="54">
        <v>0.004729769565455522</v>
      </c>
      <c r="R19" s="20"/>
      <c r="S19"/>
      <c r="T19" s="21"/>
    </row>
    <row r="20" spans="1:20" ht="12.75" customHeight="1">
      <c r="A20" s="38">
        <v>7</v>
      </c>
      <c r="B20" s="52" t="s">
        <v>10</v>
      </c>
      <c r="C20" s="40" t="s">
        <v>11</v>
      </c>
      <c r="D20" s="57">
        <v>490730</v>
      </c>
      <c r="E20" s="57">
        <v>302341989.90999997</v>
      </c>
      <c r="F20" s="57">
        <v>1603340</v>
      </c>
      <c r="G20" s="57">
        <v>758782098</v>
      </c>
      <c r="H20" s="58">
        <v>5</v>
      </c>
      <c r="I20" s="58">
        <v>525000</v>
      </c>
      <c r="J20" s="58">
        <v>5</v>
      </c>
      <c r="K20" s="58">
        <v>525000</v>
      </c>
      <c r="L20" s="58"/>
      <c r="M20" s="58"/>
      <c r="N20" s="58"/>
      <c r="O20" s="58"/>
      <c r="P20" s="53">
        <f t="shared" si="0"/>
        <v>1062174087.91</v>
      </c>
      <c r="Q20" s="54">
        <v>0.0036612373072715944</v>
      </c>
      <c r="R20" s="20"/>
      <c r="S20"/>
      <c r="T20" s="21"/>
    </row>
    <row r="21" spans="1:20" ht="12.75" customHeight="1">
      <c r="A21" s="38">
        <v>8</v>
      </c>
      <c r="B21" s="52" t="s">
        <v>89</v>
      </c>
      <c r="C21" s="42" t="s">
        <v>94</v>
      </c>
      <c r="D21" s="57">
        <v>41960</v>
      </c>
      <c r="E21" s="57">
        <v>485848710</v>
      </c>
      <c r="F21" s="57">
        <v>42606</v>
      </c>
      <c r="G21" s="57">
        <v>493074786</v>
      </c>
      <c r="H21" s="58"/>
      <c r="I21" s="58"/>
      <c r="J21" s="58"/>
      <c r="K21" s="58"/>
      <c r="L21" s="58"/>
      <c r="M21" s="58"/>
      <c r="N21" s="58"/>
      <c r="O21" s="58"/>
      <c r="P21" s="53">
        <f t="shared" si="0"/>
        <v>978923496</v>
      </c>
      <c r="Q21" s="54">
        <v>0.003374278534295802</v>
      </c>
      <c r="R21" s="20"/>
      <c r="S21"/>
      <c r="T21" s="21"/>
    </row>
    <row r="22" spans="1:20" ht="12.75" customHeight="1">
      <c r="A22" s="38">
        <v>9</v>
      </c>
      <c r="B22" s="52" t="s">
        <v>185</v>
      </c>
      <c r="C22" s="39" t="s">
        <v>39</v>
      </c>
      <c r="D22" s="57">
        <v>459620</v>
      </c>
      <c r="E22" s="57">
        <v>524134897</v>
      </c>
      <c r="F22" s="57">
        <v>671125</v>
      </c>
      <c r="G22" s="57">
        <v>424502060.6</v>
      </c>
      <c r="H22" s="58"/>
      <c r="I22" s="58"/>
      <c r="J22" s="58"/>
      <c r="K22" s="58"/>
      <c r="L22" s="58"/>
      <c r="M22" s="58"/>
      <c r="N22" s="58"/>
      <c r="O22" s="58"/>
      <c r="P22" s="53">
        <f t="shared" si="0"/>
        <v>948636957.6</v>
      </c>
      <c r="Q22" s="54">
        <v>0.003269883025536612</v>
      </c>
      <c r="R22" s="20"/>
      <c r="S22"/>
      <c r="T22" s="21"/>
    </row>
    <row r="23" spans="1:20" ht="12.75" customHeight="1">
      <c r="A23" s="38">
        <v>10</v>
      </c>
      <c r="B23" s="52" t="s">
        <v>162</v>
      </c>
      <c r="C23" s="39" t="s">
        <v>35</v>
      </c>
      <c r="D23" s="57">
        <v>861453</v>
      </c>
      <c r="E23" s="57">
        <v>506608210</v>
      </c>
      <c r="F23" s="57">
        <v>472981</v>
      </c>
      <c r="G23" s="57">
        <v>434852616</v>
      </c>
      <c r="H23" s="58"/>
      <c r="I23" s="58"/>
      <c r="J23" s="58"/>
      <c r="K23" s="58"/>
      <c r="L23" s="58"/>
      <c r="M23" s="58"/>
      <c r="N23" s="58"/>
      <c r="O23" s="58"/>
      <c r="P23" s="53">
        <f t="shared" si="0"/>
        <v>941460826</v>
      </c>
      <c r="Q23" s="54">
        <v>0.0032451474186009277</v>
      </c>
      <c r="R23" s="20"/>
      <c r="S23"/>
      <c r="T23" s="21"/>
    </row>
    <row r="24" spans="1:20" ht="12.75" customHeight="1">
      <c r="A24" s="38">
        <v>11</v>
      </c>
      <c r="B24" s="52" t="s">
        <v>157</v>
      </c>
      <c r="C24" s="40" t="s">
        <v>21</v>
      </c>
      <c r="D24" s="57">
        <v>265421</v>
      </c>
      <c r="E24" s="57">
        <v>503221019</v>
      </c>
      <c r="F24" s="57">
        <v>301269</v>
      </c>
      <c r="G24" s="57">
        <v>373228402</v>
      </c>
      <c r="H24" s="58"/>
      <c r="I24" s="58"/>
      <c r="J24" s="58"/>
      <c r="K24" s="58"/>
      <c r="L24" s="58"/>
      <c r="M24" s="58"/>
      <c r="N24" s="58"/>
      <c r="O24" s="58"/>
      <c r="P24" s="53">
        <f t="shared" si="0"/>
        <v>876449421</v>
      </c>
      <c r="Q24" s="54">
        <v>0.0030210578045787194</v>
      </c>
      <c r="R24" s="20"/>
      <c r="S24"/>
      <c r="T24" s="21"/>
    </row>
    <row r="25" spans="1:20" ht="12.75" customHeight="1">
      <c r="A25" s="38">
        <v>12</v>
      </c>
      <c r="B25" s="52" t="s">
        <v>160</v>
      </c>
      <c r="C25" s="40" t="s">
        <v>15</v>
      </c>
      <c r="D25" s="57">
        <v>538451</v>
      </c>
      <c r="E25" s="57">
        <v>574822746</v>
      </c>
      <c r="F25" s="57">
        <v>133915</v>
      </c>
      <c r="G25" s="57">
        <v>179784711</v>
      </c>
      <c r="H25" s="58"/>
      <c r="I25" s="58"/>
      <c r="J25" s="58"/>
      <c r="K25" s="58"/>
      <c r="L25" s="58"/>
      <c r="M25" s="58"/>
      <c r="N25" s="58"/>
      <c r="O25" s="58"/>
      <c r="P25" s="53">
        <f t="shared" si="0"/>
        <v>754607457</v>
      </c>
      <c r="Q25" s="54">
        <v>0.0026010773613862085</v>
      </c>
      <c r="R25" s="20"/>
      <c r="S25"/>
      <c r="T25" s="21"/>
    </row>
    <row r="26" spans="1:20" ht="12.75" customHeight="1">
      <c r="A26" s="38">
        <v>13</v>
      </c>
      <c r="B26" s="52" t="s">
        <v>166</v>
      </c>
      <c r="C26" s="40" t="s">
        <v>25</v>
      </c>
      <c r="D26" s="57">
        <v>1629804</v>
      </c>
      <c r="E26" s="57">
        <v>419834812.9</v>
      </c>
      <c r="F26" s="57">
        <v>858258</v>
      </c>
      <c r="G26" s="57">
        <v>255701902.9</v>
      </c>
      <c r="H26" s="58"/>
      <c r="I26" s="58"/>
      <c r="J26" s="58"/>
      <c r="K26" s="58"/>
      <c r="L26" s="58"/>
      <c r="M26" s="58"/>
      <c r="N26" s="58"/>
      <c r="O26" s="58"/>
      <c r="P26" s="53">
        <f t="shared" si="0"/>
        <v>675536715.8</v>
      </c>
      <c r="Q26" s="54">
        <v>0.0023285262316889203</v>
      </c>
      <c r="R26" s="20"/>
      <c r="S26"/>
      <c r="T26" s="21"/>
    </row>
    <row r="27" spans="1:20" ht="12.75" customHeight="1">
      <c r="A27" s="38">
        <v>14</v>
      </c>
      <c r="B27" s="52" t="s">
        <v>68</v>
      </c>
      <c r="C27" s="39" t="s">
        <v>72</v>
      </c>
      <c r="D27" s="57">
        <v>507485</v>
      </c>
      <c r="E27" s="57">
        <v>248040952</v>
      </c>
      <c r="F27" s="57">
        <v>949395</v>
      </c>
      <c r="G27" s="57">
        <v>382041459.4</v>
      </c>
      <c r="H27" s="58"/>
      <c r="I27" s="58"/>
      <c r="J27" s="58"/>
      <c r="K27" s="58"/>
      <c r="L27" s="58"/>
      <c r="M27" s="58"/>
      <c r="N27" s="58"/>
      <c r="O27" s="58"/>
      <c r="P27" s="53">
        <f t="shared" si="0"/>
        <v>630082411.4</v>
      </c>
      <c r="Q27" s="54">
        <v>0.0021718485298511587</v>
      </c>
      <c r="R27" s="20"/>
      <c r="S27"/>
      <c r="T27" s="21"/>
    </row>
    <row r="28" spans="1:20" ht="12.75" customHeight="1">
      <c r="A28" s="38">
        <v>15</v>
      </c>
      <c r="B28" s="52" t="s">
        <v>180</v>
      </c>
      <c r="C28" s="41" t="s">
        <v>52</v>
      </c>
      <c r="D28" s="57">
        <v>1799948</v>
      </c>
      <c r="E28" s="57">
        <v>411861293</v>
      </c>
      <c r="F28" s="57">
        <v>651534</v>
      </c>
      <c r="G28" s="57">
        <v>192917628</v>
      </c>
      <c r="H28" s="58"/>
      <c r="I28" s="58"/>
      <c r="J28" s="58"/>
      <c r="K28" s="58"/>
      <c r="L28" s="58"/>
      <c r="M28" s="58"/>
      <c r="N28" s="58"/>
      <c r="O28" s="58"/>
      <c r="P28" s="53">
        <f t="shared" si="0"/>
        <v>604778921</v>
      </c>
      <c r="Q28" s="54">
        <v>0.002084629227374145</v>
      </c>
      <c r="R28" s="20"/>
      <c r="S28"/>
      <c r="T28" s="21"/>
    </row>
    <row r="29" spans="1:20" ht="12.75" customHeight="1">
      <c r="A29" s="38">
        <v>16</v>
      </c>
      <c r="B29" s="52" t="s">
        <v>175</v>
      </c>
      <c r="C29" s="39" t="s">
        <v>44</v>
      </c>
      <c r="D29" s="57">
        <v>650543</v>
      </c>
      <c r="E29" s="57">
        <v>323157593.21</v>
      </c>
      <c r="F29" s="57">
        <v>375334</v>
      </c>
      <c r="G29" s="57">
        <v>227340591</v>
      </c>
      <c r="H29" s="58"/>
      <c r="I29" s="58"/>
      <c r="J29" s="58"/>
      <c r="K29" s="58"/>
      <c r="L29" s="58"/>
      <c r="M29" s="58"/>
      <c r="N29" s="58"/>
      <c r="O29" s="58"/>
      <c r="P29" s="53">
        <f t="shared" si="0"/>
        <v>550498184.21</v>
      </c>
      <c r="Q29" s="54">
        <v>0.0018975274510610169</v>
      </c>
      <c r="R29" s="20"/>
      <c r="S29"/>
      <c r="T29" s="21"/>
    </row>
    <row r="30" spans="1:20" ht="12.75" customHeight="1">
      <c r="A30" s="38">
        <v>17</v>
      </c>
      <c r="B30" s="52" t="s">
        <v>163</v>
      </c>
      <c r="C30" s="39" t="s">
        <v>33</v>
      </c>
      <c r="D30" s="57">
        <v>502634</v>
      </c>
      <c r="E30" s="57">
        <v>344532084.89</v>
      </c>
      <c r="F30" s="57">
        <v>449252</v>
      </c>
      <c r="G30" s="57">
        <v>200875374.62</v>
      </c>
      <c r="H30" s="58"/>
      <c r="I30" s="58"/>
      <c r="J30" s="58"/>
      <c r="K30" s="58"/>
      <c r="L30" s="58"/>
      <c r="M30" s="58"/>
      <c r="N30" s="58"/>
      <c r="O30" s="58"/>
      <c r="P30" s="53">
        <f t="shared" si="0"/>
        <v>545407459.51</v>
      </c>
      <c r="Q30" s="54">
        <v>0.0018799800909767926</v>
      </c>
      <c r="R30" s="20"/>
      <c r="S30"/>
      <c r="T30" s="21"/>
    </row>
    <row r="31" spans="1:20" ht="12.75" customHeight="1">
      <c r="A31" s="38">
        <v>18</v>
      </c>
      <c r="B31" s="52" t="s">
        <v>165</v>
      </c>
      <c r="C31" s="39" t="s">
        <v>79</v>
      </c>
      <c r="D31" s="57">
        <v>2031113</v>
      </c>
      <c r="E31" s="57">
        <v>475291459</v>
      </c>
      <c r="F31" s="57">
        <v>259743</v>
      </c>
      <c r="G31" s="57">
        <v>57997482</v>
      </c>
      <c r="H31" s="58"/>
      <c r="I31" s="58"/>
      <c r="J31" s="58"/>
      <c r="K31" s="58"/>
      <c r="L31" s="58"/>
      <c r="M31" s="58"/>
      <c r="N31" s="58"/>
      <c r="O31" s="58"/>
      <c r="P31" s="53">
        <f t="shared" si="0"/>
        <v>533288941</v>
      </c>
      <c r="Q31" s="54">
        <v>0.0018382084335971853</v>
      </c>
      <c r="R31" s="20"/>
      <c r="S31"/>
      <c r="T31" s="21"/>
    </row>
    <row r="32" spans="1:20" ht="12.75" customHeight="1">
      <c r="A32" s="38">
        <v>19</v>
      </c>
      <c r="B32" s="52" t="s">
        <v>167</v>
      </c>
      <c r="C32" s="41" t="s">
        <v>31</v>
      </c>
      <c r="D32" s="57">
        <v>577837</v>
      </c>
      <c r="E32" s="57">
        <v>300114357</v>
      </c>
      <c r="F32" s="57">
        <v>588183</v>
      </c>
      <c r="G32" s="57">
        <v>213846110</v>
      </c>
      <c r="H32" s="58"/>
      <c r="I32" s="58"/>
      <c r="J32" s="58"/>
      <c r="K32" s="58"/>
      <c r="L32" s="58"/>
      <c r="M32" s="58"/>
      <c r="N32" s="58"/>
      <c r="O32" s="58"/>
      <c r="P32" s="53">
        <f t="shared" si="0"/>
        <v>513960467</v>
      </c>
      <c r="Q32" s="54">
        <v>0.0017715845807778486</v>
      </c>
      <c r="R32" s="20"/>
      <c r="S32"/>
      <c r="T32" s="21"/>
    </row>
    <row r="33" spans="1:20" ht="12.75" customHeight="1">
      <c r="A33" s="38">
        <v>20</v>
      </c>
      <c r="B33" s="52" t="s">
        <v>169</v>
      </c>
      <c r="C33" s="39" t="s">
        <v>27</v>
      </c>
      <c r="D33" s="57">
        <v>175409</v>
      </c>
      <c r="E33" s="57">
        <v>279830911</v>
      </c>
      <c r="F33" s="57">
        <v>191278</v>
      </c>
      <c r="G33" s="57">
        <v>233213248</v>
      </c>
      <c r="H33" s="58"/>
      <c r="I33" s="58"/>
      <c r="J33" s="58"/>
      <c r="K33" s="58"/>
      <c r="L33" s="58"/>
      <c r="M33" s="58"/>
      <c r="N33" s="58"/>
      <c r="O33" s="58"/>
      <c r="P33" s="53">
        <f t="shared" si="0"/>
        <v>513044159</v>
      </c>
      <c r="Q33" s="54">
        <v>0.001768426133332428</v>
      </c>
      <c r="R33" s="20"/>
      <c r="S33"/>
      <c r="T33" s="21"/>
    </row>
    <row r="34" spans="1:20" ht="12.75" customHeight="1">
      <c r="A34" s="38">
        <v>21</v>
      </c>
      <c r="B34" s="52" t="s">
        <v>182</v>
      </c>
      <c r="C34" s="39" t="s">
        <v>58</v>
      </c>
      <c r="D34" s="57">
        <v>330152</v>
      </c>
      <c r="E34" s="57">
        <v>268609291</v>
      </c>
      <c r="F34" s="57">
        <v>306379</v>
      </c>
      <c r="G34" s="57">
        <v>197780728.13</v>
      </c>
      <c r="H34" s="58"/>
      <c r="I34" s="58"/>
      <c r="J34" s="58"/>
      <c r="K34" s="58"/>
      <c r="L34" s="58"/>
      <c r="M34" s="58"/>
      <c r="N34" s="58"/>
      <c r="O34" s="58"/>
      <c r="P34" s="53">
        <f t="shared" si="0"/>
        <v>466390019.13</v>
      </c>
      <c r="Q34" s="54">
        <v>0.0016076126853534708</v>
      </c>
      <c r="R34" s="20"/>
      <c r="S34"/>
      <c r="T34" s="21"/>
    </row>
    <row r="35" spans="1:20" ht="12.75" customHeight="1">
      <c r="A35" s="38">
        <v>22</v>
      </c>
      <c r="B35" s="52" t="s">
        <v>181</v>
      </c>
      <c r="C35" s="39" t="s">
        <v>54</v>
      </c>
      <c r="D35" s="57">
        <v>191141</v>
      </c>
      <c r="E35" s="57">
        <v>300388395</v>
      </c>
      <c r="F35" s="57">
        <v>427235</v>
      </c>
      <c r="G35" s="57">
        <v>163781722</v>
      </c>
      <c r="H35" s="58"/>
      <c r="I35" s="58"/>
      <c r="J35" s="58"/>
      <c r="K35" s="58"/>
      <c r="L35" s="58"/>
      <c r="M35" s="58"/>
      <c r="N35" s="58"/>
      <c r="O35" s="58"/>
      <c r="P35" s="53">
        <f t="shared" si="0"/>
        <v>464170117</v>
      </c>
      <c r="Q35" s="54">
        <v>0.001599960843165492</v>
      </c>
      <c r="R35" s="20"/>
      <c r="S35"/>
      <c r="T35" s="21"/>
    </row>
    <row r="36" spans="1:20" ht="12.75" customHeight="1">
      <c r="A36" s="38">
        <v>23</v>
      </c>
      <c r="B36" s="52" t="s">
        <v>154</v>
      </c>
      <c r="C36" s="40" t="s">
        <v>23</v>
      </c>
      <c r="D36" s="57">
        <v>269818</v>
      </c>
      <c r="E36" s="57">
        <v>236041085.49</v>
      </c>
      <c r="F36" s="57">
        <v>358079</v>
      </c>
      <c r="G36" s="57">
        <v>206476517.45</v>
      </c>
      <c r="H36" s="59"/>
      <c r="I36" s="58"/>
      <c r="J36" s="58"/>
      <c r="K36" s="58"/>
      <c r="L36" s="58"/>
      <c r="M36" s="58"/>
      <c r="N36" s="58"/>
      <c r="O36" s="58"/>
      <c r="P36" s="53">
        <f t="shared" si="0"/>
        <v>442517602.94</v>
      </c>
      <c r="Q36" s="54">
        <v>0.0015253261922405375</v>
      </c>
      <c r="R36" s="20"/>
      <c r="S36"/>
      <c r="T36" s="21"/>
    </row>
    <row r="37" spans="1:20" ht="12.75" customHeight="1">
      <c r="A37" s="38">
        <v>24</v>
      </c>
      <c r="B37" s="52" t="s">
        <v>164</v>
      </c>
      <c r="C37" s="39" t="s">
        <v>62</v>
      </c>
      <c r="D37" s="57">
        <v>677914</v>
      </c>
      <c r="E37" s="57">
        <v>148662001</v>
      </c>
      <c r="F37" s="57">
        <v>2406875</v>
      </c>
      <c r="G37" s="57">
        <v>247892381</v>
      </c>
      <c r="H37" s="58"/>
      <c r="I37" s="58"/>
      <c r="J37" s="58"/>
      <c r="K37" s="58"/>
      <c r="L37" s="58"/>
      <c r="M37" s="58"/>
      <c r="N37" s="58"/>
      <c r="O37" s="58"/>
      <c r="P37" s="53">
        <f t="shared" si="0"/>
        <v>396554382</v>
      </c>
      <c r="Q37" s="54">
        <v>0.001366894291873793</v>
      </c>
      <c r="R37" s="20"/>
      <c r="S37"/>
      <c r="T37" s="21"/>
    </row>
    <row r="38" spans="1:20" ht="12.75" customHeight="1">
      <c r="A38" s="38">
        <v>25</v>
      </c>
      <c r="B38" s="52" t="s">
        <v>159</v>
      </c>
      <c r="C38" s="40" t="s">
        <v>9</v>
      </c>
      <c r="D38" s="57">
        <v>109295</v>
      </c>
      <c r="E38" s="57">
        <v>208086761</v>
      </c>
      <c r="F38" s="57">
        <v>174917</v>
      </c>
      <c r="G38" s="57">
        <v>159963412.07999998</v>
      </c>
      <c r="H38" s="58"/>
      <c r="I38" s="58"/>
      <c r="J38" s="58"/>
      <c r="K38" s="58"/>
      <c r="L38" s="58"/>
      <c r="M38" s="58"/>
      <c r="N38" s="58"/>
      <c r="O38" s="58"/>
      <c r="P38" s="53">
        <f t="shared" si="0"/>
        <v>368050173.08</v>
      </c>
      <c r="Q38" s="54">
        <v>0.0012686423440057043</v>
      </c>
      <c r="R38" s="20"/>
      <c r="S38"/>
      <c r="T38" s="21"/>
    </row>
    <row r="39" spans="1:20" ht="12.75" customHeight="1">
      <c r="A39" s="38">
        <v>26</v>
      </c>
      <c r="B39" s="52" t="s">
        <v>176</v>
      </c>
      <c r="C39" s="39" t="s">
        <v>66</v>
      </c>
      <c r="D39" s="57">
        <v>218768</v>
      </c>
      <c r="E39" s="57">
        <v>168748162</v>
      </c>
      <c r="F39" s="57">
        <v>225611</v>
      </c>
      <c r="G39" s="57">
        <v>183492061.04</v>
      </c>
      <c r="H39" s="58"/>
      <c r="I39" s="58"/>
      <c r="J39" s="58"/>
      <c r="K39" s="58"/>
      <c r="L39" s="58"/>
      <c r="M39" s="58"/>
      <c r="N39" s="58"/>
      <c r="O39" s="58"/>
      <c r="P39" s="53">
        <f t="shared" si="0"/>
        <v>352240223.03999996</v>
      </c>
      <c r="Q39" s="54">
        <v>0.0012141465889582014</v>
      </c>
      <c r="R39" s="20"/>
      <c r="S39"/>
      <c r="T39" s="21"/>
    </row>
    <row r="40" spans="1:20" ht="12.75" customHeight="1">
      <c r="A40" s="38">
        <v>27</v>
      </c>
      <c r="B40" s="52" t="s">
        <v>106</v>
      </c>
      <c r="C40" s="39" t="s">
        <v>128</v>
      </c>
      <c r="D40" s="57">
        <v>2359434</v>
      </c>
      <c r="E40" s="57">
        <v>306776897</v>
      </c>
      <c r="F40" s="57">
        <v>5455</v>
      </c>
      <c r="G40" s="57">
        <v>11854737</v>
      </c>
      <c r="H40" s="58"/>
      <c r="I40" s="58"/>
      <c r="J40" s="58"/>
      <c r="K40" s="58"/>
      <c r="L40" s="58"/>
      <c r="M40" s="58"/>
      <c r="N40" s="58"/>
      <c r="O40" s="58"/>
      <c r="P40" s="53">
        <f t="shared" si="0"/>
        <v>318631634</v>
      </c>
      <c r="Q40" s="54">
        <v>0.0010983002117601604</v>
      </c>
      <c r="R40" s="20"/>
      <c r="S40"/>
      <c r="T40" s="21"/>
    </row>
    <row r="41" spans="1:20" ht="12.75" customHeight="1">
      <c r="A41" s="38">
        <v>28</v>
      </c>
      <c r="B41" s="52" t="s">
        <v>100</v>
      </c>
      <c r="C41" s="39" t="s">
        <v>122</v>
      </c>
      <c r="D41" s="57">
        <v>170784</v>
      </c>
      <c r="E41" s="57">
        <v>149237795</v>
      </c>
      <c r="F41" s="57">
        <v>176663</v>
      </c>
      <c r="G41" s="57">
        <v>136764603</v>
      </c>
      <c r="H41" s="58"/>
      <c r="I41" s="58"/>
      <c r="J41" s="58"/>
      <c r="K41" s="58"/>
      <c r="L41" s="58"/>
      <c r="M41" s="58"/>
      <c r="N41" s="58"/>
      <c r="O41" s="58"/>
      <c r="P41" s="53">
        <f t="shared" si="0"/>
        <v>286002398</v>
      </c>
      <c r="Q41" s="54">
        <v>0.0009858295937035357</v>
      </c>
      <c r="R41" s="20"/>
      <c r="S41"/>
      <c r="T41" s="21"/>
    </row>
    <row r="42" spans="1:20" ht="12.75" customHeight="1">
      <c r="A42" s="38">
        <v>29</v>
      </c>
      <c r="B42" s="52" t="s">
        <v>172</v>
      </c>
      <c r="C42" s="39" t="s">
        <v>64</v>
      </c>
      <c r="D42" s="57">
        <v>198989</v>
      </c>
      <c r="E42" s="57">
        <v>138479350.4</v>
      </c>
      <c r="F42" s="57">
        <v>75095</v>
      </c>
      <c r="G42" s="57">
        <v>86307437</v>
      </c>
      <c r="H42" s="58"/>
      <c r="I42" s="58"/>
      <c r="J42" s="58"/>
      <c r="K42" s="58"/>
      <c r="L42" s="58"/>
      <c r="M42" s="58"/>
      <c r="N42" s="58"/>
      <c r="O42" s="58"/>
      <c r="P42" s="53">
        <f t="shared" si="0"/>
        <v>224786787.4</v>
      </c>
      <c r="Q42" s="54">
        <v>0.0007748238086187832</v>
      </c>
      <c r="R42" s="20"/>
      <c r="S42"/>
      <c r="T42" s="21"/>
    </row>
    <row r="43" spans="1:20" ht="12.75" customHeight="1">
      <c r="A43" s="38">
        <v>30</v>
      </c>
      <c r="B43" s="52" t="s">
        <v>170</v>
      </c>
      <c r="C43" s="39" t="s">
        <v>46</v>
      </c>
      <c r="D43" s="57">
        <v>79248</v>
      </c>
      <c r="E43" s="57">
        <v>191851204</v>
      </c>
      <c r="F43" s="57">
        <v>31219</v>
      </c>
      <c r="G43" s="57">
        <v>27695974</v>
      </c>
      <c r="H43" s="58"/>
      <c r="I43" s="58"/>
      <c r="J43" s="58"/>
      <c r="K43" s="58"/>
      <c r="L43" s="58"/>
      <c r="M43" s="58"/>
      <c r="N43" s="58"/>
      <c r="O43" s="58"/>
      <c r="P43" s="53">
        <f t="shared" si="0"/>
        <v>219547178</v>
      </c>
      <c r="Q43" s="54">
        <v>0.0007567632537350187</v>
      </c>
      <c r="R43" s="20"/>
      <c r="S43"/>
      <c r="T43" s="21"/>
    </row>
    <row r="44" spans="1:20" ht="12.75" customHeight="1">
      <c r="A44" s="38">
        <v>31</v>
      </c>
      <c r="B44" s="52" t="s">
        <v>184</v>
      </c>
      <c r="C44" s="39" t="s">
        <v>75</v>
      </c>
      <c r="D44" s="57">
        <v>73532</v>
      </c>
      <c r="E44" s="57">
        <v>129692737.21</v>
      </c>
      <c r="F44" s="57">
        <v>20658</v>
      </c>
      <c r="G44" s="57">
        <v>80008680.41</v>
      </c>
      <c r="H44" s="58"/>
      <c r="I44" s="58"/>
      <c r="J44" s="58"/>
      <c r="K44" s="58"/>
      <c r="L44" s="58"/>
      <c r="M44" s="58"/>
      <c r="N44" s="58"/>
      <c r="O44" s="58"/>
      <c r="P44" s="53">
        <f t="shared" si="0"/>
        <v>209701417.62</v>
      </c>
      <c r="Q44" s="54">
        <v>0.0007228256293549681</v>
      </c>
      <c r="R44" s="20"/>
      <c r="S44"/>
      <c r="T44" s="21"/>
    </row>
    <row r="45" spans="1:20" ht="12.75" customHeight="1">
      <c r="A45" s="38">
        <v>32</v>
      </c>
      <c r="B45" s="52" t="s">
        <v>158</v>
      </c>
      <c r="C45" s="38" t="s">
        <v>7</v>
      </c>
      <c r="D45" s="57">
        <v>220099</v>
      </c>
      <c r="E45" s="57">
        <v>156714669</v>
      </c>
      <c r="F45" s="57">
        <v>78437</v>
      </c>
      <c r="G45" s="57">
        <v>44634304</v>
      </c>
      <c r="H45" s="58"/>
      <c r="I45" s="58"/>
      <c r="J45" s="58"/>
      <c r="K45" s="58"/>
      <c r="L45" s="58"/>
      <c r="M45" s="58"/>
      <c r="N45" s="58"/>
      <c r="O45" s="58"/>
      <c r="P45" s="53">
        <f t="shared" si="0"/>
        <v>201348973</v>
      </c>
      <c r="Q45" s="54">
        <v>0.0006940353564630397</v>
      </c>
      <c r="R45" s="20"/>
      <c r="S45"/>
      <c r="T45" s="21"/>
    </row>
    <row r="46" spans="1:20" ht="12.75" customHeight="1">
      <c r="A46" s="38">
        <v>33</v>
      </c>
      <c r="B46" s="52" t="s">
        <v>173</v>
      </c>
      <c r="C46" s="42" t="s">
        <v>74</v>
      </c>
      <c r="D46" s="57">
        <v>86098</v>
      </c>
      <c r="E46" s="57">
        <v>162928120.04</v>
      </c>
      <c r="F46" s="57">
        <v>76216</v>
      </c>
      <c r="G46" s="57">
        <v>35150459</v>
      </c>
      <c r="H46" s="58"/>
      <c r="I46" s="58"/>
      <c r="J46" s="58"/>
      <c r="K46" s="58"/>
      <c r="L46" s="58"/>
      <c r="M46" s="58"/>
      <c r="N46" s="58"/>
      <c r="O46" s="58"/>
      <c r="P46" s="53">
        <f aca="true" t="shared" si="1" ref="P46:P77">E46+G46+I46+K46+M46+O46</f>
        <v>198078579.04</v>
      </c>
      <c r="Q46" s="54">
        <v>0.0006827625448664136</v>
      </c>
      <c r="R46" s="20"/>
      <c r="S46"/>
      <c r="T46" s="21"/>
    </row>
    <row r="47" spans="1:20" ht="12.75" customHeight="1">
      <c r="A47" s="38">
        <v>34</v>
      </c>
      <c r="B47" s="52" t="s">
        <v>105</v>
      </c>
      <c r="C47" s="39" t="s">
        <v>127</v>
      </c>
      <c r="D47" s="57">
        <v>73799</v>
      </c>
      <c r="E47" s="57">
        <v>110395503</v>
      </c>
      <c r="F47" s="57">
        <v>111092</v>
      </c>
      <c r="G47" s="57">
        <v>83413635</v>
      </c>
      <c r="H47" s="58"/>
      <c r="I47" s="58"/>
      <c r="J47" s="58"/>
      <c r="K47" s="58"/>
      <c r="L47" s="58"/>
      <c r="M47" s="58"/>
      <c r="N47" s="58"/>
      <c r="O47" s="58"/>
      <c r="P47" s="53">
        <f t="shared" si="1"/>
        <v>193809138</v>
      </c>
      <c r="Q47" s="54">
        <v>0.0006680460901959727</v>
      </c>
      <c r="R47" s="20"/>
      <c r="S47"/>
      <c r="T47" s="21"/>
    </row>
    <row r="48" spans="1:20" ht="12.75" customHeight="1">
      <c r="A48" s="38">
        <v>35</v>
      </c>
      <c r="B48" s="52" t="s">
        <v>99</v>
      </c>
      <c r="C48" s="41" t="s">
        <v>121</v>
      </c>
      <c r="D48" s="57">
        <v>37483</v>
      </c>
      <c r="E48" s="57">
        <v>152923638</v>
      </c>
      <c r="F48" s="57">
        <v>5237</v>
      </c>
      <c r="G48" s="57">
        <v>39467362</v>
      </c>
      <c r="H48" s="58"/>
      <c r="I48" s="58"/>
      <c r="J48" s="58"/>
      <c r="K48" s="58"/>
      <c r="L48" s="58"/>
      <c r="M48" s="58"/>
      <c r="N48" s="58"/>
      <c r="O48" s="58"/>
      <c r="P48" s="53">
        <f t="shared" si="1"/>
        <v>192391000</v>
      </c>
      <c r="Q48" s="54">
        <v>0.0006631578710127351</v>
      </c>
      <c r="R48" s="20"/>
      <c r="S48"/>
      <c r="T48" s="21"/>
    </row>
    <row r="49" spans="1:20" ht="12.75" customHeight="1">
      <c r="A49" s="38">
        <v>36</v>
      </c>
      <c r="B49" s="52" t="s">
        <v>12</v>
      </c>
      <c r="C49" s="38" t="s">
        <v>13</v>
      </c>
      <c r="D49" s="57">
        <v>419954</v>
      </c>
      <c r="E49" s="57">
        <v>87771892</v>
      </c>
      <c r="F49" s="57">
        <v>194210</v>
      </c>
      <c r="G49" s="57">
        <v>58774453</v>
      </c>
      <c r="H49" s="58"/>
      <c r="I49" s="58"/>
      <c r="J49" s="58"/>
      <c r="K49" s="58"/>
      <c r="L49" s="58"/>
      <c r="M49" s="58"/>
      <c r="N49" s="58"/>
      <c r="O49" s="58"/>
      <c r="P49" s="53">
        <f t="shared" si="1"/>
        <v>146546345</v>
      </c>
      <c r="Q49" s="54">
        <v>0.0005051346588712454</v>
      </c>
      <c r="R49" s="20"/>
      <c r="S49"/>
      <c r="T49" s="21"/>
    </row>
    <row r="50" spans="1:20" ht="12.75" customHeight="1">
      <c r="A50" s="38">
        <v>37</v>
      </c>
      <c r="B50" s="52" t="s">
        <v>156</v>
      </c>
      <c r="C50" s="40" t="s">
        <v>19</v>
      </c>
      <c r="D50" s="57">
        <v>90378</v>
      </c>
      <c r="E50" s="57">
        <v>88114910</v>
      </c>
      <c r="F50" s="57">
        <v>94637</v>
      </c>
      <c r="G50" s="57">
        <v>52449092</v>
      </c>
      <c r="H50" s="58"/>
      <c r="I50" s="58"/>
      <c r="J50" s="58"/>
      <c r="K50" s="58"/>
      <c r="L50" s="58"/>
      <c r="M50" s="58"/>
      <c r="N50" s="58"/>
      <c r="O50" s="58"/>
      <c r="P50" s="53">
        <f t="shared" si="1"/>
        <v>140564002</v>
      </c>
      <c r="Q50" s="54">
        <v>0.00048451395495293357</v>
      </c>
      <c r="R50" s="20"/>
      <c r="S50"/>
      <c r="T50" s="21"/>
    </row>
    <row r="51" spans="1:20" ht="12.75" customHeight="1">
      <c r="A51" s="38">
        <v>38</v>
      </c>
      <c r="B51" s="52" t="s">
        <v>174</v>
      </c>
      <c r="C51" s="39" t="s">
        <v>41</v>
      </c>
      <c r="D51" s="57">
        <v>121024</v>
      </c>
      <c r="E51" s="57">
        <v>67477600.05</v>
      </c>
      <c r="F51" s="57">
        <v>80143</v>
      </c>
      <c r="G51" s="57">
        <v>63185350.32</v>
      </c>
      <c r="H51" s="58"/>
      <c r="I51" s="58"/>
      <c r="J51" s="58"/>
      <c r="K51" s="58"/>
      <c r="L51" s="58"/>
      <c r="M51" s="58"/>
      <c r="N51" s="58"/>
      <c r="O51" s="58"/>
      <c r="P51" s="53">
        <f t="shared" si="1"/>
        <v>130662950.37</v>
      </c>
      <c r="Q51" s="54">
        <v>0.00045038574563057457</v>
      </c>
      <c r="R51" s="20"/>
      <c r="S51"/>
      <c r="T51" s="21"/>
    </row>
    <row r="52" spans="1:20" ht="12.75" customHeight="1">
      <c r="A52" s="38">
        <v>39</v>
      </c>
      <c r="B52" s="52" t="s">
        <v>104</v>
      </c>
      <c r="C52" s="39" t="s">
        <v>126</v>
      </c>
      <c r="D52" s="57">
        <v>262781</v>
      </c>
      <c r="E52" s="57">
        <v>83429309</v>
      </c>
      <c r="F52" s="57">
        <v>213340</v>
      </c>
      <c r="G52" s="57">
        <v>40787757</v>
      </c>
      <c r="H52" s="58"/>
      <c r="I52" s="58"/>
      <c r="J52" s="58"/>
      <c r="K52" s="58"/>
      <c r="L52" s="58"/>
      <c r="M52" s="58"/>
      <c r="N52" s="58"/>
      <c r="O52" s="58"/>
      <c r="P52" s="53">
        <f t="shared" si="1"/>
        <v>124217066</v>
      </c>
      <c r="Q52" s="54">
        <v>0.00042816724811456044</v>
      </c>
      <c r="R52" s="20"/>
      <c r="S52"/>
      <c r="T52" s="21"/>
    </row>
    <row r="53" spans="1:20" ht="12.75" customHeight="1">
      <c r="A53" s="38">
        <v>40</v>
      </c>
      <c r="B53" s="52" t="s">
        <v>111</v>
      </c>
      <c r="C53" s="41" t="s">
        <v>133</v>
      </c>
      <c r="D53" s="57">
        <v>25695</v>
      </c>
      <c r="E53" s="57">
        <v>57950739</v>
      </c>
      <c r="F53" s="57">
        <v>37596</v>
      </c>
      <c r="G53" s="57">
        <v>36061900</v>
      </c>
      <c r="H53" s="58"/>
      <c r="I53" s="58"/>
      <c r="J53" s="58"/>
      <c r="K53" s="58"/>
      <c r="L53" s="58"/>
      <c r="M53" s="58"/>
      <c r="N53" s="58"/>
      <c r="O53" s="58"/>
      <c r="P53" s="53">
        <f t="shared" si="1"/>
        <v>94012639</v>
      </c>
      <c r="Q53" s="54">
        <v>0.0003240547714161724</v>
      </c>
      <c r="R53" s="20"/>
      <c r="S53"/>
      <c r="T53" s="21"/>
    </row>
    <row r="54" spans="1:20" ht="12.75" customHeight="1">
      <c r="A54" s="38">
        <v>41</v>
      </c>
      <c r="B54" s="52" t="s">
        <v>168</v>
      </c>
      <c r="C54" s="40" t="s">
        <v>29</v>
      </c>
      <c r="D54" s="57">
        <v>327875</v>
      </c>
      <c r="E54" s="57">
        <v>85569130</v>
      </c>
      <c r="F54" s="57">
        <v>2161</v>
      </c>
      <c r="G54" s="57">
        <v>7886016</v>
      </c>
      <c r="H54" s="58"/>
      <c r="I54" s="58"/>
      <c r="J54" s="58"/>
      <c r="K54" s="58"/>
      <c r="L54" s="58"/>
      <c r="M54" s="58"/>
      <c r="N54" s="58"/>
      <c r="O54" s="58"/>
      <c r="P54" s="53">
        <f t="shared" si="1"/>
        <v>93455146</v>
      </c>
      <c r="Q54" s="54">
        <v>0.00032213313334066734</v>
      </c>
      <c r="R54" s="20"/>
      <c r="S54"/>
      <c r="T54" s="21"/>
    </row>
    <row r="55" spans="1:20" ht="12.75" customHeight="1">
      <c r="A55" s="38">
        <v>42</v>
      </c>
      <c r="B55" s="52" t="s">
        <v>103</v>
      </c>
      <c r="C55" s="39" t="s">
        <v>125</v>
      </c>
      <c r="D55" s="57">
        <v>253867</v>
      </c>
      <c r="E55" s="57">
        <v>71619053</v>
      </c>
      <c r="F55" s="57">
        <v>20095</v>
      </c>
      <c r="G55" s="57">
        <v>17641796</v>
      </c>
      <c r="H55" s="58"/>
      <c r="I55" s="58"/>
      <c r="J55" s="58"/>
      <c r="K55" s="58"/>
      <c r="L55" s="58"/>
      <c r="M55" s="58"/>
      <c r="N55" s="58"/>
      <c r="O55" s="58"/>
      <c r="P55" s="53">
        <f t="shared" si="1"/>
        <v>89260849</v>
      </c>
      <c r="Q55" s="54">
        <v>0.0003076756947447086</v>
      </c>
      <c r="R55" s="20"/>
      <c r="S55"/>
      <c r="T55" s="21"/>
    </row>
    <row r="56" spans="1:20" ht="12.75" customHeight="1">
      <c r="A56" s="38">
        <v>43</v>
      </c>
      <c r="B56" s="52" t="s">
        <v>86</v>
      </c>
      <c r="C56" s="39" t="s">
        <v>91</v>
      </c>
      <c r="D56" s="57">
        <v>215951</v>
      </c>
      <c r="E56" s="57">
        <v>85486502</v>
      </c>
      <c r="F56" s="57">
        <v>0</v>
      </c>
      <c r="G56" s="57">
        <v>0</v>
      </c>
      <c r="H56" s="58"/>
      <c r="I56" s="58"/>
      <c r="J56" s="58"/>
      <c r="K56" s="58"/>
      <c r="L56" s="58"/>
      <c r="M56" s="58"/>
      <c r="N56" s="58"/>
      <c r="O56" s="58"/>
      <c r="P56" s="53">
        <f t="shared" si="1"/>
        <v>85486502</v>
      </c>
      <c r="Q56" s="54">
        <v>0.0002946657934448385</v>
      </c>
      <c r="R56" s="20"/>
      <c r="S56"/>
      <c r="T56" s="21"/>
    </row>
    <row r="57" spans="1:20" ht="12.75" customHeight="1">
      <c r="A57" s="38">
        <v>44</v>
      </c>
      <c r="B57" s="52" t="s">
        <v>55</v>
      </c>
      <c r="C57" s="42" t="s">
        <v>56</v>
      </c>
      <c r="D57" s="57">
        <v>21531</v>
      </c>
      <c r="E57" s="57">
        <v>42945105</v>
      </c>
      <c r="F57" s="57">
        <v>66583</v>
      </c>
      <c r="G57" s="57">
        <v>28329778</v>
      </c>
      <c r="H57" s="58"/>
      <c r="I57" s="58"/>
      <c r="J57" s="58"/>
      <c r="K57" s="58"/>
      <c r="L57" s="58"/>
      <c r="M57" s="58"/>
      <c r="N57" s="58"/>
      <c r="O57" s="58"/>
      <c r="P57" s="53">
        <f t="shared" si="1"/>
        <v>71274883</v>
      </c>
      <c r="Q57" s="54">
        <v>0.00024567936996513237</v>
      </c>
      <c r="R57" s="20"/>
      <c r="S57"/>
      <c r="T57" s="21"/>
    </row>
    <row r="58" spans="1:20" ht="15">
      <c r="A58" s="38">
        <v>45</v>
      </c>
      <c r="B58" s="52" t="s">
        <v>171</v>
      </c>
      <c r="C58" s="39" t="s">
        <v>81</v>
      </c>
      <c r="D58" s="57">
        <v>13749</v>
      </c>
      <c r="E58" s="57">
        <v>39647132</v>
      </c>
      <c r="F58" s="57">
        <v>3196</v>
      </c>
      <c r="G58" s="57">
        <v>18472601</v>
      </c>
      <c r="H58" s="58"/>
      <c r="I58" s="58"/>
      <c r="J58" s="58"/>
      <c r="K58" s="58"/>
      <c r="L58" s="58"/>
      <c r="M58" s="58"/>
      <c r="N58" s="58"/>
      <c r="O58" s="58"/>
      <c r="P58" s="53">
        <f t="shared" si="1"/>
        <v>58119733</v>
      </c>
      <c r="Q58" s="54">
        <v>0.00020033451876703485</v>
      </c>
      <c r="R58" s="20"/>
      <c r="S58"/>
      <c r="T58" s="21"/>
    </row>
    <row r="59" spans="1:20" ht="15">
      <c r="A59" s="38">
        <v>46</v>
      </c>
      <c r="B59" s="52" t="s">
        <v>95</v>
      </c>
      <c r="C59" s="40" t="s">
        <v>117</v>
      </c>
      <c r="D59" s="57">
        <v>69456</v>
      </c>
      <c r="E59" s="57">
        <v>26845705</v>
      </c>
      <c r="F59" s="57">
        <v>40053</v>
      </c>
      <c r="G59" s="57">
        <v>29742409</v>
      </c>
      <c r="H59" s="58"/>
      <c r="I59" s="58"/>
      <c r="J59" s="58"/>
      <c r="K59" s="58"/>
      <c r="L59" s="58"/>
      <c r="M59" s="58"/>
      <c r="N59" s="58"/>
      <c r="O59" s="58"/>
      <c r="P59" s="53">
        <f t="shared" si="1"/>
        <v>56588114</v>
      </c>
      <c r="Q59" s="54">
        <v>0.0001950551387791838</v>
      </c>
      <c r="R59" s="20"/>
      <c r="S59"/>
      <c r="T59" s="21"/>
    </row>
    <row r="60" spans="1:20" ht="15">
      <c r="A60" s="38">
        <v>47</v>
      </c>
      <c r="B60" s="52" t="s">
        <v>110</v>
      </c>
      <c r="C60" s="42" t="s">
        <v>132</v>
      </c>
      <c r="D60" s="57">
        <v>10090</v>
      </c>
      <c r="E60" s="57">
        <v>48948448</v>
      </c>
      <c r="F60" s="57">
        <v>3566</v>
      </c>
      <c r="G60" s="57">
        <v>4098808</v>
      </c>
      <c r="H60" s="58"/>
      <c r="I60" s="58"/>
      <c r="J60" s="58"/>
      <c r="K60" s="58"/>
      <c r="L60" s="58"/>
      <c r="M60" s="58"/>
      <c r="N60" s="58"/>
      <c r="O60" s="58"/>
      <c r="P60" s="53">
        <f t="shared" si="1"/>
        <v>53047256</v>
      </c>
      <c r="Q60" s="54">
        <v>0.00018285005718577033</v>
      </c>
      <c r="R60" s="20"/>
      <c r="S60"/>
      <c r="T60" s="21"/>
    </row>
    <row r="61" spans="1:20" ht="15">
      <c r="A61" s="38">
        <v>48</v>
      </c>
      <c r="B61" s="52" t="s">
        <v>76</v>
      </c>
      <c r="C61" s="39" t="s">
        <v>77</v>
      </c>
      <c r="D61" s="57">
        <v>48606</v>
      </c>
      <c r="E61" s="57">
        <v>24421672</v>
      </c>
      <c r="F61" s="57">
        <v>62291</v>
      </c>
      <c r="G61" s="57">
        <v>15287507</v>
      </c>
      <c r="H61" s="58"/>
      <c r="I61" s="58"/>
      <c r="J61" s="58"/>
      <c r="K61" s="58"/>
      <c r="L61" s="58"/>
      <c r="M61" s="58"/>
      <c r="N61" s="58"/>
      <c r="O61" s="58"/>
      <c r="P61" s="53">
        <f t="shared" si="1"/>
        <v>39709179</v>
      </c>
      <c r="Q61" s="54">
        <v>0.00013687466984060382</v>
      </c>
      <c r="R61" s="20"/>
      <c r="S61"/>
      <c r="T61" s="21"/>
    </row>
    <row r="62" spans="1:20" ht="15">
      <c r="A62" s="38">
        <v>49</v>
      </c>
      <c r="B62" s="52" t="s">
        <v>107</v>
      </c>
      <c r="C62" s="41" t="s">
        <v>129</v>
      </c>
      <c r="D62" s="57">
        <v>10584</v>
      </c>
      <c r="E62" s="57">
        <v>15916679</v>
      </c>
      <c r="F62" s="57">
        <v>7147</v>
      </c>
      <c r="G62" s="57">
        <v>23027095</v>
      </c>
      <c r="H62" s="58"/>
      <c r="I62" s="58"/>
      <c r="J62" s="58"/>
      <c r="K62" s="58"/>
      <c r="L62" s="58"/>
      <c r="M62" s="58"/>
      <c r="N62" s="58"/>
      <c r="O62" s="58"/>
      <c r="P62" s="53">
        <f t="shared" si="1"/>
        <v>38943774</v>
      </c>
      <c r="Q62" s="54">
        <v>0.0001342363741289411</v>
      </c>
      <c r="R62" s="20"/>
      <c r="S62"/>
      <c r="T62" s="21"/>
    </row>
    <row r="63" spans="1:20" s="15" customFormat="1" ht="25.5">
      <c r="A63" s="38">
        <v>50</v>
      </c>
      <c r="B63" s="52" t="s">
        <v>109</v>
      </c>
      <c r="C63" s="77" t="s">
        <v>131</v>
      </c>
      <c r="D63" s="60">
        <v>64632</v>
      </c>
      <c r="E63" s="60">
        <v>25462047</v>
      </c>
      <c r="F63" s="60">
        <v>3354</v>
      </c>
      <c r="G63" s="60">
        <v>4971064</v>
      </c>
      <c r="H63" s="78"/>
      <c r="I63" s="78"/>
      <c r="J63" s="78"/>
      <c r="K63" s="78"/>
      <c r="L63" s="78"/>
      <c r="M63" s="78"/>
      <c r="N63" s="78"/>
      <c r="O63" s="78"/>
      <c r="P63" s="79">
        <f t="shared" si="1"/>
        <v>30433111</v>
      </c>
      <c r="Q63" s="80">
        <v>0.00010490073391714918</v>
      </c>
      <c r="R63" s="81"/>
      <c r="S63" s="82"/>
      <c r="T63" s="83"/>
    </row>
    <row r="64" spans="1:20" ht="15">
      <c r="A64" s="38">
        <v>51</v>
      </c>
      <c r="B64" s="52" t="s">
        <v>98</v>
      </c>
      <c r="C64" s="39" t="s">
        <v>120</v>
      </c>
      <c r="D64" s="57">
        <v>10518</v>
      </c>
      <c r="E64" s="57">
        <v>21763731</v>
      </c>
      <c r="F64" s="57">
        <v>11902</v>
      </c>
      <c r="G64" s="57">
        <v>8298034</v>
      </c>
      <c r="H64" s="58"/>
      <c r="I64" s="58"/>
      <c r="J64" s="58"/>
      <c r="K64" s="58"/>
      <c r="L64" s="58"/>
      <c r="M64" s="58"/>
      <c r="N64" s="58"/>
      <c r="O64" s="58"/>
      <c r="P64" s="53">
        <f t="shared" si="1"/>
        <v>30061765</v>
      </c>
      <c r="Q64" s="54">
        <v>0.00010362073109597202</v>
      </c>
      <c r="R64" s="20"/>
      <c r="S64"/>
      <c r="T64" s="21"/>
    </row>
    <row r="65" spans="1:20" ht="15">
      <c r="A65" s="38">
        <v>52</v>
      </c>
      <c r="B65" s="52" t="s">
        <v>102</v>
      </c>
      <c r="C65" s="39" t="s">
        <v>124</v>
      </c>
      <c r="D65" s="57">
        <v>12071</v>
      </c>
      <c r="E65" s="57">
        <v>7754579</v>
      </c>
      <c r="F65" s="57">
        <v>21536</v>
      </c>
      <c r="G65" s="57">
        <v>20723181</v>
      </c>
      <c r="H65" s="58"/>
      <c r="I65" s="58"/>
      <c r="J65" s="58"/>
      <c r="K65" s="58"/>
      <c r="L65" s="58"/>
      <c r="M65" s="58"/>
      <c r="N65" s="58"/>
      <c r="O65" s="58"/>
      <c r="P65" s="53">
        <f t="shared" si="1"/>
        <v>28477760</v>
      </c>
      <c r="Q65" s="54">
        <v>9.816078035257173E-05</v>
      </c>
      <c r="R65" s="20"/>
      <c r="S65"/>
      <c r="T65" s="21"/>
    </row>
    <row r="66" spans="1:20" ht="15">
      <c r="A66" s="38">
        <v>53</v>
      </c>
      <c r="B66" s="52" t="s">
        <v>112</v>
      </c>
      <c r="C66" s="41" t="s">
        <v>134</v>
      </c>
      <c r="D66" s="57">
        <v>21285</v>
      </c>
      <c r="E66" s="57">
        <v>7033381</v>
      </c>
      <c r="F66" s="57">
        <v>27835</v>
      </c>
      <c r="G66" s="57">
        <v>11095795</v>
      </c>
      <c r="H66" s="58"/>
      <c r="I66" s="58"/>
      <c r="J66" s="58"/>
      <c r="K66" s="58"/>
      <c r="L66" s="58"/>
      <c r="M66" s="58"/>
      <c r="N66" s="58"/>
      <c r="O66" s="58"/>
      <c r="P66" s="53">
        <f t="shared" si="1"/>
        <v>18129176</v>
      </c>
      <c r="Q66" s="54">
        <v>6.248995929838284E-05</v>
      </c>
      <c r="R66" s="20"/>
      <c r="S66"/>
      <c r="T66" s="21"/>
    </row>
    <row r="67" spans="1:20" ht="15">
      <c r="A67" s="38">
        <v>54</v>
      </c>
      <c r="B67" s="52" t="s">
        <v>87</v>
      </c>
      <c r="C67" s="42" t="s">
        <v>92</v>
      </c>
      <c r="D67" s="57">
        <v>3032</v>
      </c>
      <c r="E67" s="57">
        <v>15783521</v>
      </c>
      <c r="F67" s="57">
        <v>3216</v>
      </c>
      <c r="G67" s="57">
        <v>1922306</v>
      </c>
      <c r="H67" s="58"/>
      <c r="I67" s="58"/>
      <c r="J67" s="58"/>
      <c r="K67" s="58"/>
      <c r="L67" s="58"/>
      <c r="M67" s="58"/>
      <c r="N67" s="58"/>
      <c r="O67" s="58"/>
      <c r="P67" s="53">
        <f t="shared" si="1"/>
        <v>17705827</v>
      </c>
      <c r="Q67" s="54">
        <v>6.103070589497327E-05</v>
      </c>
      <c r="R67" s="20"/>
      <c r="S67"/>
      <c r="T67" s="21"/>
    </row>
    <row r="68" spans="1:20" ht="15">
      <c r="A68" s="38">
        <v>55</v>
      </c>
      <c r="B68" s="52" t="s">
        <v>177</v>
      </c>
      <c r="C68" s="41" t="s">
        <v>48</v>
      </c>
      <c r="D68" s="57">
        <v>8904</v>
      </c>
      <c r="E68" s="57">
        <v>4908309</v>
      </c>
      <c r="F68" s="57">
        <v>49391</v>
      </c>
      <c r="G68" s="57">
        <v>11634796</v>
      </c>
      <c r="H68" s="58"/>
      <c r="I68" s="58"/>
      <c r="J68" s="58"/>
      <c r="K68" s="58"/>
      <c r="L68" s="58"/>
      <c r="M68" s="58"/>
      <c r="N68" s="58"/>
      <c r="O68" s="58"/>
      <c r="P68" s="53">
        <f t="shared" si="1"/>
        <v>16543105</v>
      </c>
      <c r="Q68" s="54">
        <v>5.702288720231265E-05</v>
      </c>
      <c r="R68" s="20"/>
      <c r="S68"/>
      <c r="T68" s="21"/>
    </row>
    <row r="69" spans="1:20" ht="15">
      <c r="A69" s="38">
        <v>56</v>
      </c>
      <c r="B69" s="52" t="s">
        <v>115</v>
      </c>
      <c r="C69" s="39" t="s">
        <v>137</v>
      </c>
      <c r="D69" s="57">
        <v>7398</v>
      </c>
      <c r="E69" s="57">
        <v>7911750</v>
      </c>
      <c r="F69" s="57">
        <v>2901</v>
      </c>
      <c r="G69" s="57">
        <v>7264270</v>
      </c>
      <c r="H69" s="58"/>
      <c r="I69" s="58"/>
      <c r="J69" s="58"/>
      <c r="K69" s="58"/>
      <c r="L69" s="58"/>
      <c r="M69" s="58"/>
      <c r="N69" s="58"/>
      <c r="O69" s="58"/>
      <c r="P69" s="53">
        <f t="shared" si="1"/>
        <v>15176020</v>
      </c>
      <c r="Q69" s="54">
        <v>5.231064401997333E-05</v>
      </c>
      <c r="R69" s="20"/>
      <c r="S69"/>
      <c r="T69" s="21"/>
    </row>
    <row r="70" spans="1:20" ht="15">
      <c r="A70" s="38">
        <v>57</v>
      </c>
      <c r="B70" s="52" t="s">
        <v>183</v>
      </c>
      <c r="C70" s="41" t="s">
        <v>60</v>
      </c>
      <c r="D70" s="57">
        <v>4723</v>
      </c>
      <c r="E70" s="57">
        <v>5710630</v>
      </c>
      <c r="F70" s="57">
        <v>5847</v>
      </c>
      <c r="G70" s="57">
        <v>8951542</v>
      </c>
      <c r="H70" s="58"/>
      <c r="I70" s="58"/>
      <c r="J70" s="58"/>
      <c r="K70" s="58"/>
      <c r="L70" s="58"/>
      <c r="M70" s="58"/>
      <c r="N70" s="58"/>
      <c r="O70" s="58"/>
      <c r="P70" s="53">
        <f t="shared" si="1"/>
        <v>14662172</v>
      </c>
      <c r="Q70" s="54">
        <v>5.053944710481538E-05</v>
      </c>
      <c r="R70" s="20"/>
      <c r="S70"/>
      <c r="T70" s="21"/>
    </row>
    <row r="71" spans="1:20" ht="15">
      <c r="A71" s="38">
        <v>58</v>
      </c>
      <c r="B71" s="52" t="s">
        <v>179</v>
      </c>
      <c r="C71" s="42" t="s">
        <v>84</v>
      </c>
      <c r="D71" s="57">
        <v>672</v>
      </c>
      <c r="E71" s="57">
        <v>2166022</v>
      </c>
      <c r="F71" s="57">
        <v>3544</v>
      </c>
      <c r="G71" s="57">
        <v>8819475</v>
      </c>
      <c r="H71" s="58"/>
      <c r="I71" s="58"/>
      <c r="J71" s="58"/>
      <c r="K71" s="58"/>
      <c r="L71" s="58"/>
      <c r="M71" s="58"/>
      <c r="N71" s="58"/>
      <c r="O71" s="58"/>
      <c r="P71" s="53">
        <f t="shared" si="1"/>
        <v>10985497</v>
      </c>
      <c r="Q71" s="54">
        <v>3.7866214129230514E-05</v>
      </c>
      <c r="R71" s="20"/>
      <c r="S71"/>
      <c r="T71" s="21"/>
    </row>
    <row r="72" spans="1:20" ht="15">
      <c r="A72" s="38">
        <v>59</v>
      </c>
      <c r="B72" s="52" t="s">
        <v>161</v>
      </c>
      <c r="C72" s="41" t="s">
        <v>73</v>
      </c>
      <c r="D72" s="57">
        <v>654</v>
      </c>
      <c r="E72" s="57">
        <v>2515666</v>
      </c>
      <c r="F72" s="57">
        <v>7210</v>
      </c>
      <c r="G72" s="57">
        <v>4458623</v>
      </c>
      <c r="H72" s="58"/>
      <c r="I72" s="58"/>
      <c r="J72" s="58"/>
      <c r="K72" s="58"/>
      <c r="L72" s="58"/>
      <c r="M72" s="58"/>
      <c r="N72" s="58"/>
      <c r="O72" s="58"/>
      <c r="P72" s="53">
        <f t="shared" si="1"/>
        <v>6974289</v>
      </c>
      <c r="Q72" s="54">
        <v>2.40398700826314E-05</v>
      </c>
      <c r="R72" s="20"/>
      <c r="S72"/>
      <c r="T72" s="21"/>
    </row>
    <row r="73" spans="1:20" ht="15">
      <c r="A73" s="38">
        <v>60</v>
      </c>
      <c r="B73" s="52" t="s">
        <v>113</v>
      </c>
      <c r="C73" s="39" t="s">
        <v>135</v>
      </c>
      <c r="D73" s="57">
        <v>0</v>
      </c>
      <c r="E73" s="57">
        <v>0</v>
      </c>
      <c r="F73" s="57">
        <v>778</v>
      </c>
      <c r="G73" s="57">
        <v>6677666</v>
      </c>
      <c r="H73" s="58"/>
      <c r="I73" s="58"/>
      <c r="J73" s="58"/>
      <c r="K73" s="58"/>
      <c r="L73" s="58"/>
      <c r="M73" s="58"/>
      <c r="N73" s="58"/>
      <c r="O73" s="58"/>
      <c r="P73" s="53">
        <f t="shared" si="1"/>
        <v>6677666</v>
      </c>
      <c r="Q73" s="54">
        <v>2.3017432041489085E-05</v>
      </c>
      <c r="R73" s="20"/>
      <c r="S73"/>
      <c r="T73" s="21"/>
    </row>
    <row r="74" spans="1:20" ht="15">
      <c r="A74" s="38">
        <v>61</v>
      </c>
      <c r="B74" s="52" t="s">
        <v>114</v>
      </c>
      <c r="C74" s="39" t="s">
        <v>136</v>
      </c>
      <c r="D74" s="57">
        <v>5052</v>
      </c>
      <c r="E74" s="57">
        <v>653000</v>
      </c>
      <c r="F74" s="57">
        <v>26148</v>
      </c>
      <c r="G74" s="57">
        <v>4677790</v>
      </c>
      <c r="H74" s="58"/>
      <c r="I74" s="58"/>
      <c r="J74" s="58"/>
      <c r="K74" s="58"/>
      <c r="L74" s="58"/>
      <c r="M74" s="58"/>
      <c r="N74" s="58"/>
      <c r="O74" s="58"/>
      <c r="P74" s="53">
        <f t="shared" si="1"/>
        <v>5330790</v>
      </c>
      <c r="Q74" s="54">
        <v>1.8374847821446834E-05</v>
      </c>
      <c r="R74" s="20"/>
      <c r="S74"/>
      <c r="T74" s="21"/>
    </row>
    <row r="75" spans="1:20" ht="15">
      <c r="A75" s="38">
        <v>62</v>
      </c>
      <c r="B75" s="52" t="s">
        <v>116</v>
      </c>
      <c r="C75" s="39" t="s">
        <v>138</v>
      </c>
      <c r="D75" s="57">
        <v>8030</v>
      </c>
      <c r="E75" s="57">
        <v>982210</v>
      </c>
      <c r="F75" s="57">
        <v>13650</v>
      </c>
      <c r="G75" s="57">
        <v>2418005</v>
      </c>
      <c r="H75" s="58"/>
      <c r="I75" s="58"/>
      <c r="J75" s="58"/>
      <c r="K75" s="58"/>
      <c r="L75" s="58"/>
      <c r="M75" s="58"/>
      <c r="N75" s="58"/>
      <c r="O75" s="58"/>
      <c r="P75" s="53">
        <f t="shared" si="1"/>
        <v>3400215</v>
      </c>
      <c r="Q75" s="54">
        <v>1.17202953380645E-05</v>
      </c>
      <c r="R75" s="20"/>
      <c r="S75"/>
      <c r="T75" s="21"/>
    </row>
    <row r="76" spans="1:20" ht="15">
      <c r="A76" s="38">
        <v>63</v>
      </c>
      <c r="B76" s="52" t="s">
        <v>108</v>
      </c>
      <c r="C76" s="41" t="s">
        <v>130</v>
      </c>
      <c r="D76" s="57">
        <v>23106</v>
      </c>
      <c r="E76" s="57">
        <v>2124698</v>
      </c>
      <c r="F76" s="57">
        <v>0</v>
      </c>
      <c r="G76" s="57">
        <v>0</v>
      </c>
      <c r="H76" s="58"/>
      <c r="I76" s="58"/>
      <c r="J76" s="58"/>
      <c r="K76" s="58"/>
      <c r="L76" s="58"/>
      <c r="M76" s="58"/>
      <c r="N76" s="58"/>
      <c r="O76" s="58"/>
      <c r="P76" s="53">
        <f t="shared" si="1"/>
        <v>2124698</v>
      </c>
      <c r="Q76" s="54">
        <v>7.32368043320642E-06</v>
      </c>
      <c r="R76" s="20"/>
      <c r="S76"/>
      <c r="T76" s="21"/>
    </row>
    <row r="77" spans="1:20" ht="15">
      <c r="A77" s="38">
        <v>64</v>
      </c>
      <c r="B77" s="52" t="s">
        <v>101</v>
      </c>
      <c r="C77" s="39" t="s">
        <v>123</v>
      </c>
      <c r="D77" s="57">
        <v>3924</v>
      </c>
      <c r="E77" s="57">
        <v>967978</v>
      </c>
      <c r="F77" s="57">
        <v>1820</v>
      </c>
      <c r="G77" s="57">
        <v>713400</v>
      </c>
      <c r="H77" s="58"/>
      <c r="I77" s="58"/>
      <c r="J77" s="58"/>
      <c r="K77" s="58"/>
      <c r="L77" s="58"/>
      <c r="M77" s="58"/>
      <c r="N77" s="58"/>
      <c r="O77" s="58"/>
      <c r="P77" s="53">
        <f t="shared" si="1"/>
        <v>1681378</v>
      </c>
      <c r="Q77" s="54">
        <v>5.795588436297179E-06</v>
      </c>
      <c r="R77" s="20"/>
      <c r="S77"/>
      <c r="T77" s="21"/>
    </row>
    <row r="78" spans="1:20" ht="15">
      <c r="A78" s="38">
        <v>65</v>
      </c>
      <c r="B78" s="52" t="s">
        <v>97</v>
      </c>
      <c r="C78" s="40" t="s">
        <v>119</v>
      </c>
      <c r="D78" s="57">
        <v>210</v>
      </c>
      <c r="E78" s="57">
        <v>899650</v>
      </c>
      <c r="F78" s="57">
        <v>4</v>
      </c>
      <c r="G78" s="57">
        <v>36000</v>
      </c>
      <c r="H78" s="58"/>
      <c r="I78" s="58"/>
      <c r="J78" s="58"/>
      <c r="K78" s="58"/>
      <c r="L78" s="58"/>
      <c r="M78" s="58"/>
      <c r="N78" s="58"/>
      <c r="O78" s="58"/>
      <c r="P78" s="53">
        <f>E78+G78+I78+K78+M78+O78</f>
        <v>935650</v>
      </c>
      <c r="Q78" s="54">
        <v>3.2251179213843975E-06</v>
      </c>
      <c r="R78" s="20"/>
      <c r="S78"/>
      <c r="T78" s="21"/>
    </row>
    <row r="79" spans="1:20" ht="15">
      <c r="A79" s="38">
        <v>66</v>
      </c>
      <c r="B79" s="52" t="s">
        <v>96</v>
      </c>
      <c r="C79" s="40" t="s">
        <v>118</v>
      </c>
      <c r="D79" s="57">
        <v>5</v>
      </c>
      <c r="E79" s="57">
        <v>1000</v>
      </c>
      <c r="F79" s="57">
        <v>339</v>
      </c>
      <c r="G79" s="57">
        <v>738461</v>
      </c>
      <c r="H79" s="58"/>
      <c r="I79" s="58"/>
      <c r="J79" s="58"/>
      <c r="K79" s="58"/>
      <c r="L79" s="58"/>
      <c r="M79" s="58"/>
      <c r="N79" s="58"/>
      <c r="O79" s="58"/>
      <c r="P79" s="53">
        <f>E79+G79+I79+K79+M79+O79</f>
        <v>739461</v>
      </c>
      <c r="Q79" s="54">
        <v>2.548868618890427E-06</v>
      </c>
      <c r="R79" s="20"/>
      <c r="S79"/>
      <c r="T79" s="21"/>
    </row>
    <row r="80" spans="1:20" ht="15">
      <c r="A80" s="38">
        <v>67</v>
      </c>
      <c r="B80" s="52" t="s">
        <v>88</v>
      </c>
      <c r="C80" s="42" t="s">
        <v>93</v>
      </c>
      <c r="D80" s="57">
        <v>100</v>
      </c>
      <c r="E80" s="57">
        <v>379900</v>
      </c>
      <c r="F80" s="57">
        <v>0</v>
      </c>
      <c r="G80" s="57">
        <v>0</v>
      </c>
      <c r="H80" s="58"/>
      <c r="I80" s="58"/>
      <c r="J80" s="58"/>
      <c r="K80" s="58"/>
      <c r="L80" s="58"/>
      <c r="M80" s="58"/>
      <c r="N80" s="58"/>
      <c r="O80" s="58"/>
      <c r="P80" s="53">
        <f>E80+G80+I80+K80+M80+O80</f>
        <v>379900</v>
      </c>
      <c r="Q80" s="54">
        <v>1.309487840895562E-06</v>
      </c>
      <c r="R80" s="20"/>
      <c r="S80"/>
      <c r="T80" s="21"/>
    </row>
    <row r="81" spans="1:20" ht="15">
      <c r="A81" s="47"/>
      <c r="B81" s="43"/>
      <c r="C81" s="45" t="s">
        <v>67</v>
      </c>
      <c r="D81" s="61">
        <f>SUM(D14:D80)</f>
        <v>133798200</v>
      </c>
      <c r="E81" s="61">
        <f>SUM(E14:E80)</f>
        <v>144746456538.52997</v>
      </c>
      <c r="F81" s="61">
        <f>SUM(F14:F80)</f>
        <v>133798200</v>
      </c>
      <c r="G81" s="61">
        <f>SUM(G14:G80)</f>
        <v>144746456538.53003</v>
      </c>
      <c r="H81" s="61">
        <f>SUM(H14:H80)</f>
        <v>5</v>
      </c>
      <c r="I81" s="61">
        <f>SUM(I14:I80)</f>
        <v>525000</v>
      </c>
      <c r="J81" s="61">
        <f>SUM(J14:J80)</f>
        <v>5</v>
      </c>
      <c r="K81" s="61">
        <f>SUM(K14:K80)</f>
        <v>525000</v>
      </c>
      <c r="L81" s="61">
        <f>SUM(L14:L80)</f>
        <v>30973</v>
      </c>
      <c r="M81" s="61">
        <f>SUM(M14:M80)</f>
        <v>309730000</v>
      </c>
      <c r="N81" s="61">
        <f>SUM(N14:N80)</f>
        <v>30973</v>
      </c>
      <c r="O81" s="61">
        <f>SUM(O14:O80)</f>
        <v>309730000</v>
      </c>
      <c r="P81" s="51">
        <f>SUM(P14:P80)</f>
        <v>290113423077.06</v>
      </c>
      <c r="Q81" s="50"/>
      <c r="R81" s="20"/>
      <c r="S81"/>
      <c r="T81" s="21"/>
    </row>
    <row r="82" spans="1:15" ht="12.75">
      <c r="A82" s="48"/>
      <c r="B82" s="32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2:15" ht="12.75">
      <c r="B83" s="37"/>
      <c r="C83" s="36"/>
      <c r="D83" s="36"/>
      <c r="E83" s="36"/>
      <c r="F83" s="36"/>
      <c r="G83" s="36"/>
      <c r="H83" s="36"/>
      <c r="J83" s="35"/>
      <c r="K83" s="35"/>
      <c r="L83" s="35"/>
      <c r="M83" s="35"/>
      <c r="N83" s="35"/>
      <c r="O83" s="35"/>
    </row>
    <row r="84" spans="2:15" ht="12.75">
      <c r="B84" s="37"/>
      <c r="C84" s="36"/>
      <c r="D84" s="36"/>
      <c r="E84" s="36"/>
      <c r="F84" s="36"/>
      <c r="G84" s="36"/>
      <c r="H84" s="36"/>
      <c r="J84" s="35"/>
      <c r="K84" s="35"/>
      <c r="L84" s="35"/>
      <c r="M84" s="35"/>
      <c r="N84" s="35"/>
      <c r="O84" s="35"/>
    </row>
  </sheetData>
  <sheetProtection/>
  <mergeCells count="10">
    <mergeCell ref="P12:Q12"/>
    <mergeCell ref="A12:A13"/>
    <mergeCell ref="L12:M12"/>
    <mergeCell ref="N12:O12"/>
    <mergeCell ref="B12:B13"/>
    <mergeCell ref="C12:C13"/>
    <mergeCell ref="D12:E12"/>
    <mergeCell ref="F12:G12"/>
    <mergeCell ref="H12:I12"/>
    <mergeCell ref="J12:K12"/>
  </mergeCells>
  <printOptions/>
  <pageMargins left="0.7" right="0.7" top="0.75" bottom="0.75" header="0.3" footer="0.3"/>
  <pageSetup horizontalDpi="600" verticalDpi="600" orientation="landscape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5"/>
  <sheetViews>
    <sheetView zoomScalePageLayoutView="0" workbookViewId="0" topLeftCell="A55">
      <selection activeCell="L74" sqref="L74"/>
    </sheetView>
  </sheetViews>
  <sheetFormatPr defaultColWidth="9.140625" defaultRowHeight="15"/>
  <cols>
    <col min="1" max="1" width="3.8515625" style="1" bestFit="1" customWidth="1"/>
    <col min="2" max="2" width="7.7109375" style="15" customWidth="1"/>
    <col min="3" max="3" width="22.140625" style="1" customWidth="1"/>
    <col min="4" max="4" width="10.7109375" style="1" bestFit="1" customWidth="1"/>
    <col min="5" max="5" width="13.8515625" style="1" bestFit="1" customWidth="1"/>
    <col min="6" max="6" width="10.7109375" style="1" bestFit="1" customWidth="1"/>
    <col min="7" max="7" width="13.8515625" style="1" bestFit="1" customWidth="1"/>
    <col min="8" max="8" width="12.57421875" style="1" bestFit="1" customWidth="1"/>
    <col min="9" max="9" width="13.57421875" style="1" bestFit="1" customWidth="1"/>
    <col min="10" max="10" width="16.8515625" style="1" bestFit="1" customWidth="1"/>
    <col min="11" max="11" width="16.28125" style="1" bestFit="1" customWidth="1"/>
    <col min="12" max="12" width="18.00390625" style="1" bestFit="1" customWidth="1"/>
    <col min="13" max="16384" width="9.140625" style="1" customWidth="1"/>
  </cols>
  <sheetData>
    <row r="3" ht="12">
      <c r="B3" s="16" t="s">
        <v>145</v>
      </c>
    </row>
    <row r="5" spans="1:11" ht="26.25" customHeight="1">
      <c r="A5" s="73" t="s">
        <v>0</v>
      </c>
      <c r="B5" s="74" t="s">
        <v>1</v>
      </c>
      <c r="C5" s="75" t="s">
        <v>2</v>
      </c>
      <c r="D5" s="73" t="s">
        <v>146</v>
      </c>
      <c r="E5" s="73"/>
      <c r="F5" s="73" t="s">
        <v>147</v>
      </c>
      <c r="G5" s="73"/>
      <c r="H5" s="72" t="s">
        <v>141</v>
      </c>
      <c r="I5" s="72"/>
      <c r="J5" s="71" t="s">
        <v>144</v>
      </c>
      <c r="K5" s="71"/>
    </row>
    <row r="6" spans="1:11" ht="27" customHeight="1">
      <c r="A6" s="73"/>
      <c r="B6" s="74"/>
      <c r="C6" s="76"/>
      <c r="D6" s="23" t="s">
        <v>3</v>
      </c>
      <c r="E6" s="24" t="s">
        <v>4</v>
      </c>
      <c r="F6" s="23" t="s">
        <v>3</v>
      </c>
      <c r="G6" s="24" t="s">
        <v>4</v>
      </c>
      <c r="H6" s="25" t="s">
        <v>139</v>
      </c>
      <c r="I6" s="25" t="s">
        <v>140</v>
      </c>
      <c r="J6" s="25" t="s">
        <v>139</v>
      </c>
      <c r="K6" s="25" t="s">
        <v>140</v>
      </c>
    </row>
    <row r="7" spans="1:12" ht="12.75" customHeight="1">
      <c r="A7" s="11">
        <v>1</v>
      </c>
      <c r="B7" s="19" t="s">
        <v>12</v>
      </c>
      <c r="C7" s="11" t="s">
        <v>13</v>
      </c>
      <c r="D7" s="12">
        <v>419954</v>
      </c>
      <c r="E7" s="12">
        <v>87771892</v>
      </c>
      <c r="F7" s="12">
        <v>194210</v>
      </c>
      <c r="G7" s="12">
        <v>58774453</v>
      </c>
      <c r="H7" s="26"/>
      <c r="I7" s="26"/>
      <c r="J7" s="27">
        <f>E7-H7</f>
        <v>87771892</v>
      </c>
      <c r="K7" s="28">
        <f>G7-I7</f>
        <v>58774453</v>
      </c>
      <c r="L7" s="21"/>
    </row>
    <row r="8" spans="1:12" ht="12.75" customHeight="1">
      <c r="A8" s="11">
        <v>2</v>
      </c>
      <c r="B8" s="19" t="s">
        <v>6</v>
      </c>
      <c r="C8" s="11" t="s">
        <v>7</v>
      </c>
      <c r="D8" s="12">
        <v>220099</v>
      </c>
      <c r="E8" s="12">
        <v>156714669</v>
      </c>
      <c r="F8" s="12">
        <v>78437</v>
      </c>
      <c r="G8" s="12">
        <v>44634304</v>
      </c>
      <c r="H8" s="26"/>
      <c r="I8" s="26"/>
      <c r="J8" s="27">
        <f aca="true" t="shared" si="0" ref="J8:J71">E8-H8</f>
        <v>156714669</v>
      </c>
      <c r="K8" s="28">
        <f aca="true" t="shared" si="1" ref="K8:K71">G8-I8</f>
        <v>44634304</v>
      </c>
      <c r="L8" s="21"/>
    </row>
    <row r="9" spans="1:12" ht="12.75" customHeight="1">
      <c r="A9" s="11">
        <v>3</v>
      </c>
      <c r="B9" s="19" t="s">
        <v>68</v>
      </c>
      <c r="C9" s="9" t="s">
        <v>72</v>
      </c>
      <c r="D9" s="12">
        <v>507485</v>
      </c>
      <c r="E9" s="12">
        <v>248040952</v>
      </c>
      <c r="F9" s="12">
        <v>949395</v>
      </c>
      <c r="G9" s="12">
        <v>382041459.4</v>
      </c>
      <c r="H9" s="26"/>
      <c r="I9" s="26"/>
      <c r="J9" s="27">
        <f t="shared" si="0"/>
        <v>248040952</v>
      </c>
      <c r="K9" s="28">
        <f t="shared" si="1"/>
        <v>382041459.4</v>
      </c>
      <c r="L9" s="21"/>
    </row>
    <row r="10" spans="1:12" ht="12.75" customHeight="1">
      <c r="A10" s="11">
        <v>4</v>
      </c>
      <c r="B10" s="19" t="s">
        <v>10</v>
      </c>
      <c r="C10" s="10" t="s">
        <v>11</v>
      </c>
      <c r="D10" s="12">
        <v>490730</v>
      </c>
      <c r="E10" s="12">
        <v>302341989.90999997</v>
      </c>
      <c r="F10" s="12">
        <v>1603340</v>
      </c>
      <c r="G10" s="12">
        <v>758782098</v>
      </c>
      <c r="H10" s="26"/>
      <c r="I10" s="26"/>
      <c r="J10" s="27">
        <f t="shared" si="0"/>
        <v>302341989.90999997</v>
      </c>
      <c r="K10" s="28">
        <f t="shared" si="1"/>
        <v>758782098</v>
      </c>
      <c r="L10" s="21"/>
    </row>
    <row r="11" spans="1:12" ht="12.75" customHeight="1">
      <c r="A11" s="11">
        <v>5</v>
      </c>
      <c r="B11" s="19" t="s">
        <v>8</v>
      </c>
      <c r="C11" s="10" t="s">
        <v>9</v>
      </c>
      <c r="D11" s="12">
        <v>109295</v>
      </c>
      <c r="E11" s="12">
        <v>208086761</v>
      </c>
      <c r="F11" s="12">
        <v>174917</v>
      </c>
      <c r="G11" s="12">
        <v>159963412.07999998</v>
      </c>
      <c r="H11" s="26"/>
      <c r="I11" s="26"/>
      <c r="J11" s="27">
        <f t="shared" si="0"/>
        <v>208086761</v>
      </c>
      <c r="K11" s="28">
        <f t="shared" si="1"/>
        <v>159963412.07999998</v>
      </c>
      <c r="L11" s="21"/>
    </row>
    <row r="12" spans="1:12" ht="12.75" customHeight="1">
      <c r="A12" s="11">
        <v>6</v>
      </c>
      <c r="B12" s="19" t="s">
        <v>14</v>
      </c>
      <c r="C12" s="10" t="s">
        <v>15</v>
      </c>
      <c r="D12" s="12">
        <v>538451</v>
      </c>
      <c r="E12" s="12">
        <v>574822746</v>
      </c>
      <c r="F12" s="12">
        <v>133915</v>
      </c>
      <c r="G12" s="12">
        <v>179784711</v>
      </c>
      <c r="H12" s="26"/>
      <c r="I12" s="26"/>
      <c r="J12" s="27">
        <f t="shared" si="0"/>
        <v>574822746</v>
      </c>
      <c r="K12" s="28">
        <f t="shared" si="1"/>
        <v>179784711</v>
      </c>
      <c r="L12" s="21"/>
    </row>
    <row r="13" spans="1:12" ht="12.75" customHeight="1">
      <c r="A13" s="11">
        <v>7</v>
      </c>
      <c r="B13" s="19" t="s">
        <v>95</v>
      </c>
      <c r="C13" s="10" t="s">
        <v>117</v>
      </c>
      <c r="D13" s="12">
        <v>69456</v>
      </c>
      <c r="E13" s="12">
        <v>26845705</v>
      </c>
      <c r="F13" s="12">
        <v>40053</v>
      </c>
      <c r="G13" s="12">
        <v>29742409</v>
      </c>
      <c r="H13" s="26"/>
      <c r="I13" s="26"/>
      <c r="J13" s="27">
        <f t="shared" si="0"/>
        <v>26845705</v>
      </c>
      <c r="K13" s="28">
        <f t="shared" si="1"/>
        <v>29742409</v>
      </c>
      <c r="L13" s="21"/>
    </row>
    <row r="14" spans="1:12" ht="12.75" customHeight="1">
      <c r="A14" s="11">
        <v>8</v>
      </c>
      <c r="B14" s="19" t="s">
        <v>16</v>
      </c>
      <c r="C14" s="10" t="s">
        <v>17</v>
      </c>
      <c r="D14" s="12">
        <v>110791978</v>
      </c>
      <c r="E14" s="12">
        <v>130632558423.23</v>
      </c>
      <c r="F14" s="12">
        <v>113958491</v>
      </c>
      <c r="G14" s="12">
        <v>132191581380.38</v>
      </c>
      <c r="H14" s="22">
        <v>121496117325</v>
      </c>
      <c r="I14" s="22">
        <v>121496117325</v>
      </c>
      <c r="J14" s="27">
        <f t="shared" si="0"/>
        <v>9136441098.229996</v>
      </c>
      <c r="K14" s="28">
        <f t="shared" si="1"/>
        <v>10695464055.380005</v>
      </c>
      <c r="L14" s="21"/>
    </row>
    <row r="15" spans="1:12" ht="12.75" customHeight="1">
      <c r="A15" s="11">
        <v>9</v>
      </c>
      <c r="B15" s="19" t="s">
        <v>96</v>
      </c>
      <c r="C15" s="10" t="s">
        <v>118</v>
      </c>
      <c r="D15" s="12">
        <v>5</v>
      </c>
      <c r="E15" s="12">
        <v>1000</v>
      </c>
      <c r="F15" s="12">
        <v>339</v>
      </c>
      <c r="G15" s="12">
        <v>738461</v>
      </c>
      <c r="H15" s="26"/>
      <c r="I15" s="26"/>
      <c r="J15" s="27">
        <f t="shared" si="0"/>
        <v>1000</v>
      </c>
      <c r="K15" s="28">
        <f t="shared" si="1"/>
        <v>738461</v>
      </c>
      <c r="L15" s="21"/>
    </row>
    <row r="16" spans="1:12" ht="12.75" customHeight="1">
      <c r="A16" s="11">
        <v>10</v>
      </c>
      <c r="B16" s="19" t="s">
        <v>97</v>
      </c>
      <c r="C16" s="10" t="s">
        <v>119</v>
      </c>
      <c r="D16" s="12">
        <v>210</v>
      </c>
      <c r="E16" s="12">
        <v>899650</v>
      </c>
      <c r="F16" s="12">
        <v>4</v>
      </c>
      <c r="G16" s="12">
        <v>36000</v>
      </c>
      <c r="H16" s="26"/>
      <c r="I16" s="26"/>
      <c r="J16" s="27">
        <f t="shared" si="0"/>
        <v>899650</v>
      </c>
      <c r="K16" s="28">
        <f t="shared" si="1"/>
        <v>36000</v>
      </c>
      <c r="L16" s="21"/>
    </row>
    <row r="17" spans="1:12" ht="12.75" customHeight="1">
      <c r="A17" s="11">
        <v>11</v>
      </c>
      <c r="B17" s="19" t="s">
        <v>18</v>
      </c>
      <c r="C17" s="10" t="s">
        <v>19</v>
      </c>
      <c r="D17" s="12">
        <v>90378</v>
      </c>
      <c r="E17" s="12">
        <v>88114910</v>
      </c>
      <c r="F17" s="12">
        <v>94637</v>
      </c>
      <c r="G17" s="12">
        <v>52449092</v>
      </c>
      <c r="H17" s="26"/>
      <c r="I17" s="26"/>
      <c r="J17" s="27">
        <f t="shared" si="0"/>
        <v>88114910</v>
      </c>
      <c r="K17" s="28">
        <f t="shared" si="1"/>
        <v>52449092</v>
      </c>
      <c r="L17" s="21"/>
    </row>
    <row r="18" spans="1:12" ht="12.75" customHeight="1">
      <c r="A18" s="11">
        <v>12</v>
      </c>
      <c r="B18" s="19" t="s">
        <v>20</v>
      </c>
      <c r="C18" s="10" t="s">
        <v>21</v>
      </c>
      <c r="D18" s="12">
        <v>265421</v>
      </c>
      <c r="E18" s="12">
        <v>503221019</v>
      </c>
      <c r="F18" s="12">
        <v>301269</v>
      </c>
      <c r="G18" s="12">
        <v>373228402</v>
      </c>
      <c r="H18" s="26"/>
      <c r="I18" s="26"/>
      <c r="J18" s="27">
        <f t="shared" si="0"/>
        <v>503221019</v>
      </c>
      <c r="K18" s="28">
        <f t="shared" si="1"/>
        <v>373228402</v>
      </c>
      <c r="L18" s="21"/>
    </row>
    <row r="19" spans="1:12" ht="12.75" customHeight="1">
      <c r="A19" s="11">
        <v>13</v>
      </c>
      <c r="B19" s="19" t="s">
        <v>22</v>
      </c>
      <c r="C19" s="10" t="s">
        <v>23</v>
      </c>
      <c r="D19" s="12">
        <v>269818</v>
      </c>
      <c r="E19" s="12">
        <v>236041085.49</v>
      </c>
      <c r="F19" s="12">
        <v>358079</v>
      </c>
      <c r="G19" s="12">
        <v>206476517.45</v>
      </c>
      <c r="H19" s="26"/>
      <c r="I19" s="26"/>
      <c r="J19" s="27">
        <f t="shared" si="0"/>
        <v>236041085.49</v>
      </c>
      <c r="K19" s="28">
        <f t="shared" si="1"/>
        <v>206476517.45</v>
      </c>
      <c r="L19" s="21"/>
    </row>
    <row r="20" spans="1:12" ht="12.75" customHeight="1">
      <c r="A20" s="11">
        <v>14</v>
      </c>
      <c r="B20" s="19" t="s">
        <v>70</v>
      </c>
      <c r="C20" s="13" t="s">
        <v>73</v>
      </c>
      <c r="D20" s="12">
        <v>654</v>
      </c>
      <c r="E20" s="12">
        <v>2515666</v>
      </c>
      <c r="F20" s="12">
        <v>7210</v>
      </c>
      <c r="G20" s="12">
        <v>4458623</v>
      </c>
      <c r="H20" s="26"/>
      <c r="I20" s="26"/>
      <c r="J20" s="27">
        <f t="shared" si="0"/>
        <v>2515666</v>
      </c>
      <c r="K20" s="28">
        <f t="shared" si="1"/>
        <v>4458623</v>
      </c>
      <c r="L20" s="21"/>
    </row>
    <row r="21" spans="1:12" ht="12.75" customHeight="1">
      <c r="A21" s="11">
        <v>15</v>
      </c>
      <c r="B21" s="19" t="s">
        <v>85</v>
      </c>
      <c r="C21" s="13" t="s">
        <v>90</v>
      </c>
      <c r="D21" s="12">
        <v>2468377</v>
      </c>
      <c r="E21" s="12">
        <v>662959756</v>
      </c>
      <c r="F21" s="12">
        <v>2407558</v>
      </c>
      <c r="G21" s="12">
        <v>709209883</v>
      </c>
      <c r="H21" s="26">
        <v>552144624</v>
      </c>
      <c r="I21" s="26">
        <v>552144624</v>
      </c>
      <c r="J21" s="27">
        <f t="shared" si="0"/>
        <v>110815132</v>
      </c>
      <c r="K21" s="28">
        <f t="shared" si="1"/>
        <v>157065259</v>
      </c>
      <c r="L21" s="21"/>
    </row>
    <row r="22" spans="1:12" ht="12.75" customHeight="1">
      <c r="A22" s="11">
        <v>16</v>
      </c>
      <c r="B22" s="19" t="s">
        <v>34</v>
      </c>
      <c r="C22" s="9" t="s">
        <v>35</v>
      </c>
      <c r="D22" s="12">
        <v>861453</v>
      </c>
      <c r="E22" s="12">
        <v>506608210</v>
      </c>
      <c r="F22" s="12">
        <v>472981</v>
      </c>
      <c r="G22" s="12">
        <v>434852616</v>
      </c>
      <c r="H22" s="26"/>
      <c r="I22" s="26"/>
      <c r="J22" s="27">
        <f t="shared" si="0"/>
        <v>506608210</v>
      </c>
      <c r="K22" s="28">
        <f t="shared" si="1"/>
        <v>434852616</v>
      </c>
      <c r="L22" s="21"/>
    </row>
    <row r="23" spans="1:12" ht="12.75" customHeight="1">
      <c r="A23" s="11">
        <v>17</v>
      </c>
      <c r="B23" s="19" t="s">
        <v>32</v>
      </c>
      <c r="C23" s="9" t="s">
        <v>33</v>
      </c>
      <c r="D23" s="12">
        <v>502634</v>
      </c>
      <c r="E23" s="12">
        <v>344532084.89</v>
      </c>
      <c r="F23" s="12">
        <v>449252</v>
      </c>
      <c r="G23" s="12">
        <v>200875374.62</v>
      </c>
      <c r="H23" s="26"/>
      <c r="I23" s="26"/>
      <c r="J23" s="27">
        <f t="shared" si="0"/>
        <v>344532084.89</v>
      </c>
      <c r="K23" s="28">
        <f t="shared" si="1"/>
        <v>200875374.62</v>
      </c>
      <c r="L23" s="21"/>
    </row>
    <row r="24" spans="1:12" ht="12.75" customHeight="1">
      <c r="A24" s="11">
        <v>18</v>
      </c>
      <c r="B24" s="19" t="s">
        <v>36</v>
      </c>
      <c r="C24" s="9" t="s">
        <v>37</v>
      </c>
      <c r="D24" s="12">
        <v>779791</v>
      </c>
      <c r="E24" s="12">
        <v>825693738.2</v>
      </c>
      <c r="F24" s="12">
        <v>1318666</v>
      </c>
      <c r="G24" s="12">
        <v>725630498.2</v>
      </c>
      <c r="H24" s="26"/>
      <c r="I24" s="26"/>
      <c r="J24" s="27">
        <f t="shared" si="0"/>
        <v>825693738.2</v>
      </c>
      <c r="K24" s="28">
        <f t="shared" si="1"/>
        <v>725630498.2</v>
      </c>
      <c r="L24" s="21"/>
    </row>
    <row r="25" spans="1:12" ht="12.75" customHeight="1">
      <c r="A25" s="11">
        <v>19</v>
      </c>
      <c r="B25" s="19" t="s">
        <v>76</v>
      </c>
      <c r="C25" s="9" t="s">
        <v>77</v>
      </c>
      <c r="D25" s="12">
        <v>48606</v>
      </c>
      <c r="E25" s="12">
        <v>24421672</v>
      </c>
      <c r="F25" s="12">
        <v>62291</v>
      </c>
      <c r="G25" s="12">
        <v>15287507</v>
      </c>
      <c r="H25" s="26"/>
      <c r="I25" s="26"/>
      <c r="J25" s="27">
        <f t="shared" si="0"/>
        <v>24421672</v>
      </c>
      <c r="K25" s="28">
        <f t="shared" si="1"/>
        <v>15287507</v>
      </c>
      <c r="L25" s="21"/>
    </row>
    <row r="26" spans="1:12" ht="12.75" customHeight="1">
      <c r="A26" s="11">
        <v>20</v>
      </c>
      <c r="B26" s="19" t="s">
        <v>61</v>
      </c>
      <c r="C26" s="9" t="s">
        <v>62</v>
      </c>
      <c r="D26" s="12">
        <v>677914</v>
      </c>
      <c r="E26" s="12">
        <v>148662001</v>
      </c>
      <c r="F26" s="12">
        <v>2406875</v>
      </c>
      <c r="G26" s="12">
        <v>247892381</v>
      </c>
      <c r="H26" s="26"/>
      <c r="I26" s="26"/>
      <c r="J26" s="27">
        <f t="shared" si="0"/>
        <v>148662001</v>
      </c>
      <c r="K26" s="28">
        <f t="shared" si="1"/>
        <v>247892381</v>
      </c>
      <c r="L26" s="21"/>
    </row>
    <row r="27" spans="1:12" ht="12.75" customHeight="1">
      <c r="A27" s="11">
        <v>21</v>
      </c>
      <c r="B27" s="19" t="s">
        <v>78</v>
      </c>
      <c r="C27" s="9" t="s">
        <v>79</v>
      </c>
      <c r="D27" s="12">
        <v>2031113</v>
      </c>
      <c r="E27" s="12">
        <v>475291459</v>
      </c>
      <c r="F27" s="12">
        <v>259743</v>
      </c>
      <c r="G27" s="12">
        <v>57997482</v>
      </c>
      <c r="H27" s="26"/>
      <c r="I27" s="26"/>
      <c r="J27" s="27">
        <f t="shared" si="0"/>
        <v>475291459</v>
      </c>
      <c r="K27" s="28">
        <f t="shared" si="1"/>
        <v>57997482</v>
      </c>
      <c r="L27" s="21"/>
    </row>
    <row r="28" spans="1:12" ht="12.75" customHeight="1">
      <c r="A28" s="11">
        <v>22</v>
      </c>
      <c r="B28" s="19" t="s">
        <v>98</v>
      </c>
      <c r="C28" s="9" t="s">
        <v>120</v>
      </c>
      <c r="D28" s="12">
        <v>10518</v>
      </c>
      <c r="E28" s="12">
        <v>21763731</v>
      </c>
      <c r="F28" s="12">
        <v>11902</v>
      </c>
      <c r="G28" s="12">
        <v>8298034</v>
      </c>
      <c r="H28" s="26"/>
      <c r="I28" s="26"/>
      <c r="J28" s="27">
        <f t="shared" si="0"/>
        <v>21763731</v>
      </c>
      <c r="K28" s="28">
        <f t="shared" si="1"/>
        <v>8298034</v>
      </c>
      <c r="L28" s="21"/>
    </row>
    <row r="29" spans="1:12" ht="12.75" customHeight="1">
      <c r="A29" s="11">
        <v>23</v>
      </c>
      <c r="B29" s="19" t="s">
        <v>24</v>
      </c>
      <c r="C29" s="10" t="s">
        <v>25</v>
      </c>
      <c r="D29" s="12">
        <v>1629804</v>
      </c>
      <c r="E29" s="12">
        <v>419834812.9</v>
      </c>
      <c r="F29" s="12">
        <v>858258</v>
      </c>
      <c r="G29" s="12">
        <v>255701902.9</v>
      </c>
      <c r="H29" s="26"/>
      <c r="I29" s="26"/>
      <c r="J29" s="27">
        <f t="shared" si="0"/>
        <v>419834812.9</v>
      </c>
      <c r="K29" s="28">
        <f t="shared" si="1"/>
        <v>255701902.9</v>
      </c>
      <c r="L29" s="21"/>
    </row>
    <row r="30" spans="1:12" ht="12.75" customHeight="1">
      <c r="A30" s="11">
        <v>24</v>
      </c>
      <c r="B30" s="19" t="s">
        <v>30</v>
      </c>
      <c r="C30" s="13" t="s">
        <v>31</v>
      </c>
      <c r="D30" s="12">
        <v>577837</v>
      </c>
      <c r="E30" s="12">
        <v>300114357</v>
      </c>
      <c r="F30" s="12">
        <v>588183</v>
      </c>
      <c r="G30" s="12">
        <v>213846110</v>
      </c>
      <c r="H30" s="26"/>
      <c r="I30" s="26"/>
      <c r="J30" s="27">
        <f t="shared" si="0"/>
        <v>300114357</v>
      </c>
      <c r="K30" s="28">
        <f t="shared" si="1"/>
        <v>213846110</v>
      </c>
      <c r="L30" s="21"/>
    </row>
    <row r="31" spans="1:12" ht="12.75" customHeight="1">
      <c r="A31" s="11">
        <v>25</v>
      </c>
      <c r="B31" s="19" t="s">
        <v>99</v>
      </c>
      <c r="C31" s="13" t="s">
        <v>121</v>
      </c>
      <c r="D31" s="12">
        <v>37483</v>
      </c>
      <c r="E31" s="12">
        <v>152923638</v>
      </c>
      <c r="F31" s="12">
        <v>5237</v>
      </c>
      <c r="G31" s="12">
        <v>39467362</v>
      </c>
      <c r="H31" s="26"/>
      <c r="I31" s="26"/>
      <c r="J31" s="27">
        <f t="shared" si="0"/>
        <v>152923638</v>
      </c>
      <c r="K31" s="28">
        <f t="shared" si="1"/>
        <v>39467362</v>
      </c>
      <c r="L31" s="21"/>
    </row>
    <row r="32" spans="1:12" ht="12.75" customHeight="1">
      <c r="A32" s="11">
        <v>26</v>
      </c>
      <c r="B32" s="19" t="s">
        <v>28</v>
      </c>
      <c r="C32" s="10" t="s">
        <v>29</v>
      </c>
      <c r="D32" s="12">
        <v>327875</v>
      </c>
      <c r="E32" s="12">
        <v>85569130</v>
      </c>
      <c r="F32" s="12">
        <v>2161</v>
      </c>
      <c r="G32" s="12">
        <v>7886016</v>
      </c>
      <c r="H32" s="26"/>
      <c r="I32" s="26"/>
      <c r="J32" s="27">
        <f t="shared" si="0"/>
        <v>85569130</v>
      </c>
      <c r="K32" s="28">
        <f t="shared" si="1"/>
        <v>7886016</v>
      </c>
      <c r="L32" s="21"/>
    </row>
    <row r="33" spans="1:12" ht="12.75" customHeight="1">
      <c r="A33" s="11">
        <v>27</v>
      </c>
      <c r="B33" s="19" t="s">
        <v>26</v>
      </c>
      <c r="C33" s="9" t="s">
        <v>27</v>
      </c>
      <c r="D33" s="12">
        <v>175409</v>
      </c>
      <c r="E33" s="12">
        <v>279830911</v>
      </c>
      <c r="F33" s="12">
        <v>191278</v>
      </c>
      <c r="G33" s="12">
        <v>233213248</v>
      </c>
      <c r="H33" s="26"/>
      <c r="I33" s="26"/>
      <c r="J33" s="27">
        <f t="shared" si="0"/>
        <v>279830911</v>
      </c>
      <c r="K33" s="28">
        <f t="shared" si="1"/>
        <v>233213248</v>
      </c>
      <c r="L33" s="21"/>
    </row>
    <row r="34" spans="1:12" ht="12.75" customHeight="1">
      <c r="A34" s="11">
        <v>28</v>
      </c>
      <c r="B34" s="19" t="s">
        <v>100</v>
      </c>
      <c r="C34" s="9" t="s">
        <v>122</v>
      </c>
      <c r="D34" s="12">
        <v>170784</v>
      </c>
      <c r="E34" s="12">
        <v>149237795</v>
      </c>
      <c r="F34" s="12">
        <v>176663</v>
      </c>
      <c r="G34" s="12">
        <v>136764603</v>
      </c>
      <c r="H34" s="26"/>
      <c r="I34" s="26"/>
      <c r="J34" s="27">
        <f t="shared" si="0"/>
        <v>149237795</v>
      </c>
      <c r="K34" s="28">
        <f t="shared" si="1"/>
        <v>136764603</v>
      </c>
      <c r="L34" s="21"/>
    </row>
    <row r="35" spans="1:12" ht="12.75" customHeight="1">
      <c r="A35" s="11">
        <v>29</v>
      </c>
      <c r="B35" s="19" t="s">
        <v>101</v>
      </c>
      <c r="C35" s="9" t="s">
        <v>123</v>
      </c>
      <c r="D35" s="12">
        <v>3924</v>
      </c>
      <c r="E35" s="12">
        <v>967978</v>
      </c>
      <c r="F35" s="12">
        <v>1820</v>
      </c>
      <c r="G35" s="12">
        <v>713400</v>
      </c>
      <c r="H35" s="26"/>
      <c r="I35" s="26"/>
      <c r="J35" s="27">
        <f t="shared" si="0"/>
        <v>967978</v>
      </c>
      <c r="K35" s="28">
        <f t="shared" si="1"/>
        <v>713400</v>
      </c>
      <c r="L35" s="21"/>
    </row>
    <row r="36" spans="1:12" ht="12.75" customHeight="1">
      <c r="A36" s="11">
        <v>30</v>
      </c>
      <c r="B36" s="19" t="s">
        <v>102</v>
      </c>
      <c r="C36" s="9" t="s">
        <v>124</v>
      </c>
      <c r="D36" s="12">
        <v>12071</v>
      </c>
      <c r="E36" s="12">
        <v>7754579</v>
      </c>
      <c r="F36" s="12">
        <v>21536</v>
      </c>
      <c r="G36" s="12">
        <v>20723181</v>
      </c>
      <c r="H36" s="26"/>
      <c r="I36" s="26"/>
      <c r="J36" s="27">
        <f t="shared" si="0"/>
        <v>7754579</v>
      </c>
      <c r="K36" s="28">
        <f t="shared" si="1"/>
        <v>20723181</v>
      </c>
      <c r="L36" s="21"/>
    </row>
    <row r="37" spans="1:12" ht="12.75" customHeight="1">
      <c r="A37" s="11">
        <v>31</v>
      </c>
      <c r="B37" s="19" t="s">
        <v>103</v>
      </c>
      <c r="C37" s="9" t="s">
        <v>125</v>
      </c>
      <c r="D37" s="12">
        <v>253867</v>
      </c>
      <c r="E37" s="12">
        <v>71619053</v>
      </c>
      <c r="F37" s="12">
        <v>20095</v>
      </c>
      <c r="G37" s="12">
        <v>17641796</v>
      </c>
      <c r="H37" s="26"/>
      <c r="I37" s="26"/>
      <c r="J37" s="27">
        <f t="shared" si="0"/>
        <v>71619053</v>
      </c>
      <c r="K37" s="28">
        <f t="shared" si="1"/>
        <v>17641796</v>
      </c>
      <c r="L37" s="21"/>
    </row>
    <row r="38" spans="1:12" ht="12.75" customHeight="1">
      <c r="A38" s="11">
        <v>32</v>
      </c>
      <c r="B38" s="19" t="s">
        <v>104</v>
      </c>
      <c r="C38" s="9" t="s">
        <v>126</v>
      </c>
      <c r="D38" s="12">
        <v>262781</v>
      </c>
      <c r="E38" s="12">
        <v>83429309</v>
      </c>
      <c r="F38" s="12">
        <v>213340</v>
      </c>
      <c r="G38" s="12">
        <v>40787757</v>
      </c>
      <c r="H38" s="26"/>
      <c r="I38" s="26"/>
      <c r="J38" s="27">
        <f t="shared" si="0"/>
        <v>83429309</v>
      </c>
      <c r="K38" s="28">
        <f t="shared" si="1"/>
        <v>40787757</v>
      </c>
      <c r="L38" s="21"/>
    </row>
    <row r="39" spans="1:12" ht="12.75" customHeight="1">
      <c r="A39" s="11">
        <v>33</v>
      </c>
      <c r="B39" s="19" t="s">
        <v>45</v>
      </c>
      <c r="C39" s="9" t="s">
        <v>46</v>
      </c>
      <c r="D39" s="12">
        <v>79248</v>
      </c>
      <c r="E39" s="12">
        <v>191851204</v>
      </c>
      <c r="F39" s="12">
        <v>31219</v>
      </c>
      <c r="G39" s="12">
        <v>27695974</v>
      </c>
      <c r="H39" s="26"/>
      <c r="I39" s="26"/>
      <c r="J39" s="27">
        <f t="shared" si="0"/>
        <v>191851204</v>
      </c>
      <c r="K39" s="28">
        <f t="shared" si="1"/>
        <v>27695974</v>
      </c>
      <c r="L39" s="21"/>
    </row>
    <row r="40" spans="1:12" ht="12.75" customHeight="1">
      <c r="A40" s="11">
        <v>34</v>
      </c>
      <c r="B40" s="19" t="s">
        <v>80</v>
      </c>
      <c r="C40" s="9" t="s">
        <v>81</v>
      </c>
      <c r="D40" s="12">
        <v>13749</v>
      </c>
      <c r="E40" s="12">
        <v>39647132</v>
      </c>
      <c r="F40" s="12">
        <v>3196</v>
      </c>
      <c r="G40" s="12">
        <v>18472601</v>
      </c>
      <c r="H40" s="26"/>
      <c r="I40" s="26"/>
      <c r="J40" s="27">
        <f t="shared" si="0"/>
        <v>39647132</v>
      </c>
      <c r="K40" s="28">
        <f t="shared" si="1"/>
        <v>18472601</v>
      </c>
      <c r="L40" s="21"/>
    </row>
    <row r="41" spans="1:12" ht="12.75" customHeight="1">
      <c r="A41" s="11">
        <v>35</v>
      </c>
      <c r="B41" s="19" t="s">
        <v>63</v>
      </c>
      <c r="C41" s="9" t="s">
        <v>64</v>
      </c>
      <c r="D41" s="12">
        <v>198989</v>
      </c>
      <c r="E41" s="12">
        <v>138479350.4</v>
      </c>
      <c r="F41" s="12">
        <v>75095</v>
      </c>
      <c r="G41" s="12">
        <v>86307437</v>
      </c>
      <c r="H41" s="26"/>
      <c r="I41" s="26"/>
      <c r="J41" s="27">
        <f t="shared" si="0"/>
        <v>138479350.4</v>
      </c>
      <c r="K41" s="28">
        <f t="shared" si="1"/>
        <v>86307437</v>
      </c>
      <c r="L41" s="21"/>
    </row>
    <row r="42" spans="1:12" ht="12.75" customHeight="1">
      <c r="A42" s="11">
        <v>36</v>
      </c>
      <c r="B42" s="19" t="s">
        <v>86</v>
      </c>
      <c r="C42" s="9" t="s">
        <v>91</v>
      </c>
      <c r="D42" s="12">
        <v>215951</v>
      </c>
      <c r="E42" s="12">
        <v>85486502</v>
      </c>
      <c r="F42" s="12">
        <v>0</v>
      </c>
      <c r="G42" s="12">
        <v>0</v>
      </c>
      <c r="H42" s="26"/>
      <c r="I42" s="26"/>
      <c r="J42" s="27">
        <f t="shared" si="0"/>
        <v>85486502</v>
      </c>
      <c r="K42" s="28">
        <f t="shared" si="1"/>
        <v>0</v>
      </c>
      <c r="L42" s="21"/>
    </row>
    <row r="43" spans="1:12" ht="12.75" customHeight="1">
      <c r="A43" s="11">
        <v>37</v>
      </c>
      <c r="B43" s="19" t="s">
        <v>142</v>
      </c>
      <c r="C43" s="9" t="s">
        <v>42</v>
      </c>
      <c r="D43" s="12">
        <v>1204135</v>
      </c>
      <c r="E43" s="12">
        <v>1462280613</v>
      </c>
      <c r="F43" s="12">
        <v>1668761</v>
      </c>
      <c r="G43" s="12">
        <v>1714735629</v>
      </c>
      <c r="H43" s="26">
        <v>1177320320</v>
      </c>
      <c r="I43" s="26">
        <v>1177320320</v>
      </c>
      <c r="J43" s="27">
        <f t="shared" si="0"/>
        <v>284960293</v>
      </c>
      <c r="K43" s="28">
        <f t="shared" si="1"/>
        <v>537415309</v>
      </c>
      <c r="L43" s="21"/>
    </row>
    <row r="44" spans="1:12" ht="12.75" customHeight="1">
      <c r="A44" s="11">
        <v>38</v>
      </c>
      <c r="B44" s="19" t="s">
        <v>105</v>
      </c>
      <c r="C44" s="9" t="s">
        <v>127</v>
      </c>
      <c r="D44" s="12">
        <v>73799</v>
      </c>
      <c r="E44" s="12">
        <v>110395503</v>
      </c>
      <c r="F44" s="12">
        <v>111092</v>
      </c>
      <c r="G44" s="12">
        <v>83413635</v>
      </c>
      <c r="H44" s="26"/>
      <c r="I44" s="26"/>
      <c r="J44" s="27">
        <f t="shared" si="0"/>
        <v>110395503</v>
      </c>
      <c r="K44" s="28">
        <f t="shared" si="1"/>
        <v>83413635</v>
      </c>
      <c r="L44" s="21"/>
    </row>
    <row r="45" spans="1:12" ht="12.75" customHeight="1">
      <c r="A45" s="11">
        <v>39</v>
      </c>
      <c r="B45" s="19" t="s">
        <v>71</v>
      </c>
      <c r="C45" s="14" t="s">
        <v>74</v>
      </c>
      <c r="D45" s="12">
        <v>86098</v>
      </c>
      <c r="E45" s="12">
        <v>162928120.04</v>
      </c>
      <c r="F45" s="12">
        <v>76216</v>
      </c>
      <c r="G45" s="12">
        <v>35150459</v>
      </c>
      <c r="H45" s="26"/>
      <c r="I45" s="26"/>
      <c r="J45" s="27">
        <f t="shared" si="0"/>
        <v>162928120.04</v>
      </c>
      <c r="K45" s="28">
        <f t="shared" si="1"/>
        <v>35150459</v>
      </c>
      <c r="L45" s="21"/>
    </row>
    <row r="46" spans="1:12" ht="12.75" customHeight="1">
      <c r="A46" s="11">
        <v>40</v>
      </c>
      <c r="B46" s="19" t="s">
        <v>40</v>
      </c>
      <c r="C46" s="9" t="s">
        <v>41</v>
      </c>
      <c r="D46" s="12">
        <v>121024</v>
      </c>
      <c r="E46" s="12">
        <v>67477600.05</v>
      </c>
      <c r="F46" s="12">
        <v>80143</v>
      </c>
      <c r="G46" s="12">
        <v>63185350.32</v>
      </c>
      <c r="H46" s="26"/>
      <c r="I46" s="26"/>
      <c r="J46" s="27">
        <f t="shared" si="0"/>
        <v>67477600.05</v>
      </c>
      <c r="K46" s="28">
        <f t="shared" si="1"/>
        <v>63185350.32</v>
      </c>
      <c r="L46" s="21"/>
    </row>
    <row r="47" spans="1:12" ht="12.75" customHeight="1">
      <c r="A47" s="11">
        <v>41</v>
      </c>
      <c r="B47" s="19" t="s">
        <v>43</v>
      </c>
      <c r="C47" s="9" t="s">
        <v>44</v>
      </c>
      <c r="D47" s="12">
        <v>650543</v>
      </c>
      <c r="E47" s="12">
        <v>323157593.21</v>
      </c>
      <c r="F47" s="12">
        <v>375334</v>
      </c>
      <c r="G47" s="12">
        <v>227340591</v>
      </c>
      <c r="H47" s="26">
        <v>8887032</v>
      </c>
      <c r="I47" s="26">
        <v>8887032</v>
      </c>
      <c r="J47" s="27">
        <f t="shared" si="0"/>
        <v>314270561.21</v>
      </c>
      <c r="K47" s="28">
        <f t="shared" si="1"/>
        <v>218453559</v>
      </c>
      <c r="L47" s="21"/>
    </row>
    <row r="48" spans="1:12" ht="12.75" customHeight="1">
      <c r="A48" s="11">
        <v>42</v>
      </c>
      <c r="B48" s="19" t="s">
        <v>65</v>
      </c>
      <c r="C48" s="9" t="s">
        <v>66</v>
      </c>
      <c r="D48" s="12">
        <v>218768</v>
      </c>
      <c r="E48" s="12">
        <v>168748162</v>
      </c>
      <c r="F48" s="12">
        <v>225611</v>
      </c>
      <c r="G48" s="12">
        <v>183492061.04</v>
      </c>
      <c r="H48" s="26"/>
      <c r="I48" s="26"/>
      <c r="J48" s="27">
        <f t="shared" si="0"/>
        <v>168748162</v>
      </c>
      <c r="K48" s="28">
        <f t="shared" si="1"/>
        <v>183492061.04</v>
      </c>
      <c r="L48" s="21"/>
    </row>
    <row r="49" spans="1:12" ht="12.75" customHeight="1">
      <c r="A49" s="11">
        <v>43</v>
      </c>
      <c r="B49" s="19" t="s">
        <v>106</v>
      </c>
      <c r="C49" s="9" t="s">
        <v>128</v>
      </c>
      <c r="D49" s="12">
        <v>2359434</v>
      </c>
      <c r="E49" s="12">
        <v>306776897</v>
      </c>
      <c r="F49" s="12">
        <v>5455</v>
      </c>
      <c r="G49" s="12">
        <v>11854737</v>
      </c>
      <c r="H49" s="26"/>
      <c r="I49" s="26"/>
      <c r="J49" s="27">
        <f t="shared" si="0"/>
        <v>306776897</v>
      </c>
      <c r="K49" s="28">
        <f t="shared" si="1"/>
        <v>11854737</v>
      </c>
      <c r="L49" s="21"/>
    </row>
    <row r="50" spans="1:12" ht="12.75" customHeight="1">
      <c r="A50" s="11">
        <v>44</v>
      </c>
      <c r="B50" s="19" t="s">
        <v>47</v>
      </c>
      <c r="C50" s="13" t="s">
        <v>48</v>
      </c>
      <c r="D50" s="12">
        <v>8904</v>
      </c>
      <c r="E50" s="12">
        <v>4908309</v>
      </c>
      <c r="F50" s="12">
        <v>49391</v>
      </c>
      <c r="G50" s="12">
        <v>11634796</v>
      </c>
      <c r="H50" s="26"/>
      <c r="I50" s="26"/>
      <c r="J50" s="27">
        <f t="shared" si="0"/>
        <v>4908309</v>
      </c>
      <c r="K50" s="28">
        <f t="shared" si="1"/>
        <v>11634796</v>
      </c>
      <c r="L50" s="21"/>
    </row>
    <row r="51" spans="1:12" ht="15">
      <c r="A51" s="11">
        <v>45</v>
      </c>
      <c r="B51" s="19" t="s">
        <v>143</v>
      </c>
      <c r="C51" s="13" t="s">
        <v>82</v>
      </c>
      <c r="D51" s="12">
        <v>114891</v>
      </c>
      <c r="E51" s="12">
        <v>1092381131</v>
      </c>
      <c r="F51" s="12">
        <v>190077</v>
      </c>
      <c r="G51" s="12">
        <v>1498134854</v>
      </c>
      <c r="H51" s="26">
        <v>1000939896</v>
      </c>
      <c r="I51" s="26">
        <v>1000939896</v>
      </c>
      <c r="J51" s="27">
        <f t="shared" si="0"/>
        <v>91441235</v>
      </c>
      <c r="K51" s="28">
        <f t="shared" si="1"/>
        <v>497194958</v>
      </c>
      <c r="L51" s="21"/>
    </row>
    <row r="52" spans="1:12" ht="15">
      <c r="A52" s="11">
        <v>46</v>
      </c>
      <c r="B52" s="19" t="s">
        <v>107</v>
      </c>
      <c r="C52" s="13" t="s">
        <v>129</v>
      </c>
      <c r="D52" s="12">
        <v>10584</v>
      </c>
      <c r="E52" s="12">
        <v>15916679</v>
      </c>
      <c r="F52" s="12">
        <v>7147</v>
      </c>
      <c r="G52" s="12">
        <v>23027095</v>
      </c>
      <c r="H52" s="26"/>
      <c r="I52" s="26"/>
      <c r="J52" s="27">
        <f t="shared" si="0"/>
        <v>15916679</v>
      </c>
      <c r="K52" s="28">
        <f t="shared" si="1"/>
        <v>23027095</v>
      </c>
      <c r="L52" s="21"/>
    </row>
    <row r="53" spans="1:12" ht="15">
      <c r="A53" s="11">
        <v>47</v>
      </c>
      <c r="B53" s="19" t="s">
        <v>108</v>
      </c>
      <c r="C53" s="13" t="s">
        <v>130</v>
      </c>
      <c r="D53" s="12">
        <v>23106</v>
      </c>
      <c r="E53" s="12">
        <v>2124698</v>
      </c>
      <c r="F53" s="12">
        <v>0</v>
      </c>
      <c r="G53" s="12">
        <v>0</v>
      </c>
      <c r="H53" s="26"/>
      <c r="I53" s="26"/>
      <c r="J53" s="27">
        <f t="shared" si="0"/>
        <v>2124698</v>
      </c>
      <c r="K53" s="28">
        <f t="shared" si="1"/>
        <v>0</v>
      </c>
      <c r="L53" s="21"/>
    </row>
    <row r="54" spans="1:12" ht="15">
      <c r="A54" s="11">
        <v>48</v>
      </c>
      <c r="B54" s="19" t="s">
        <v>49</v>
      </c>
      <c r="C54" s="14" t="s">
        <v>50</v>
      </c>
      <c r="D54" s="12">
        <v>744209</v>
      </c>
      <c r="E54" s="12">
        <v>608244285</v>
      </c>
      <c r="F54" s="12">
        <v>1222773</v>
      </c>
      <c r="G54" s="12">
        <v>1275176841</v>
      </c>
      <c r="H54" s="26"/>
      <c r="I54" s="26"/>
      <c r="J54" s="27">
        <f t="shared" si="0"/>
        <v>608244285</v>
      </c>
      <c r="K54" s="28">
        <f t="shared" si="1"/>
        <v>1275176841</v>
      </c>
      <c r="L54" s="21"/>
    </row>
    <row r="55" spans="1:12" ht="15">
      <c r="A55" s="11">
        <v>49</v>
      </c>
      <c r="B55" s="19" t="s">
        <v>109</v>
      </c>
      <c r="C55" s="14" t="s">
        <v>131</v>
      </c>
      <c r="D55" s="12">
        <v>64632</v>
      </c>
      <c r="E55" s="12">
        <v>25462047</v>
      </c>
      <c r="F55" s="12">
        <v>3354</v>
      </c>
      <c r="G55" s="12">
        <v>4971064</v>
      </c>
      <c r="H55" s="26"/>
      <c r="I55" s="26"/>
      <c r="J55" s="27">
        <f t="shared" si="0"/>
        <v>25462047</v>
      </c>
      <c r="K55" s="28">
        <f t="shared" si="1"/>
        <v>4971064</v>
      </c>
      <c r="L55" s="21"/>
    </row>
    <row r="56" spans="1:12" ht="15">
      <c r="A56" s="11">
        <v>50</v>
      </c>
      <c r="B56" s="19" t="s">
        <v>89</v>
      </c>
      <c r="C56" s="14" t="s">
        <v>94</v>
      </c>
      <c r="D56" s="12">
        <v>41960</v>
      </c>
      <c r="E56" s="12">
        <v>485848710</v>
      </c>
      <c r="F56" s="12">
        <v>42606</v>
      </c>
      <c r="G56" s="12">
        <v>493074786</v>
      </c>
      <c r="H56" s="26"/>
      <c r="I56" s="26"/>
      <c r="J56" s="27">
        <f t="shared" si="0"/>
        <v>485848710</v>
      </c>
      <c r="K56" s="28">
        <f t="shared" si="1"/>
        <v>493074786</v>
      </c>
      <c r="L56" s="21"/>
    </row>
    <row r="57" spans="1:12" ht="15">
      <c r="A57" s="11">
        <v>51</v>
      </c>
      <c r="B57" s="19" t="s">
        <v>83</v>
      </c>
      <c r="C57" s="14" t="s">
        <v>84</v>
      </c>
      <c r="D57" s="12">
        <v>672</v>
      </c>
      <c r="E57" s="12">
        <v>2166022</v>
      </c>
      <c r="F57" s="12">
        <v>3544</v>
      </c>
      <c r="G57" s="12">
        <v>8819475</v>
      </c>
      <c r="H57" s="26"/>
      <c r="I57" s="26"/>
      <c r="J57" s="27">
        <f t="shared" si="0"/>
        <v>2166022</v>
      </c>
      <c r="K57" s="28">
        <f t="shared" si="1"/>
        <v>8819475</v>
      </c>
      <c r="L57" s="21"/>
    </row>
    <row r="58" spans="1:12" ht="15">
      <c r="A58" s="11">
        <v>52</v>
      </c>
      <c r="B58" s="19" t="s">
        <v>51</v>
      </c>
      <c r="C58" s="13" t="s">
        <v>52</v>
      </c>
      <c r="D58" s="12">
        <v>1799948</v>
      </c>
      <c r="E58" s="12">
        <v>411861293</v>
      </c>
      <c r="F58" s="12">
        <v>651534</v>
      </c>
      <c r="G58" s="12">
        <v>192917628</v>
      </c>
      <c r="H58" s="26"/>
      <c r="I58" s="26"/>
      <c r="J58" s="27">
        <f t="shared" si="0"/>
        <v>411861293</v>
      </c>
      <c r="K58" s="28">
        <f t="shared" si="1"/>
        <v>192917628</v>
      </c>
      <c r="L58" s="21"/>
    </row>
    <row r="59" spans="1:12" ht="15">
      <c r="A59" s="11">
        <v>53</v>
      </c>
      <c r="B59" s="19" t="s">
        <v>53</v>
      </c>
      <c r="C59" s="9" t="s">
        <v>54</v>
      </c>
      <c r="D59" s="12">
        <v>191141</v>
      </c>
      <c r="E59" s="12">
        <v>300388395</v>
      </c>
      <c r="F59" s="12">
        <v>427235</v>
      </c>
      <c r="G59" s="12">
        <v>163781722</v>
      </c>
      <c r="H59" s="26"/>
      <c r="I59" s="26"/>
      <c r="J59" s="27">
        <f t="shared" si="0"/>
        <v>300388395</v>
      </c>
      <c r="K59" s="28">
        <f t="shared" si="1"/>
        <v>163781722</v>
      </c>
      <c r="L59" s="21"/>
    </row>
    <row r="60" spans="1:12" ht="15">
      <c r="A60" s="11">
        <v>54</v>
      </c>
      <c r="B60" s="19" t="s">
        <v>57</v>
      </c>
      <c r="C60" s="9" t="s">
        <v>58</v>
      </c>
      <c r="D60" s="12">
        <v>330152</v>
      </c>
      <c r="E60" s="12">
        <v>268609291</v>
      </c>
      <c r="F60" s="12">
        <v>306379</v>
      </c>
      <c r="G60" s="12">
        <v>197780728.13</v>
      </c>
      <c r="H60" s="26"/>
      <c r="I60" s="26"/>
      <c r="J60" s="27">
        <f t="shared" si="0"/>
        <v>268609291</v>
      </c>
      <c r="K60" s="28">
        <f t="shared" si="1"/>
        <v>197780728.13</v>
      </c>
      <c r="L60" s="21"/>
    </row>
    <row r="61" spans="1:12" ht="15">
      <c r="A61" s="11">
        <v>55</v>
      </c>
      <c r="B61" s="19" t="s">
        <v>55</v>
      </c>
      <c r="C61" s="14" t="s">
        <v>56</v>
      </c>
      <c r="D61" s="12">
        <v>21531</v>
      </c>
      <c r="E61" s="12">
        <v>42945105</v>
      </c>
      <c r="F61" s="12">
        <v>66583</v>
      </c>
      <c r="G61" s="12">
        <v>28329778</v>
      </c>
      <c r="H61" s="26"/>
      <c r="I61" s="26"/>
      <c r="J61" s="27">
        <f t="shared" si="0"/>
        <v>42945105</v>
      </c>
      <c r="K61" s="28">
        <f t="shared" si="1"/>
        <v>28329778</v>
      </c>
      <c r="L61" s="21"/>
    </row>
    <row r="62" spans="1:12" ht="15">
      <c r="A62" s="11">
        <v>56</v>
      </c>
      <c r="B62" s="19" t="s">
        <v>87</v>
      </c>
      <c r="C62" s="14" t="s">
        <v>92</v>
      </c>
      <c r="D62" s="12">
        <v>3032</v>
      </c>
      <c r="E62" s="12">
        <v>15783521</v>
      </c>
      <c r="F62" s="12">
        <v>3216</v>
      </c>
      <c r="G62" s="12">
        <v>1922306</v>
      </c>
      <c r="H62" s="26"/>
      <c r="I62" s="26"/>
      <c r="J62" s="27">
        <f t="shared" si="0"/>
        <v>15783521</v>
      </c>
      <c r="K62" s="28">
        <f t="shared" si="1"/>
        <v>1922306</v>
      </c>
      <c r="L62" s="21"/>
    </row>
    <row r="63" spans="1:12" ht="15">
      <c r="A63" s="11">
        <v>57</v>
      </c>
      <c r="B63" s="19" t="s">
        <v>88</v>
      </c>
      <c r="C63" s="14" t="s">
        <v>93</v>
      </c>
      <c r="D63" s="12">
        <v>100</v>
      </c>
      <c r="E63" s="12">
        <v>379900</v>
      </c>
      <c r="F63" s="12">
        <v>0</v>
      </c>
      <c r="G63" s="12">
        <v>0</v>
      </c>
      <c r="H63" s="26"/>
      <c r="I63" s="26"/>
      <c r="J63" s="27">
        <f t="shared" si="0"/>
        <v>379900</v>
      </c>
      <c r="K63" s="28">
        <f t="shared" si="1"/>
        <v>0</v>
      </c>
      <c r="L63" s="21"/>
    </row>
    <row r="64" spans="1:12" ht="15">
      <c r="A64" s="11">
        <v>58</v>
      </c>
      <c r="B64" s="19" t="s">
        <v>110</v>
      </c>
      <c r="C64" s="14" t="s">
        <v>132</v>
      </c>
      <c r="D64" s="12">
        <v>10090</v>
      </c>
      <c r="E64" s="12">
        <v>48948448</v>
      </c>
      <c r="F64" s="12">
        <v>3566</v>
      </c>
      <c r="G64" s="12">
        <v>4098808</v>
      </c>
      <c r="H64" s="26"/>
      <c r="I64" s="26"/>
      <c r="J64" s="27">
        <f t="shared" si="0"/>
        <v>48948448</v>
      </c>
      <c r="K64" s="28">
        <f t="shared" si="1"/>
        <v>4098808</v>
      </c>
      <c r="L64" s="21"/>
    </row>
    <row r="65" spans="1:12" ht="15">
      <c r="A65" s="11">
        <v>59</v>
      </c>
      <c r="B65" s="19" t="s">
        <v>59</v>
      </c>
      <c r="C65" s="13" t="s">
        <v>60</v>
      </c>
      <c r="D65" s="12">
        <v>4723</v>
      </c>
      <c r="E65" s="12">
        <v>5710630</v>
      </c>
      <c r="F65" s="12">
        <v>5847</v>
      </c>
      <c r="G65" s="12">
        <v>8951542</v>
      </c>
      <c r="H65" s="26"/>
      <c r="I65" s="26"/>
      <c r="J65" s="27">
        <f t="shared" si="0"/>
        <v>5710630</v>
      </c>
      <c r="K65" s="28">
        <f t="shared" si="1"/>
        <v>8951542</v>
      </c>
      <c r="L65" s="21"/>
    </row>
    <row r="66" spans="1:12" ht="15">
      <c r="A66" s="11">
        <v>60</v>
      </c>
      <c r="B66" s="19" t="s">
        <v>111</v>
      </c>
      <c r="C66" s="13" t="s">
        <v>133</v>
      </c>
      <c r="D66" s="12">
        <v>25695</v>
      </c>
      <c r="E66" s="12">
        <v>57950739</v>
      </c>
      <c r="F66" s="12">
        <v>37596</v>
      </c>
      <c r="G66" s="12">
        <v>36061900</v>
      </c>
      <c r="H66" s="26"/>
      <c r="I66" s="26"/>
      <c r="J66" s="27">
        <f t="shared" si="0"/>
        <v>57950739</v>
      </c>
      <c r="K66" s="28">
        <f t="shared" si="1"/>
        <v>36061900</v>
      </c>
      <c r="L66" s="21"/>
    </row>
    <row r="67" spans="1:12" ht="15">
      <c r="A67" s="11">
        <v>61</v>
      </c>
      <c r="B67" s="19" t="s">
        <v>112</v>
      </c>
      <c r="C67" s="13" t="s">
        <v>134</v>
      </c>
      <c r="D67" s="12">
        <v>21285</v>
      </c>
      <c r="E67" s="12">
        <v>7033381</v>
      </c>
      <c r="F67" s="12">
        <v>27835</v>
      </c>
      <c r="G67" s="12">
        <v>11095795</v>
      </c>
      <c r="H67" s="26"/>
      <c r="I67" s="26"/>
      <c r="J67" s="27">
        <f t="shared" si="0"/>
        <v>7033381</v>
      </c>
      <c r="K67" s="28">
        <f t="shared" si="1"/>
        <v>11095795</v>
      </c>
      <c r="L67" s="21"/>
    </row>
    <row r="68" spans="1:12" ht="15">
      <c r="A68" s="11">
        <v>62</v>
      </c>
      <c r="B68" s="19" t="s">
        <v>69</v>
      </c>
      <c r="C68" s="9" t="s">
        <v>75</v>
      </c>
      <c r="D68" s="12">
        <v>73532</v>
      </c>
      <c r="E68" s="12">
        <v>129692737.21</v>
      </c>
      <c r="F68" s="12">
        <v>20658</v>
      </c>
      <c r="G68" s="12">
        <v>80008680.41</v>
      </c>
      <c r="H68" s="26"/>
      <c r="I68" s="26"/>
      <c r="J68" s="27">
        <f t="shared" si="0"/>
        <v>129692737.21</v>
      </c>
      <c r="K68" s="28">
        <f t="shared" si="1"/>
        <v>80008680.41</v>
      </c>
      <c r="L68" s="21"/>
    </row>
    <row r="69" spans="1:12" ht="15">
      <c r="A69" s="11">
        <v>63</v>
      </c>
      <c r="B69" s="19" t="s">
        <v>113</v>
      </c>
      <c r="C69" s="9" t="s">
        <v>135</v>
      </c>
      <c r="D69" s="12">
        <v>0</v>
      </c>
      <c r="E69" s="12">
        <v>0</v>
      </c>
      <c r="F69" s="12">
        <v>778</v>
      </c>
      <c r="G69" s="12">
        <v>6677666</v>
      </c>
      <c r="H69" s="26"/>
      <c r="I69" s="26"/>
      <c r="J69" s="27">
        <f t="shared" si="0"/>
        <v>0</v>
      </c>
      <c r="K69" s="28">
        <f t="shared" si="1"/>
        <v>6677666</v>
      </c>
      <c r="L69" s="21"/>
    </row>
    <row r="70" spans="1:12" ht="15">
      <c r="A70" s="11">
        <v>64</v>
      </c>
      <c r="B70" s="19" t="s">
        <v>114</v>
      </c>
      <c r="C70" s="9" t="s">
        <v>136</v>
      </c>
      <c r="D70" s="12">
        <v>5052</v>
      </c>
      <c r="E70" s="12">
        <v>653000</v>
      </c>
      <c r="F70" s="12">
        <v>26148</v>
      </c>
      <c r="G70" s="12">
        <v>4677790</v>
      </c>
      <c r="H70" s="26"/>
      <c r="I70" s="26"/>
      <c r="J70" s="27">
        <f t="shared" si="0"/>
        <v>653000</v>
      </c>
      <c r="K70" s="28">
        <f t="shared" si="1"/>
        <v>4677790</v>
      </c>
      <c r="L70" s="21"/>
    </row>
    <row r="71" spans="1:12" ht="15">
      <c r="A71" s="11">
        <v>65</v>
      </c>
      <c r="B71" s="19" t="s">
        <v>115</v>
      </c>
      <c r="C71" s="9" t="s">
        <v>137</v>
      </c>
      <c r="D71" s="12">
        <v>7398</v>
      </c>
      <c r="E71" s="12">
        <v>7911750</v>
      </c>
      <c r="F71" s="12">
        <v>2901</v>
      </c>
      <c r="G71" s="12">
        <v>7264270</v>
      </c>
      <c r="H71" s="26"/>
      <c r="I71" s="26"/>
      <c r="J71" s="27">
        <f t="shared" si="0"/>
        <v>7911750</v>
      </c>
      <c r="K71" s="28">
        <f t="shared" si="1"/>
        <v>7264270</v>
      </c>
      <c r="L71" s="21"/>
    </row>
    <row r="72" spans="1:12" ht="15">
      <c r="A72" s="11">
        <v>66</v>
      </c>
      <c r="B72" s="19" t="s">
        <v>116</v>
      </c>
      <c r="C72" s="9" t="s">
        <v>138</v>
      </c>
      <c r="D72" s="12">
        <v>8030</v>
      </c>
      <c r="E72" s="12">
        <v>982210</v>
      </c>
      <c r="F72" s="12">
        <v>13650</v>
      </c>
      <c r="G72" s="12">
        <v>2418005</v>
      </c>
      <c r="H72" s="26"/>
      <c r="I72" s="26"/>
      <c r="J72" s="27">
        <f>E72-H72</f>
        <v>982210</v>
      </c>
      <c r="K72" s="28">
        <f>G72-I72</f>
        <v>2418005</v>
      </c>
      <c r="L72" s="21"/>
    </row>
    <row r="73" spans="1:12" ht="15">
      <c r="A73" s="11">
        <v>67</v>
      </c>
      <c r="B73" s="19" t="s">
        <v>38</v>
      </c>
      <c r="C73" s="9" t="s">
        <v>39</v>
      </c>
      <c r="D73" s="12">
        <v>459620</v>
      </c>
      <c r="E73" s="12">
        <v>524134897</v>
      </c>
      <c r="F73" s="12">
        <v>671125</v>
      </c>
      <c r="G73" s="12">
        <v>424502060.6</v>
      </c>
      <c r="H73" s="26"/>
      <c r="I73" s="26"/>
      <c r="J73" s="27">
        <f>E73-H73</f>
        <v>524134897</v>
      </c>
      <c r="K73" s="28">
        <f>G73-I73</f>
        <v>424502060.6</v>
      </c>
      <c r="L73" s="21"/>
    </row>
    <row r="74" spans="1:12" ht="12">
      <c r="A74" s="29">
        <v>67</v>
      </c>
      <c r="B74" s="17"/>
      <c r="C74" s="4" t="s">
        <v>67</v>
      </c>
      <c r="D74" s="5">
        <f aca="true" t="shared" si="2" ref="D74:K74">SUM(D7:D73)</f>
        <v>133798200</v>
      </c>
      <c r="E74" s="5">
        <f t="shared" si="2"/>
        <v>144746456538.52997</v>
      </c>
      <c r="F74" s="5">
        <f t="shared" si="2"/>
        <v>133798200</v>
      </c>
      <c r="G74" s="5">
        <f t="shared" si="2"/>
        <v>144746456538.53</v>
      </c>
      <c r="H74" s="5">
        <f t="shared" si="2"/>
        <v>124235409197</v>
      </c>
      <c r="I74" s="5">
        <f t="shared" si="2"/>
        <v>124235409197</v>
      </c>
      <c r="J74" s="5">
        <f t="shared" si="2"/>
        <v>20511047341.52999</v>
      </c>
      <c r="K74" s="5">
        <f t="shared" si="2"/>
        <v>20511047341.530006</v>
      </c>
      <c r="L74" s="30"/>
    </row>
    <row r="75" spans="1:7" ht="12">
      <c r="A75" s="6"/>
      <c r="B75" s="18"/>
      <c r="C75" s="7"/>
      <c r="D75" s="8"/>
      <c r="E75" s="8"/>
      <c r="F75" s="8"/>
      <c r="G75" s="8"/>
    </row>
  </sheetData>
  <sheetProtection/>
  <mergeCells count="7">
    <mergeCell ref="J5:K5"/>
    <mergeCell ref="H5:I5"/>
    <mergeCell ref="A5:A6"/>
    <mergeCell ref="B5:B6"/>
    <mergeCell ref="C5:C6"/>
    <mergeCell ref="D5:E5"/>
    <mergeCell ref="F5:G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2015-01-23T04:25:23Z</dcterms:modified>
  <cp:category/>
  <cp:version/>
  <cp:contentType/>
  <cp:contentStatus/>
</cp:coreProperties>
</file>