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2017.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D172" i="1" l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J6" i="1"/>
  <c r="D6" i="1"/>
  <c r="D5" i="1"/>
</calcChain>
</file>

<file path=xl/sharedStrings.xml><?xml version="1.0" encoding="utf-8"?>
<sst xmlns="http://schemas.openxmlformats.org/spreadsheetml/2006/main" count="195" uniqueCount="195">
  <si>
    <t>МХБ-д бүртгэлтэй хувьцаат компаниудын 2017 оны хагас жилийн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</si>
  <si>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</si>
  <si>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</si>
  <si>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</si>
  <si>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</si>
  <si>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</si>
  <si>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</si>
  <si>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</si>
  <si>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</si>
  <si>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</si>
  <si>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</si>
  <si>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</si>
  <si>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</si>
  <si>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</si>
  <si>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</si>
  <si>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</si>
  <si>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</si>
  <si>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</si>
  <si>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</si>
  <si>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</si>
  <si>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</si>
  <si>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</si>
  <si>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</si>
  <si>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</si>
  <si>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</si>
  <si>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</si>
  <si>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"Тавантолгой" ХК</t>
  </si>
  <si>
    <t>"МИК Холдинг" ХК</t>
  </si>
  <si>
    <t>"АПУ" ХК</t>
  </si>
  <si>
    <t>"Монголын төмөр зам" ХК</t>
  </si>
  <si>
    <t>"Дулааны III цахилгаан станц" ХК</t>
  </si>
  <si>
    <t>"Улаанбаатар дулааны сүлжээ" ХК</t>
  </si>
  <si>
    <t>"Шивээ овоо" ХК</t>
  </si>
  <si>
    <t>"Дулааны цахилгаан станц 4" ХК</t>
  </si>
  <si>
    <t>"Сүү" ХК</t>
  </si>
  <si>
    <t>"Би Ди Сек" ХК</t>
  </si>
  <si>
    <t>"Гутал" ХК</t>
  </si>
  <si>
    <t>"Дархан Сэлэнгийн цахилгаан түгээх сүлжээ" ХК</t>
  </si>
  <si>
    <t>"Талх чихэр" ХК</t>
  </si>
  <si>
    <t>"Адуунчулуун" ХК</t>
  </si>
  <si>
    <t>"Дарханы дулааны сүлжээ" ХК</t>
  </si>
  <si>
    <t>"Стандарт проперти групп" ХК</t>
  </si>
  <si>
    <t>"Монгол шуудан" ХК</t>
  </si>
  <si>
    <t>"Тахь Ко" ХК</t>
  </si>
  <si>
    <t>"Улсын Их Дэлгүүр" ХК</t>
  </si>
  <si>
    <t>"Жуулчин дюти фрий" ХК</t>
  </si>
  <si>
    <t>"Баянгол зочид буудал" ХК</t>
  </si>
  <si>
    <t>"Атар-Өргөө" ХК</t>
  </si>
  <si>
    <t>"Шарын гол" ХК</t>
  </si>
  <si>
    <t>"Барилга корпораци" ХК</t>
  </si>
  <si>
    <t>"Талын гал" ХК</t>
  </si>
  <si>
    <t>"Хүрд" ХК</t>
  </si>
  <si>
    <t>"Зоос гоёл" ХК</t>
  </si>
  <si>
    <t>"Монгол алт" ХК</t>
  </si>
  <si>
    <t>"Дархан нэхий" ХК</t>
  </si>
  <si>
    <t>"Женко тур бюро" ХК</t>
  </si>
  <si>
    <t>"Монголын цахилгаан холбоо" ХК</t>
  </si>
  <si>
    <t>"Машин механизм" ХК</t>
  </si>
  <si>
    <t>"Тавилга" ХК</t>
  </si>
  <si>
    <t>"Улаанбаатар хивс" ХК</t>
  </si>
  <si>
    <t>"Мерекс" ХК</t>
  </si>
  <si>
    <t>"Дулаан шарын гол" ХК</t>
  </si>
  <si>
    <t>"Ган хэрлэн" ХК</t>
  </si>
  <si>
    <t>"Монгол шевро" ХК</t>
  </si>
  <si>
    <t>"Эрдэнэт хүнс" ХК</t>
  </si>
  <si>
    <t>"Дорнод худалдаа" ХК</t>
  </si>
  <si>
    <t>"Хасу-мандал" ХК</t>
  </si>
  <si>
    <t>"Ариг гал" ХК</t>
  </si>
  <si>
    <t>"Хот девелопмент" ХК</t>
  </si>
  <si>
    <t>"Сор" ХК</t>
  </si>
  <si>
    <t>"Хоринхоёрдугаар бааз" ХК</t>
  </si>
  <si>
    <t>"Улаанбаатар цахилгаан түгээх сүлжээ" ХК</t>
  </si>
  <si>
    <t>"Тав" ХК</t>
  </si>
  <si>
    <t xml:space="preserve">"Эрчим Баян-Өлгий" ХК </t>
  </si>
  <si>
    <t>"Даваанбулаг" ХК</t>
  </si>
  <si>
    <t>"Завхан Баялаг" ХК</t>
  </si>
  <si>
    <t>"Хар тарвагатай" ХК</t>
  </si>
  <si>
    <t>"Хөвсгөл хүнс" ХК</t>
  </si>
  <si>
    <t>"Дорнод Импэкс" ХК</t>
  </si>
  <si>
    <t>"Хишиг уул" ХК</t>
  </si>
  <si>
    <t>"Автозам" ХК</t>
  </si>
  <si>
    <t>"Тулпар" ХК</t>
  </si>
  <si>
    <t>"Сэлэнгэ импекс" ХК</t>
  </si>
  <si>
    <t>"Чандмань уул" ХК</t>
  </si>
  <si>
    <t>"Дорнод авто зам" ХК</t>
  </si>
  <si>
    <t>"Гурил" ХК</t>
  </si>
  <si>
    <t>"Сэлэнгэ Ар хөвч" ХК</t>
  </si>
  <si>
    <t>"Азык" ХК</t>
  </si>
  <si>
    <t>"Булган ундарга" ХК</t>
  </si>
  <si>
    <t>"Буян" ХК</t>
  </si>
  <si>
    <t>"Алтай нэгдэл" ХК</t>
  </si>
  <si>
    <t>"Ар Баянхангай" ХК</t>
  </si>
  <si>
    <t>"Арвижих" ХК</t>
  </si>
  <si>
    <t>"Баялаг Налайх" ХК</t>
  </si>
  <si>
    <t>"Баялаг шарын гол" ХК</t>
  </si>
  <si>
    <t>"Баялаг-Сүмбэр" ХК</t>
  </si>
  <si>
    <t>"Баянталбай" ХК</t>
  </si>
  <si>
    <t>"Бэрэн майнинг" ХК</t>
  </si>
  <si>
    <t>"Дархан хөвөн" ХК</t>
  </si>
  <si>
    <t>"Дэвшил мандал" ХК</t>
  </si>
  <si>
    <t>"Люкс занаду групп" ХК</t>
  </si>
  <si>
    <t>"Эрдэнэт авто зам" ХК</t>
  </si>
  <si>
    <t>"Говьфайнэншл групп" ХК</t>
  </si>
  <si>
    <t>"Ханын материал" ХК</t>
  </si>
  <si>
    <t>"Харгиа" ХК</t>
  </si>
  <si>
    <t>"Хар хорум пропертийс" ХК</t>
  </si>
  <si>
    <t>"Харшийн гэгээ" ХК</t>
  </si>
  <si>
    <t>"Хорго хайрхан" ХК</t>
  </si>
  <si>
    <t>"Хуртай" ХК</t>
  </si>
  <si>
    <t>"Хүнс-Архангай" ХК</t>
  </si>
  <si>
    <t>"Е-Моние" ХК</t>
  </si>
  <si>
    <t>"Монгол дизель" ХК</t>
  </si>
  <si>
    <t>"Мон Наб" ХК</t>
  </si>
  <si>
    <t>"МҮДИКС" ХК</t>
  </si>
  <si>
    <t>"Ноёт хайрхан" ХК</t>
  </si>
  <si>
    <t>"Сэлэнгэ Дулаанхаан" ХК</t>
  </si>
  <si>
    <t>"Шим" ХК</t>
  </si>
  <si>
    <t>"Увс чацаргана" ХК</t>
  </si>
  <si>
    <t>"Ногоон хөгжил үндэсний нэгдэл" ХК</t>
  </si>
  <si>
    <t>"Цагаантолгой" ХК</t>
  </si>
  <si>
    <t>"Мандалговь импэкс" ХК</t>
  </si>
  <si>
    <t>"Өндөрхаан" ХК</t>
  </si>
  <si>
    <t>"Түшиг Уул" ХК</t>
  </si>
  <si>
    <t>"Ачит алхабы" ХК</t>
  </si>
  <si>
    <t xml:space="preserve">"Стандарт агрикалчер групп" ХК </t>
  </si>
  <si>
    <t>"Бөхөг" ХК</t>
  </si>
  <si>
    <t>"Гурил тэжээл Булган" ХК</t>
  </si>
  <si>
    <t>"Сэлэнгэ-сүрэг" ХК</t>
  </si>
  <si>
    <t>"Жинст-Увс" ХК</t>
  </si>
  <si>
    <t>"Могойн гол" ХК</t>
  </si>
  <si>
    <t>"Налайхын дулааны станц" ХК</t>
  </si>
  <si>
    <t>"Хөх ган" ХК</t>
  </si>
  <si>
    <t>"АСБИ" ХК</t>
  </si>
  <si>
    <t>"Монгол савхи" ХК</t>
  </si>
  <si>
    <t>"Блюскай секьюритиз" ХК</t>
  </si>
  <si>
    <t>"Өлзий-Дундговь" ХК</t>
  </si>
  <si>
    <t xml:space="preserve">"Чандмань Дундговь" ХК </t>
  </si>
  <si>
    <t>"Их барилга" ХК</t>
  </si>
  <si>
    <t>"Монгол секюритиес" ХК</t>
  </si>
  <si>
    <t>"Баян-Алдар" ХК</t>
  </si>
  <si>
    <t>"Сонсголон бармат" ХК</t>
  </si>
  <si>
    <t>"Увс хүнс" ХК</t>
  </si>
  <si>
    <t>"Тээвэр-Дархан" ХК</t>
  </si>
  <si>
    <t>"Монгео" ХК</t>
  </si>
  <si>
    <t>"Автоимпекс" ХК</t>
  </si>
  <si>
    <t>"Хөсөг трейд" ХК</t>
  </si>
  <si>
    <t>"Жуулчин говь" ХК</t>
  </si>
  <si>
    <t>"Шинэст" ХК</t>
  </si>
  <si>
    <t>"Баянтээг" ХК</t>
  </si>
  <si>
    <t>"Ингэттолгой" ХК</t>
  </si>
  <si>
    <t>"Бэрх уул" ХК</t>
  </si>
  <si>
    <t>"Монгол шир" ХК</t>
  </si>
  <si>
    <t>"Силикат" ХК</t>
  </si>
  <si>
    <t>"Дархан хүнс" ХК</t>
  </si>
  <si>
    <t>"Нэхээсгүй эдлэл" ХК</t>
  </si>
  <si>
    <t>"Эрээнцав" ХК</t>
  </si>
  <si>
    <t>"Оллоо" ХК</t>
  </si>
  <si>
    <t>"Дархан зочид буудал" ХК</t>
  </si>
  <si>
    <t>"Орхон хөгжил" ХК</t>
  </si>
  <si>
    <t>"Евроазиа капитал холдинг" ХК</t>
  </si>
  <si>
    <t>"Монгол нэхмэл" ХК</t>
  </si>
  <si>
    <t>"Мон Ит Бултгаар" ХК</t>
  </si>
  <si>
    <t>"Монгол шилтгээн" ХК</t>
  </si>
  <si>
    <t>"Их үүсгэл" ХК</t>
  </si>
  <si>
    <t>"Төмрийн завод" ХК</t>
  </si>
  <si>
    <t>"Фронтиер Лэнд Групп" ХК</t>
  </si>
  <si>
    <t>"Монголын хөрөнгийн бирж" ХК</t>
  </si>
  <si>
    <t>"Нийслэл өргөө" ХК</t>
  </si>
  <si>
    <t>"Бүтээлч Үйлс" ХК</t>
  </si>
  <si>
    <t>"Хөнгөн бетон" ХК</t>
  </si>
  <si>
    <t>"Техникимпорт" ХК</t>
  </si>
  <si>
    <t>"Эрдэнэт Суврага" ХК</t>
  </si>
  <si>
    <t>"Хархорин" ХК</t>
  </si>
  <si>
    <t>"Алтайн зам" ХК</t>
  </si>
  <si>
    <t>"Эрдэнэт ус, дулаан түгээх сүлжээ" ХК</t>
  </si>
  <si>
    <t>"Даланзадгадын ДЦС" ХК</t>
  </si>
  <si>
    <t>"Хөвсгөл алтан дуулга" ХК</t>
  </si>
  <si>
    <t>"Агротехимпекс" ХК</t>
  </si>
  <si>
    <t>"Ган хийц" ХК</t>
  </si>
  <si>
    <t>"Материалимпэкс" ХК</t>
  </si>
  <si>
    <t>"Э-Транс Ложистикс" ХК</t>
  </si>
  <si>
    <t>"Хай Би Ойл" ХК</t>
  </si>
  <si>
    <t>"Монинжбар" ХК</t>
  </si>
  <si>
    <t>"Дархан ус суваг" ХК</t>
  </si>
  <si>
    <t>"Багануур, зүүн өмнөт бүсийн цахилгаан түгээх сүлжээ" ХК</t>
  </si>
  <si>
    <t>"Махимпекс" ХК</t>
  </si>
  <si>
    <t>"Дулааны II цахилгаан станц" ХК</t>
  </si>
  <si>
    <t>"Дархан гурил тэжээл" ХК</t>
  </si>
  <si>
    <t>"Нако түлш" ХК</t>
  </si>
  <si>
    <t>"Ремикон" ХК</t>
  </si>
  <si>
    <t>"Эрдэнэтийн дулааны цахилгаан станц" ХК</t>
  </si>
  <si>
    <t>"УБ-БҮК" ХК</t>
  </si>
  <si>
    <t>"Дарханы дулааны цахилгаан станц" ХК</t>
  </si>
  <si>
    <t>"Багануур" ХК</t>
  </si>
  <si>
    <t>Жич: МХБ-д бүртгэлтэй нийт 219 компаниас 2017 оны хагас жилийн санхүүгийн тайлангаа 76.7 %  нь буюу 168 ХК нь  Сангийн яамны и-балансад шивсэнийг нэгтгэв. Дээрх 168 компаниас 37.5% нь буюу 63 ХК ашигтай, 17.2% нь буюу 29 ХК ашиг, алдагдалгүй   45.2% нь буюу 76 ХК алдагдалтай ажилласан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</si>
</sst>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49">
    <xf numFmtId="0" fontId="0" fillId="0" borderId="0" xfId="0"/>
    <xf numFmtId="1" fontId="3" fillId="0" borderId="0" xfId="2" applyNumberFormat="1" applyFont="1" applyAlignment="1">
      <alignment horizontal="center"/>
    </xf>
    <xf numFmtId="0" fontId="4" fillId="0" borderId="0" xfId="2" applyFont="1"/>
    <xf numFmtId="0" fontId="3" fillId="0" borderId="0" xfId="2" applyFont="1" applyFill="1"/>
    <xf numFmtId="0" fontId="3" fillId="0" borderId="0" xfId="2" applyFont="1"/>
    <xf numFmtId="1" fontId="2" fillId="0" borderId="0" xfId="2" applyNumberFormat="1" applyAlignment="1">
      <alignment horizontal="center"/>
    </xf>
    <xf numFmtId="0" fontId="2" fillId="0" borderId="0" xfId="2"/>
    <xf numFmtId="0" fontId="2" fillId="0" borderId="0" xfId="2" applyFill="1"/>
    <xf numFmtId="1" fontId="5" fillId="2" borderId="0" xfId="1" applyNumberFormat="1" applyFont="1" applyFill="1" applyAlignment="1">
      <alignment horizontal="center"/>
    </xf>
    <xf numFmtId="43" fontId="5" fillId="2" borderId="0" xfId="1" applyFont="1" applyFill="1"/>
    <xf numFmtId="1" fontId="5" fillId="2" borderId="6" xfId="1" applyNumberFormat="1" applyFont="1" applyFill="1" applyBorder="1" applyAlignment="1">
      <alignment horizontal="center" vertical="center"/>
    </xf>
    <xf numFmtId="43" fontId="7" fillId="2" borderId="6" xfId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vertical="center" wrapText="1"/>
    </xf>
    <xf numFmtId="43" fontId="6" fillId="2" borderId="6" xfId="1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2" fontId="6" fillId="2" borderId="6" xfId="3" applyNumberFormat="1" applyFont="1" applyFill="1" applyBorder="1" applyAlignment="1">
      <alignment horizontal="center" vertical="center" wrapText="1"/>
    </xf>
    <xf numFmtId="0" fontId="5" fillId="0" borderId="0" xfId="0" applyFont="1"/>
    <xf numFmtId="43" fontId="5" fillId="0" borderId="6" xfId="1" applyFont="1" applyBorder="1" applyAlignment="1">
      <alignment vertical="center" wrapText="1"/>
    </xf>
    <xf numFmtId="164" fontId="5" fillId="0" borderId="6" xfId="1" applyNumberFormat="1" applyFont="1" applyBorder="1" applyAlignment="1">
      <alignment vertical="center" wrapText="1"/>
    </xf>
    <xf numFmtId="43" fontId="5" fillId="0" borderId="6" xfId="1" applyFont="1" applyFill="1" applyBorder="1" applyAlignment="1">
      <alignment vertical="center" wrapText="1"/>
    </xf>
    <xf numFmtId="43" fontId="5" fillId="0" borderId="6" xfId="1" applyFont="1" applyBorder="1"/>
    <xf numFmtId="0" fontId="5" fillId="0" borderId="6" xfId="0" applyFont="1" applyBorder="1"/>
    <xf numFmtId="164" fontId="5" fillId="0" borderId="6" xfId="1" applyNumberFormat="1" applyFont="1" applyFill="1" applyBorder="1" applyAlignment="1">
      <alignment vertical="center" wrapText="1"/>
    </xf>
    <xf numFmtId="0" fontId="5" fillId="0" borderId="6" xfId="0" applyFont="1" applyFill="1" applyBorder="1"/>
    <xf numFmtId="0" fontId="5" fillId="0" borderId="0" xfId="0" applyFont="1" applyFill="1"/>
    <xf numFmtId="0" fontId="0" fillId="0" borderId="0" xfId="0" applyFill="1"/>
    <xf numFmtId="164" fontId="5" fillId="2" borderId="0" xfId="1" applyNumberFormat="1" applyFont="1" applyFill="1" applyAlignment="1">
      <alignment vertical="center"/>
    </xf>
    <xf numFmtId="164" fontId="0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3" fillId="0" borderId="0" xfId="2" applyFont="1" applyAlignment="1">
      <alignment horizontal="right"/>
    </xf>
    <xf numFmtId="0" fontId="2" fillId="0" borderId="0" xfId="2" applyAlignment="1">
      <alignment horizontal="right"/>
    </xf>
    <xf numFmtId="43" fontId="5" fillId="2" borderId="0" xfId="1" applyFont="1" applyFill="1" applyAlignment="1">
      <alignment horizontal="right"/>
    </xf>
    <xf numFmtId="43" fontId="7" fillId="2" borderId="6" xfId="1" applyFont="1" applyFill="1" applyBorder="1" applyAlignment="1">
      <alignment horizontal="right" vertical="center" wrapText="1"/>
    </xf>
    <xf numFmtId="43" fontId="5" fillId="0" borderId="6" xfId="1" applyFont="1" applyBorder="1" applyAlignment="1">
      <alignment horizontal="right" vertical="center" wrapText="1"/>
    </xf>
    <xf numFmtId="43" fontId="5" fillId="0" borderId="6" xfId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" fontId="5" fillId="0" borderId="6" xfId="1" applyNumberFormat="1" applyFont="1" applyBorder="1" applyAlignment="1">
      <alignment horizontal="center"/>
    </xf>
    <xf numFmtId="1" fontId="5" fillId="0" borderId="6" xfId="1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43" fontId="6" fillId="2" borderId="1" xfId="1" applyFont="1" applyFill="1" applyBorder="1" applyAlignment="1">
      <alignment horizontal="center" wrapText="1"/>
    </xf>
    <xf numFmtId="43" fontId="6" fillId="2" borderId="2" xfId="1" applyFont="1" applyFill="1" applyBorder="1" applyAlignment="1">
      <alignment horizontal="center" wrapText="1"/>
    </xf>
    <xf numFmtId="43" fontId="6" fillId="2" borderId="3" xfId="1" applyFont="1" applyFill="1" applyBorder="1" applyAlignment="1">
      <alignment horizontal="center" wrapText="1"/>
    </xf>
    <xf numFmtId="43" fontId="6" fillId="2" borderId="4" xfId="1" applyFont="1" applyFill="1" applyBorder="1" applyAlignment="1">
      <alignment horizontal="center" wrapText="1"/>
    </xf>
    <xf numFmtId="43" fontId="6" fillId="2" borderId="5" xfId="1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wrapText="1"/>
    </xf>
    <xf numFmtId="0" fontId="6" fillId="2" borderId="3" xfId="3" applyFont="1" applyFill="1" applyBorder="1" applyAlignment="1">
      <alignment horizontal="center" wrapText="1"/>
    </xf>
    <xf numFmtId="0" fontId="8" fillId="0" borderId="0" xfId="3" applyFont="1" applyFill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r5115\Desktop\Copy%20of%20report_for_m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1 (2)"/>
      <sheetName val="Компаний жагсаалт"/>
      <sheetName val="listing2017"/>
    </sheetNames>
    <sheetDataSet>
      <sheetData sheetId="0"/>
      <sheetData sheetId="1"/>
      <sheetData sheetId="2"/>
      <sheetData sheetId="3"/>
      <sheetData sheetId="4"/>
      <sheetData sheetId="5">
        <row r="7">
          <cell r="F7">
            <v>487</v>
          </cell>
          <cell r="G7">
            <v>10487000</v>
          </cell>
          <cell r="H7" t="str">
            <v>UB</v>
          </cell>
          <cell r="I7" t="str">
            <v>AZZ</v>
          </cell>
        </row>
        <row r="8">
          <cell r="F8">
            <v>507</v>
          </cell>
          <cell r="G8">
            <v>10507000</v>
          </cell>
          <cell r="H8" t="str">
            <v>UB</v>
          </cell>
          <cell r="I8" t="str">
            <v>BZO</v>
          </cell>
        </row>
        <row r="9">
          <cell r="F9">
            <v>481</v>
          </cell>
          <cell r="G9">
            <v>10481000</v>
          </cell>
          <cell r="H9" t="str">
            <v>UB</v>
          </cell>
          <cell r="I9" t="str">
            <v>DZU</v>
          </cell>
        </row>
        <row r="10">
          <cell r="F10">
            <v>505</v>
          </cell>
          <cell r="G10">
            <v>10505000</v>
          </cell>
          <cell r="H10" t="str">
            <v>DA</v>
          </cell>
          <cell r="I10" t="str">
            <v>DUS</v>
          </cell>
        </row>
        <row r="11">
          <cell r="F11">
            <v>496</v>
          </cell>
          <cell r="G11">
            <v>10496000</v>
          </cell>
          <cell r="H11" t="str">
            <v>DA</v>
          </cell>
          <cell r="I11" t="str">
            <v>DAS</v>
          </cell>
        </row>
        <row r="12">
          <cell r="F12">
            <v>519</v>
          </cell>
          <cell r="G12">
            <v>10519000</v>
          </cell>
          <cell r="H12" t="str">
            <v>DA</v>
          </cell>
          <cell r="I12" t="str">
            <v>DSH</v>
          </cell>
        </row>
        <row r="13">
          <cell r="F13">
            <v>498</v>
          </cell>
          <cell r="G13">
            <v>10498000</v>
          </cell>
          <cell r="H13" t="str">
            <v>DA</v>
          </cell>
          <cell r="I13" t="str">
            <v>DDS</v>
          </cell>
        </row>
        <row r="14">
          <cell r="F14">
            <v>526</v>
          </cell>
          <cell r="G14">
            <v>10526000</v>
          </cell>
          <cell r="H14" t="str">
            <v>DA</v>
          </cell>
          <cell r="I14" t="str">
            <v>DTU</v>
          </cell>
        </row>
        <row r="15">
          <cell r="F15">
            <v>513</v>
          </cell>
          <cell r="G15">
            <v>10513000</v>
          </cell>
          <cell r="H15" t="str">
            <v>EM</v>
          </cell>
          <cell r="I15" t="str">
            <v>DZS</v>
          </cell>
        </row>
        <row r="16">
          <cell r="F16">
            <v>514</v>
          </cell>
          <cell r="G16">
            <v>10514000</v>
          </cell>
          <cell r="H16" t="str">
            <v>UB</v>
          </cell>
          <cell r="I16" t="str">
            <v>DSD</v>
          </cell>
        </row>
        <row r="17">
          <cell r="F17">
            <v>502</v>
          </cell>
          <cell r="G17">
            <v>10502000</v>
          </cell>
          <cell r="H17" t="str">
            <v>UB</v>
          </cell>
          <cell r="I17" t="str">
            <v>DKS</v>
          </cell>
        </row>
        <row r="18">
          <cell r="F18">
            <v>504</v>
          </cell>
          <cell r="G18">
            <v>10504000</v>
          </cell>
          <cell r="H18" t="str">
            <v>UB</v>
          </cell>
          <cell r="I18" t="str">
            <v>DGS</v>
          </cell>
        </row>
        <row r="19">
          <cell r="F19">
            <v>510</v>
          </cell>
          <cell r="G19">
            <v>10510000</v>
          </cell>
          <cell r="H19" t="str">
            <v>UB</v>
          </cell>
          <cell r="I19" t="str">
            <v>HBJ</v>
          </cell>
        </row>
        <row r="20">
          <cell r="F20">
            <v>536</v>
          </cell>
          <cell r="G20">
            <v>10536000</v>
          </cell>
          <cell r="H20" t="str">
            <v>UB</v>
          </cell>
          <cell r="I20" t="str">
            <v>MTZ</v>
          </cell>
        </row>
        <row r="21">
          <cell r="F21">
            <v>500</v>
          </cell>
          <cell r="G21">
            <v>10500000</v>
          </cell>
          <cell r="H21" t="str">
            <v>UB</v>
          </cell>
          <cell r="I21" t="str">
            <v>NDS</v>
          </cell>
        </row>
        <row r="22">
          <cell r="F22">
            <v>515</v>
          </cell>
          <cell r="G22">
            <v>10515000</v>
          </cell>
          <cell r="H22" t="str">
            <v>UB</v>
          </cell>
          <cell r="I22" t="str">
            <v>UTS</v>
          </cell>
        </row>
        <row r="23">
          <cell r="F23">
            <v>497</v>
          </cell>
          <cell r="G23">
            <v>10497000</v>
          </cell>
          <cell r="H23" t="str">
            <v>UB</v>
          </cell>
          <cell r="I23" t="str">
            <v>UDS</v>
          </cell>
        </row>
        <row r="24">
          <cell r="F24">
            <v>506</v>
          </cell>
          <cell r="G24">
            <v>10506000</v>
          </cell>
          <cell r="H24" t="str">
            <v>OR</v>
          </cell>
          <cell r="I24" t="str">
            <v>EUD</v>
          </cell>
        </row>
        <row r="25">
          <cell r="F25">
            <v>499</v>
          </cell>
          <cell r="G25">
            <v>10499000</v>
          </cell>
          <cell r="H25" t="str">
            <v>OR</v>
          </cell>
          <cell r="I25" t="str">
            <v>EDS</v>
          </cell>
        </row>
        <row r="26">
          <cell r="F26">
            <v>452</v>
          </cell>
          <cell r="G26">
            <v>10452000</v>
          </cell>
          <cell r="H26" t="str">
            <v>UB</v>
          </cell>
          <cell r="I26" t="str">
            <v>AOI</v>
          </cell>
        </row>
        <row r="27">
          <cell r="F27">
            <v>445</v>
          </cell>
          <cell r="G27">
            <v>10445000</v>
          </cell>
          <cell r="H27" t="str">
            <v>EV</v>
          </cell>
          <cell r="I27" t="str">
            <v>BTG</v>
          </cell>
        </row>
        <row r="28">
          <cell r="F28">
            <v>396</v>
          </cell>
          <cell r="G28">
            <v>10396000</v>
          </cell>
          <cell r="H28" t="str">
            <v>UB</v>
          </cell>
          <cell r="I28" t="str">
            <v>BAN</v>
          </cell>
        </row>
        <row r="29">
          <cell r="F29">
            <v>63</v>
          </cell>
          <cell r="G29">
            <v>10063000</v>
          </cell>
          <cell r="H29" t="str">
            <v>DA</v>
          </cell>
          <cell r="I29" t="str">
            <v>HSH</v>
          </cell>
        </row>
        <row r="30">
          <cell r="F30">
            <v>444</v>
          </cell>
          <cell r="G30">
            <v>10444000</v>
          </cell>
          <cell r="H30" t="str">
            <v>HE</v>
          </cell>
          <cell r="I30" t="str">
            <v>BDL</v>
          </cell>
        </row>
        <row r="31">
          <cell r="F31">
            <v>209</v>
          </cell>
          <cell r="G31">
            <v>10209000</v>
          </cell>
          <cell r="H31" t="str">
            <v>UB</v>
          </cell>
          <cell r="I31" t="str">
            <v>MCH</v>
          </cell>
        </row>
        <row r="32">
          <cell r="F32">
            <v>424</v>
          </cell>
          <cell r="G32">
            <v>10424000</v>
          </cell>
          <cell r="H32" t="str">
            <v>EM</v>
          </cell>
          <cell r="I32" t="str">
            <v>GTU</v>
          </cell>
        </row>
        <row r="33">
          <cell r="F33">
            <v>458</v>
          </cell>
          <cell r="G33">
            <v>10458000</v>
          </cell>
          <cell r="H33" t="str">
            <v>EM</v>
          </cell>
          <cell r="I33" t="str">
            <v>TTL</v>
          </cell>
        </row>
        <row r="34">
          <cell r="F34">
            <v>32</v>
          </cell>
          <cell r="G34">
            <v>10032000</v>
          </cell>
          <cell r="H34" t="str">
            <v>UB</v>
          </cell>
          <cell r="I34" t="str">
            <v>HMK</v>
          </cell>
        </row>
        <row r="35">
          <cell r="F35">
            <v>376</v>
          </cell>
          <cell r="G35">
            <v>10376000</v>
          </cell>
          <cell r="H35" t="str">
            <v>UB</v>
          </cell>
          <cell r="I35" t="str">
            <v>HSX</v>
          </cell>
        </row>
        <row r="36">
          <cell r="F36">
            <v>460</v>
          </cell>
          <cell r="G36">
            <v>10460000</v>
          </cell>
          <cell r="H36" t="str">
            <v>GS</v>
          </cell>
          <cell r="I36" t="str">
            <v>SHV</v>
          </cell>
        </row>
        <row r="37">
          <cell r="F37">
            <v>541</v>
          </cell>
          <cell r="G37">
            <v>10541000</v>
          </cell>
          <cell r="H37" t="str">
            <v>UB</v>
          </cell>
          <cell r="I37" t="str">
            <v>MNP</v>
          </cell>
        </row>
        <row r="38">
          <cell r="F38">
            <v>369</v>
          </cell>
          <cell r="G38">
            <v>10369000</v>
          </cell>
          <cell r="H38" t="str">
            <v>AR</v>
          </cell>
          <cell r="I38" t="str">
            <v>AAR</v>
          </cell>
        </row>
        <row r="39">
          <cell r="F39">
            <v>423</v>
          </cell>
          <cell r="G39">
            <v>10423000</v>
          </cell>
          <cell r="H39" t="str">
            <v>UB</v>
          </cell>
          <cell r="I39" t="str">
            <v>ATI</v>
          </cell>
        </row>
        <row r="40">
          <cell r="F40">
            <v>461</v>
          </cell>
          <cell r="G40">
            <v>10461000</v>
          </cell>
          <cell r="H40" t="str">
            <v>DO</v>
          </cell>
          <cell r="I40" t="str">
            <v>ADL</v>
          </cell>
        </row>
        <row r="41">
          <cell r="F41">
            <v>468</v>
          </cell>
          <cell r="G41">
            <v>10468000</v>
          </cell>
          <cell r="H41" t="str">
            <v>TE</v>
          </cell>
          <cell r="I41" t="str">
            <v>ERD</v>
          </cell>
        </row>
        <row r="42">
          <cell r="F42">
            <v>187</v>
          </cell>
          <cell r="G42">
            <v>10187000</v>
          </cell>
          <cell r="H42" t="str">
            <v>BE</v>
          </cell>
          <cell r="I42" t="str">
            <v>ALD</v>
          </cell>
        </row>
        <row r="43">
          <cell r="F43">
            <v>119</v>
          </cell>
          <cell r="G43">
            <v>10119000</v>
          </cell>
          <cell r="H43" t="str">
            <v>HO</v>
          </cell>
          <cell r="I43" t="str">
            <v>ALA</v>
          </cell>
        </row>
        <row r="44">
          <cell r="F44">
            <v>227</v>
          </cell>
          <cell r="G44">
            <v>10227000</v>
          </cell>
          <cell r="H44" t="str">
            <v>HO</v>
          </cell>
          <cell r="I44" t="str">
            <v>AZH</v>
          </cell>
        </row>
        <row r="45">
          <cell r="F45">
            <v>333</v>
          </cell>
          <cell r="G45">
            <v>10333000</v>
          </cell>
          <cell r="H45" t="str">
            <v>UB</v>
          </cell>
          <cell r="I45" t="str">
            <v>ALM</v>
          </cell>
        </row>
        <row r="46">
          <cell r="F46">
            <v>529</v>
          </cell>
          <cell r="G46">
            <v>10529000</v>
          </cell>
          <cell r="H46" t="str">
            <v>UB</v>
          </cell>
          <cell r="I46" t="str">
            <v>ANO</v>
          </cell>
        </row>
        <row r="47">
          <cell r="F47">
            <v>90</v>
          </cell>
          <cell r="G47">
            <v>10090000</v>
          </cell>
          <cell r="H47" t="str">
            <v>UB</v>
          </cell>
          <cell r="I47" t="str">
            <v>APU</v>
          </cell>
        </row>
        <row r="48">
          <cell r="F48">
            <v>394</v>
          </cell>
          <cell r="G48">
            <v>10394000</v>
          </cell>
          <cell r="H48" t="str">
            <v>AR</v>
          </cell>
          <cell r="I48" t="str">
            <v>ABH</v>
          </cell>
        </row>
        <row r="49">
          <cell r="F49">
            <v>231</v>
          </cell>
          <cell r="G49">
            <v>10231000</v>
          </cell>
          <cell r="H49" t="str">
            <v>UB</v>
          </cell>
          <cell r="I49" t="str">
            <v>ARJ</v>
          </cell>
        </row>
        <row r="50">
          <cell r="F50">
            <v>191</v>
          </cell>
          <cell r="G50">
            <v>10191000</v>
          </cell>
          <cell r="H50" t="str">
            <v>UB</v>
          </cell>
          <cell r="I50" t="str">
            <v>EER</v>
          </cell>
        </row>
        <row r="51">
          <cell r="F51">
            <v>403</v>
          </cell>
          <cell r="G51">
            <v>10403000</v>
          </cell>
          <cell r="H51" t="str">
            <v>HE</v>
          </cell>
          <cell r="I51" t="str">
            <v>ART</v>
          </cell>
        </row>
        <row r="52">
          <cell r="F52">
            <v>33</v>
          </cell>
          <cell r="G52">
            <v>10033000</v>
          </cell>
          <cell r="H52" t="str">
            <v>UB</v>
          </cell>
          <cell r="I52" t="str">
            <v>CND</v>
          </cell>
        </row>
        <row r="53">
          <cell r="F53">
            <v>17</v>
          </cell>
          <cell r="G53">
            <v>10017000</v>
          </cell>
          <cell r="H53" t="str">
            <v>UB</v>
          </cell>
          <cell r="I53" t="str">
            <v>ATR</v>
          </cell>
        </row>
        <row r="54">
          <cell r="F54">
            <v>200</v>
          </cell>
          <cell r="G54">
            <v>10200000</v>
          </cell>
          <cell r="H54" t="str">
            <v>BE</v>
          </cell>
          <cell r="I54" t="str">
            <v>NOG</v>
          </cell>
        </row>
        <row r="55">
          <cell r="F55"/>
          <cell r="G55"/>
          <cell r="H55"/>
          <cell r="I55" t="str">
            <v>ITLS</v>
          </cell>
        </row>
        <row r="56">
          <cell r="F56">
            <v>476</v>
          </cell>
          <cell r="G56">
            <v>10476000</v>
          </cell>
          <cell r="H56" t="str">
            <v>UB</v>
          </cell>
          <cell r="I56" t="str">
            <v>BRC</v>
          </cell>
        </row>
        <row r="57">
          <cell r="F57">
            <v>256</v>
          </cell>
          <cell r="G57">
            <v>10256000</v>
          </cell>
          <cell r="H57" t="str">
            <v>DA</v>
          </cell>
          <cell r="I57" t="str">
            <v>BLS</v>
          </cell>
        </row>
        <row r="58">
          <cell r="F58">
            <v>438</v>
          </cell>
          <cell r="G58">
            <v>10438000</v>
          </cell>
          <cell r="H58" t="str">
            <v>ZA</v>
          </cell>
          <cell r="I58" t="str">
            <v>VIK</v>
          </cell>
        </row>
        <row r="59">
          <cell r="F59">
            <v>13</v>
          </cell>
          <cell r="G59">
            <v>10013000</v>
          </cell>
          <cell r="H59" t="str">
            <v>UB</v>
          </cell>
          <cell r="I59" t="str">
            <v>BNG</v>
          </cell>
        </row>
        <row r="60">
          <cell r="F60">
            <v>77</v>
          </cell>
          <cell r="G60">
            <v>10077000</v>
          </cell>
          <cell r="H60" t="str">
            <v>DO</v>
          </cell>
          <cell r="I60" t="str">
            <v>BTL</v>
          </cell>
        </row>
        <row r="61">
          <cell r="F61">
            <v>152</v>
          </cell>
          <cell r="G61">
            <v>10152000</v>
          </cell>
          <cell r="H61" t="str">
            <v>TE</v>
          </cell>
          <cell r="I61" t="str">
            <v>BAJ</v>
          </cell>
        </row>
        <row r="62">
          <cell r="F62">
            <v>397</v>
          </cell>
          <cell r="G62">
            <v>10397000</v>
          </cell>
          <cell r="H62" t="str">
            <v>UB</v>
          </cell>
          <cell r="I62" t="str">
            <v>BNB</v>
          </cell>
        </row>
        <row r="63">
          <cell r="F63">
            <v>296</v>
          </cell>
          <cell r="G63">
            <v>10296000</v>
          </cell>
          <cell r="H63" t="str">
            <v>GA</v>
          </cell>
          <cell r="I63" t="str">
            <v>BTR</v>
          </cell>
        </row>
        <row r="64">
          <cell r="F64">
            <v>522</v>
          </cell>
          <cell r="G64">
            <v>10522000</v>
          </cell>
          <cell r="H64" t="str">
            <v>UB</v>
          </cell>
          <cell r="I64" t="str">
            <v>BDS</v>
          </cell>
        </row>
        <row r="65">
          <cell r="F65">
            <v>315</v>
          </cell>
          <cell r="G65">
            <v>10315000</v>
          </cell>
          <cell r="H65" t="str">
            <v>UB</v>
          </cell>
          <cell r="I65" t="str">
            <v>BHR</v>
          </cell>
        </row>
        <row r="66">
          <cell r="F66">
            <v>176</v>
          </cell>
          <cell r="G66">
            <v>10176000</v>
          </cell>
          <cell r="H66" t="str">
            <v>UB</v>
          </cell>
          <cell r="I66" t="str">
            <v>BSKY</v>
          </cell>
        </row>
        <row r="67">
          <cell r="F67">
            <v>480</v>
          </cell>
          <cell r="G67">
            <v>10480000</v>
          </cell>
          <cell r="H67" t="str">
            <v>SB</v>
          </cell>
          <cell r="I67" t="str">
            <v>BRO</v>
          </cell>
        </row>
        <row r="68">
          <cell r="F68">
            <v>207</v>
          </cell>
          <cell r="G68">
            <v>10207000</v>
          </cell>
          <cell r="H68" t="str">
            <v>TE</v>
          </cell>
          <cell r="I68" t="str">
            <v>BOR</v>
          </cell>
        </row>
        <row r="69">
          <cell r="F69">
            <v>435</v>
          </cell>
          <cell r="G69">
            <v>10435000</v>
          </cell>
          <cell r="H69" t="str">
            <v>UB</v>
          </cell>
          <cell r="I69" t="str">
            <v>BHL</v>
          </cell>
        </row>
        <row r="70">
          <cell r="F70">
            <v>69</v>
          </cell>
          <cell r="G70">
            <v>10069000</v>
          </cell>
          <cell r="H70" t="str">
            <v>UB</v>
          </cell>
          <cell r="I70" t="str">
            <v>BHG</v>
          </cell>
        </row>
        <row r="71">
          <cell r="F71">
            <v>308</v>
          </cell>
          <cell r="G71">
            <v>10308000</v>
          </cell>
          <cell r="H71" t="str">
            <v>BU</v>
          </cell>
          <cell r="I71" t="str">
            <v>BUN</v>
          </cell>
        </row>
        <row r="72">
          <cell r="F72">
            <v>121</v>
          </cell>
          <cell r="G72">
            <v>10121000</v>
          </cell>
          <cell r="H72" t="str">
            <v>HO</v>
          </cell>
          <cell r="I72" t="str">
            <v>BYN</v>
          </cell>
        </row>
        <row r="73">
          <cell r="F73">
            <v>395</v>
          </cell>
          <cell r="G73">
            <v>10395000</v>
          </cell>
          <cell r="H73" t="str">
            <v>HO</v>
          </cell>
          <cell r="I73" t="str">
            <v>BUT</v>
          </cell>
        </row>
        <row r="74">
          <cell r="F74">
            <v>239</v>
          </cell>
          <cell r="G74">
            <v>10239000</v>
          </cell>
          <cell r="H74" t="str">
            <v>UB</v>
          </cell>
          <cell r="I74" t="str">
            <v>BLC</v>
          </cell>
        </row>
        <row r="75">
          <cell r="F75">
            <v>492</v>
          </cell>
          <cell r="G75">
            <v>10492000</v>
          </cell>
          <cell r="H75" t="str">
            <v>UB</v>
          </cell>
          <cell r="I75" t="str">
            <v>BEU</v>
          </cell>
        </row>
        <row r="76">
          <cell r="F76">
            <v>539</v>
          </cell>
          <cell r="G76">
            <v>10539000</v>
          </cell>
          <cell r="H76" t="str">
            <v>UB</v>
          </cell>
          <cell r="I76" t="str">
            <v>BRM</v>
          </cell>
        </row>
        <row r="77">
          <cell r="F77">
            <v>234</v>
          </cell>
          <cell r="G77">
            <v>10234000</v>
          </cell>
          <cell r="H77" t="str">
            <v>UB</v>
          </cell>
          <cell r="I77" t="str">
            <v>GHC</v>
          </cell>
        </row>
        <row r="78">
          <cell r="F78">
            <v>353</v>
          </cell>
          <cell r="G78">
            <v>10353000</v>
          </cell>
          <cell r="H78" t="str">
            <v>DO</v>
          </cell>
          <cell r="I78" t="str">
            <v>HZB</v>
          </cell>
        </row>
        <row r="79">
          <cell r="F79">
            <v>528</v>
          </cell>
          <cell r="G79">
            <v>10528000</v>
          </cell>
          <cell r="H79" t="str">
            <v>UB</v>
          </cell>
          <cell r="I79" t="str">
            <v>HRM</v>
          </cell>
        </row>
        <row r="80">
          <cell r="F80">
            <v>125</v>
          </cell>
          <cell r="G80">
            <v>10125000</v>
          </cell>
          <cell r="H80" t="str">
            <v>EV</v>
          </cell>
          <cell r="I80" t="str">
            <v>HML</v>
          </cell>
        </row>
        <row r="81">
          <cell r="F81">
            <v>354</v>
          </cell>
          <cell r="G81">
            <v>10354000</v>
          </cell>
          <cell r="H81" t="str">
            <v>UB</v>
          </cell>
          <cell r="I81" t="str">
            <v>GOV</v>
          </cell>
        </row>
        <row r="82">
          <cell r="F82">
            <v>86</v>
          </cell>
          <cell r="G82">
            <v>10086000</v>
          </cell>
          <cell r="H82" t="str">
            <v>EM</v>
          </cell>
          <cell r="I82" t="str">
            <v>JGL</v>
          </cell>
        </row>
        <row r="83">
          <cell r="F83">
            <v>148</v>
          </cell>
          <cell r="G83">
            <v>10148000</v>
          </cell>
          <cell r="H83" t="str">
            <v>UB</v>
          </cell>
          <cell r="I83" t="str">
            <v>GFG</v>
          </cell>
        </row>
        <row r="84">
          <cell r="F84">
            <v>159</v>
          </cell>
          <cell r="G84">
            <v>10159000</v>
          </cell>
          <cell r="H84" t="str">
            <v>SB</v>
          </cell>
          <cell r="I84" t="str">
            <v>GNR</v>
          </cell>
        </row>
        <row r="85">
          <cell r="F85">
            <v>263</v>
          </cell>
          <cell r="G85">
            <v>10263000</v>
          </cell>
          <cell r="H85" t="str">
            <v>BU</v>
          </cell>
          <cell r="I85" t="str">
            <v>GTJ</v>
          </cell>
        </row>
        <row r="86">
          <cell r="F86">
            <v>96</v>
          </cell>
          <cell r="G86">
            <v>10096000</v>
          </cell>
          <cell r="H86" t="str">
            <v>UV</v>
          </cell>
          <cell r="I86" t="str">
            <v>GUR</v>
          </cell>
        </row>
        <row r="87">
          <cell r="F87">
            <v>88</v>
          </cell>
          <cell r="G87">
            <v>10088000</v>
          </cell>
          <cell r="H87" t="str">
            <v>UB</v>
          </cell>
          <cell r="I87" t="str">
            <v>GTL</v>
          </cell>
        </row>
        <row r="88">
          <cell r="F88">
            <v>150</v>
          </cell>
          <cell r="G88">
            <v>10150000</v>
          </cell>
          <cell r="H88" t="str">
            <v>TE</v>
          </cell>
          <cell r="I88" t="str">
            <v>DBL</v>
          </cell>
        </row>
        <row r="89">
          <cell r="F89">
            <v>252</v>
          </cell>
          <cell r="G89">
            <v>10252000</v>
          </cell>
          <cell r="H89" t="str">
            <v>DA</v>
          </cell>
          <cell r="I89" t="str">
            <v>DAR</v>
          </cell>
        </row>
        <row r="90">
          <cell r="F90">
            <v>380</v>
          </cell>
          <cell r="G90">
            <v>10380000</v>
          </cell>
          <cell r="H90" t="str">
            <v>DA</v>
          </cell>
          <cell r="I90" t="str">
            <v>DHU</v>
          </cell>
        </row>
        <row r="91">
          <cell r="F91">
            <v>366</v>
          </cell>
          <cell r="G91">
            <v>10366000</v>
          </cell>
          <cell r="H91" t="str">
            <v>DA</v>
          </cell>
          <cell r="I91" t="str">
            <v>DZG</v>
          </cell>
        </row>
        <row r="92">
          <cell r="F92">
            <v>508</v>
          </cell>
          <cell r="G92">
            <v>10508000</v>
          </cell>
          <cell r="H92" t="str">
            <v>DA</v>
          </cell>
          <cell r="I92" t="str">
            <v>DSS</v>
          </cell>
        </row>
        <row r="93">
          <cell r="F93">
            <v>71</v>
          </cell>
          <cell r="G93">
            <v>10071000</v>
          </cell>
          <cell r="H93" t="str">
            <v>DA</v>
          </cell>
          <cell r="I93" t="str">
            <v>NEH</v>
          </cell>
        </row>
        <row r="94">
          <cell r="F94">
            <v>254</v>
          </cell>
          <cell r="G94">
            <v>10254000</v>
          </cell>
          <cell r="H94" t="str">
            <v>DA</v>
          </cell>
          <cell r="I94" t="str">
            <v>DAH</v>
          </cell>
        </row>
        <row r="95">
          <cell r="F95">
            <v>523</v>
          </cell>
          <cell r="G95">
            <v>10523000</v>
          </cell>
          <cell r="H95" t="str">
            <v>DO</v>
          </cell>
          <cell r="I95" t="str">
            <v>DAZ</v>
          </cell>
        </row>
        <row r="96">
          <cell r="F96">
            <v>132</v>
          </cell>
          <cell r="G96">
            <v>10132000</v>
          </cell>
          <cell r="H96" t="str">
            <v>DO</v>
          </cell>
          <cell r="I96" t="str">
            <v>DRN</v>
          </cell>
        </row>
        <row r="97">
          <cell r="F97">
            <v>320</v>
          </cell>
          <cell r="G97">
            <v>10320000</v>
          </cell>
          <cell r="H97" t="str">
            <v>DO</v>
          </cell>
          <cell r="I97" t="str">
            <v>DIM</v>
          </cell>
        </row>
        <row r="98">
          <cell r="F98">
            <v>358</v>
          </cell>
          <cell r="G98">
            <v>10358000</v>
          </cell>
          <cell r="H98" t="str">
            <v>DO</v>
          </cell>
          <cell r="I98" t="str">
            <v>DOT</v>
          </cell>
        </row>
        <row r="99">
          <cell r="F99">
            <v>311</v>
          </cell>
          <cell r="G99">
            <v>10311000</v>
          </cell>
          <cell r="H99" t="str">
            <v>DO</v>
          </cell>
          <cell r="I99" t="str">
            <v>DES</v>
          </cell>
        </row>
        <row r="100">
          <cell r="F100">
            <v>21</v>
          </cell>
          <cell r="G100">
            <v>10021000</v>
          </cell>
          <cell r="H100" t="str">
            <v>UB</v>
          </cell>
          <cell r="I100" t="str">
            <v>DRU</v>
          </cell>
        </row>
        <row r="101">
          <cell r="F101">
            <v>300</v>
          </cell>
          <cell r="G101">
            <v>10300000</v>
          </cell>
          <cell r="H101" t="str">
            <v>DU</v>
          </cell>
          <cell r="I101" t="str">
            <v>DMA</v>
          </cell>
        </row>
        <row r="102">
          <cell r="F102">
            <v>246</v>
          </cell>
          <cell r="G102">
            <v>10246000</v>
          </cell>
          <cell r="H102" t="str">
            <v>UB</v>
          </cell>
          <cell r="I102" t="str">
            <v>SUN</v>
          </cell>
        </row>
        <row r="103">
          <cell r="F103">
            <v>37</v>
          </cell>
          <cell r="G103">
            <v>10037000</v>
          </cell>
          <cell r="H103" t="str">
            <v>UB</v>
          </cell>
          <cell r="I103" t="str">
            <v>SOI</v>
          </cell>
        </row>
        <row r="104">
          <cell r="F104">
            <v>408</v>
          </cell>
          <cell r="G104">
            <v>10408000</v>
          </cell>
          <cell r="H104" t="str">
            <v>SB</v>
          </cell>
          <cell r="I104" t="str">
            <v>HCH</v>
          </cell>
        </row>
        <row r="105">
          <cell r="F105">
            <v>230</v>
          </cell>
          <cell r="G105">
            <v>10230000</v>
          </cell>
          <cell r="H105" t="str">
            <v>ZA</v>
          </cell>
          <cell r="I105" t="str">
            <v>JST</v>
          </cell>
        </row>
        <row r="106">
          <cell r="F106">
            <v>326</v>
          </cell>
          <cell r="G106">
            <v>10326000</v>
          </cell>
          <cell r="H106" t="str">
            <v>UV</v>
          </cell>
          <cell r="I106" t="str">
            <v>JIV</v>
          </cell>
        </row>
        <row r="107">
          <cell r="F107">
            <v>61</v>
          </cell>
          <cell r="G107">
            <v>10061000</v>
          </cell>
          <cell r="H107" t="str">
            <v>EM</v>
          </cell>
          <cell r="I107" t="str">
            <v>JGV</v>
          </cell>
        </row>
        <row r="108">
          <cell r="F108">
            <v>34</v>
          </cell>
          <cell r="G108">
            <v>10034000</v>
          </cell>
          <cell r="H108" t="str">
            <v>UB</v>
          </cell>
          <cell r="I108" t="str">
            <v>SUL</v>
          </cell>
        </row>
        <row r="109">
          <cell r="F109">
            <v>521</v>
          </cell>
          <cell r="G109">
            <v>10521000</v>
          </cell>
          <cell r="H109" t="str">
            <v>UB</v>
          </cell>
          <cell r="I109" t="str">
            <v>JTB</v>
          </cell>
        </row>
        <row r="110">
          <cell r="F110">
            <v>204</v>
          </cell>
          <cell r="G110">
            <v>10204000</v>
          </cell>
          <cell r="H110" t="str">
            <v>ZA</v>
          </cell>
          <cell r="I110" t="str">
            <v>BLG</v>
          </cell>
        </row>
        <row r="111">
          <cell r="F111">
            <v>450</v>
          </cell>
          <cell r="G111">
            <v>10450000</v>
          </cell>
          <cell r="H111" t="str">
            <v>UB</v>
          </cell>
          <cell r="I111" t="str">
            <v>ZOO</v>
          </cell>
        </row>
        <row r="112">
          <cell r="F112">
            <v>520</v>
          </cell>
          <cell r="G112">
            <v>10520000</v>
          </cell>
          <cell r="H112" t="str">
            <v>UB</v>
          </cell>
          <cell r="I112" t="str">
            <v>ZSB</v>
          </cell>
        </row>
        <row r="113">
          <cell r="F113">
            <v>329</v>
          </cell>
          <cell r="G113">
            <v>10329000</v>
          </cell>
          <cell r="H113" t="str">
            <v>BU</v>
          </cell>
          <cell r="I113" t="str">
            <v>INT</v>
          </cell>
        </row>
        <row r="114">
          <cell r="F114">
            <v>157</v>
          </cell>
          <cell r="G114">
            <v>10157000</v>
          </cell>
          <cell r="H114" t="str">
            <v>UV</v>
          </cell>
          <cell r="I114" t="str">
            <v>IHN</v>
          </cell>
        </row>
        <row r="115">
          <cell r="F115">
            <v>185</v>
          </cell>
          <cell r="G115">
            <v>10185000</v>
          </cell>
          <cell r="H115" t="str">
            <v>UB</v>
          </cell>
          <cell r="I115" t="str">
            <v>IHU</v>
          </cell>
        </row>
        <row r="116">
          <cell r="F116">
            <v>459</v>
          </cell>
          <cell r="G116">
            <v>10459000</v>
          </cell>
          <cell r="H116" t="str">
            <v>UV</v>
          </cell>
          <cell r="I116" t="str">
            <v>IBA</v>
          </cell>
        </row>
        <row r="117">
          <cell r="F117">
            <v>136</v>
          </cell>
          <cell r="G117">
            <v>10136000</v>
          </cell>
          <cell r="H117" t="str">
            <v>UB</v>
          </cell>
          <cell r="I117" t="str">
            <v>BAZ</v>
          </cell>
        </row>
        <row r="118">
          <cell r="F118">
            <v>80</v>
          </cell>
          <cell r="G118">
            <v>10080000</v>
          </cell>
          <cell r="H118" t="str">
            <v>DU</v>
          </cell>
          <cell r="I118" t="str">
            <v>MNG</v>
          </cell>
        </row>
        <row r="119">
          <cell r="F119">
            <v>208</v>
          </cell>
          <cell r="G119">
            <v>10208000</v>
          </cell>
          <cell r="H119" t="str">
            <v>UB</v>
          </cell>
          <cell r="I119" t="str">
            <v>MMX</v>
          </cell>
        </row>
        <row r="120">
          <cell r="F120">
            <v>379</v>
          </cell>
          <cell r="G120">
            <v>10379000</v>
          </cell>
          <cell r="H120" t="str">
            <v>UB</v>
          </cell>
          <cell r="I120" t="str">
            <v>MIE</v>
          </cell>
        </row>
        <row r="121">
          <cell r="F121">
            <v>26</v>
          </cell>
          <cell r="G121">
            <v>10026000</v>
          </cell>
          <cell r="H121" t="str">
            <v>UB</v>
          </cell>
          <cell r="I121" t="str">
            <v>MMH</v>
          </cell>
        </row>
        <row r="122">
          <cell r="F122">
            <v>542</v>
          </cell>
          <cell r="G122">
            <v>10542000</v>
          </cell>
          <cell r="H122" t="str">
            <v>UB</v>
          </cell>
          <cell r="I122" t="str">
            <v>MIK</v>
          </cell>
        </row>
        <row r="123">
          <cell r="F123">
            <v>540</v>
          </cell>
          <cell r="G123">
            <v>10540000</v>
          </cell>
          <cell r="H123" t="str">
            <v>UB</v>
          </cell>
          <cell r="I123" t="str">
            <v>MRX</v>
          </cell>
        </row>
        <row r="124">
          <cell r="F124">
            <v>130</v>
          </cell>
          <cell r="G124">
            <v>10130000</v>
          </cell>
          <cell r="H124" t="str">
            <v>UV</v>
          </cell>
          <cell r="I124" t="str">
            <v>AZA</v>
          </cell>
        </row>
        <row r="125">
          <cell r="F125">
            <v>50</v>
          </cell>
          <cell r="G125">
            <v>10050000</v>
          </cell>
          <cell r="H125" t="str">
            <v>UB</v>
          </cell>
          <cell r="I125" t="str">
            <v>ASA</v>
          </cell>
        </row>
        <row r="126">
          <cell r="F126">
            <v>332</v>
          </cell>
          <cell r="G126">
            <v>10332000</v>
          </cell>
          <cell r="H126" t="str">
            <v>UB</v>
          </cell>
          <cell r="I126" t="str">
            <v>MOG</v>
          </cell>
        </row>
        <row r="127">
          <cell r="F127">
            <v>68</v>
          </cell>
          <cell r="G127">
            <v>10068000</v>
          </cell>
          <cell r="H127" t="str">
            <v>DA</v>
          </cell>
          <cell r="I127" t="str">
            <v>ERS</v>
          </cell>
        </row>
        <row r="128">
          <cell r="F128">
            <v>290</v>
          </cell>
          <cell r="G128">
            <v>10290000</v>
          </cell>
          <cell r="H128" t="str">
            <v>UB</v>
          </cell>
          <cell r="I128" t="str">
            <v>MDZ</v>
          </cell>
        </row>
        <row r="129">
          <cell r="F129">
            <v>40</v>
          </cell>
          <cell r="G129">
            <v>10040000</v>
          </cell>
          <cell r="H129" t="str">
            <v>UB</v>
          </cell>
          <cell r="I129" t="str">
            <v>KEK</v>
          </cell>
        </row>
        <row r="130">
          <cell r="F130">
            <v>9</v>
          </cell>
          <cell r="G130">
            <v>10009000</v>
          </cell>
          <cell r="H130" t="str">
            <v>UB</v>
          </cell>
          <cell r="I130" t="str">
            <v>MNH</v>
          </cell>
        </row>
        <row r="131">
          <cell r="F131">
            <v>2</v>
          </cell>
          <cell r="G131">
            <v>10002000</v>
          </cell>
          <cell r="H131" t="str">
            <v>UB</v>
          </cell>
          <cell r="I131" t="str">
            <v>UYN</v>
          </cell>
        </row>
        <row r="132">
          <cell r="F132">
            <v>236</v>
          </cell>
          <cell r="G132">
            <v>10236000</v>
          </cell>
          <cell r="H132" t="str">
            <v>UB</v>
          </cell>
          <cell r="I132" t="str">
            <v>MVO</v>
          </cell>
        </row>
        <row r="133">
          <cell r="F133">
            <v>316</v>
          </cell>
          <cell r="G133">
            <v>10316000</v>
          </cell>
          <cell r="H133" t="str">
            <v>UB</v>
          </cell>
          <cell r="I133" t="str">
            <v>MSR</v>
          </cell>
        </row>
        <row r="134">
          <cell r="F134">
            <v>25</v>
          </cell>
          <cell r="G134">
            <v>10025000</v>
          </cell>
          <cell r="H134" t="str">
            <v>UB</v>
          </cell>
          <cell r="I134" t="str">
            <v>MIB</v>
          </cell>
        </row>
        <row r="135">
          <cell r="F135">
            <v>38</v>
          </cell>
          <cell r="G135">
            <v>10038000</v>
          </cell>
          <cell r="H135" t="str">
            <v>UB</v>
          </cell>
          <cell r="I135" t="str">
            <v>MBG</v>
          </cell>
        </row>
        <row r="136">
          <cell r="F136">
            <v>471</v>
          </cell>
          <cell r="G136">
            <v>10471000</v>
          </cell>
          <cell r="H136" t="str">
            <v>UB</v>
          </cell>
          <cell r="I136" t="str">
            <v>MNB</v>
          </cell>
        </row>
        <row r="137">
          <cell r="F137">
            <v>23</v>
          </cell>
          <cell r="G137">
            <v>10023000</v>
          </cell>
          <cell r="H137" t="str">
            <v>UB</v>
          </cell>
          <cell r="I137" t="str">
            <v>MNS</v>
          </cell>
        </row>
        <row r="138">
          <cell r="F138">
            <v>120</v>
          </cell>
          <cell r="G138">
            <v>10120000</v>
          </cell>
          <cell r="H138" t="str">
            <v>HO</v>
          </cell>
          <cell r="I138" t="str">
            <v>HAM</v>
          </cell>
        </row>
        <row r="139">
          <cell r="F139">
            <v>517</v>
          </cell>
          <cell r="G139">
            <v>10517000</v>
          </cell>
          <cell r="H139" t="str">
            <v>UB</v>
          </cell>
          <cell r="I139" t="str">
            <v>MSH</v>
          </cell>
        </row>
        <row r="140">
          <cell r="F140">
            <v>503</v>
          </cell>
          <cell r="G140">
            <v>10503000</v>
          </cell>
          <cell r="H140" t="str">
            <v>UB</v>
          </cell>
          <cell r="I140" t="str">
            <v>MSC</v>
          </cell>
        </row>
        <row r="141">
          <cell r="F141">
            <v>51</v>
          </cell>
          <cell r="G141">
            <v>10051000</v>
          </cell>
          <cell r="H141" t="str">
            <v>UB</v>
          </cell>
          <cell r="I141" t="str">
            <v>MUDX</v>
          </cell>
        </row>
        <row r="142">
          <cell r="F142">
            <v>531</v>
          </cell>
          <cell r="G142">
            <v>10531000</v>
          </cell>
          <cell r="H142" t="str">
            <v>UB</v>
          </cell>
          <cell r="I142" t="str">
            <v>NKT</v>
          </cell>
        </row>
        <row r="143">
          <cell r="F143">
            <v>55</v>
          </cell>
          <cell r="G143">
            <v>10055000</v>
          </cell>
          <cell r="H143" t="str">
            <v>UB</v>
          </cell>
          <cell r="I143" t="str">
            <v>NUR</v>
          </cell>
        </row>
        <row r="144">
          <cell r="F144">
            <v>201</v>
          </cell>
          <cell r="G144">
            <v>10201000</v>
          </cell>
          <cell r="H144" t="str">
            <v>OR</v>
          </cell>
          <cell r="I144" t="str">
            <v>JLT</v>
          </cell>
        </row>
        <row r="145">
          <cell r="F145">
            <v>289</v>
          </cell>
          <cell r="G145">
            <v>10289000</v>
          </cell>
          <cell r="H145" t="str">
            <v>SB</v>
          </cell>
          <cell r="I145" t="str">
            <v>NIE</v>
          </cell>
        </row>
        <row r="146">
          <cell r="F146">
            <v>196</v>
          </cell>
          <cell r="G146">
            <v>10196000</v>
          </cell>
          <cell r="H146" t="str">
            <v>BH</v>
          </cell>
          <cell r="I146" t="str">
            <v>TGS</v>
          </cell>
        </row>
        <row r="147">
          <cell r="F147">
            <v>67</v>
          </cell>
          <cell r="G147">
            <v>10067000</v>
          </cell>
          <cell r="H147" t="str">
            <v>UB</v>
          </cell>
          <cell r="I147" t="str">
            <v>NXE</v>
          </cell>
        </row>
        <row r="148">
          <cell r="F148">
            <v>527</v>
          </cell>
          <cell r="G148">
            <v>10527000</v>
          </cell>
          <cell r="H148" t="str">
            <v>UB</v>
          </cell>
          <cell r="I148" t="str">
            <v>OLL</v>
          </cell>
        </row>
        <row r="149">
          <cell r="F149">
            <v>331</v>
          </cell>
          <cell r="G149">
            <v>10331000</v>
          </cell>
          <cell r="H149" t="str">
            <v>SB</v>
          </cell>
          <cell r="I149" t="str">
            <v>ORD</v>
          </cell>
        </row>
        <row r="150">
          <cell r="F150">
            <v>409</v>
          </cell>
          <cell r="G150">
            <v>10409000</v>
          </cell>
          <cell r="H150" t="str">
            <v>SB</v>
          </cell>
          <cell r="I150" t="str">
            <v>HJL</v>
          </cell>
        </row>
        <row r="151">
          <cell r="F151">
            <v>212</v>
          </cell>
          <cell r="G151">
            <v>10212000</v>
          </cell>
          <cell r="H151" t="str">
            <v>EV</v>
          </cell>
          <cell r="I151" t="str">
            <v>UAA</v>
          </cell>
        </row>
        <row r="152">
          <cell r="F152">
            <v>98</v>
          </cell>
          <cell r="G152">
            <v>10098000</v>
          </cell>
          <cell r="H152" t="str">
            <v>DU</v>
          </cell>
          <cell r="I152" t="str">
            <v>ULZ</v>
          </cell>
        </row>
        <row r="153">
          <cell r="F153">
            <v>389</v>
          </cell>
          <cell r="G153">
            <v>10389000</v>
          </cell>
          <cell r="H153" t="str">
            <v>XE</v>
          </cell>
          <cell r="I153" t="str">
            <v>ONH</v>
          </cell>
        </row>
        <row r="154">
          <cell r="F154">
            <v>248</v>
          </cell>
          <cell r="G154">
            <v>10248000</v>
          </cell>
          <cell r="H154" t="str">
            <v>OR</v>
          </cell>
          <cell r="I154" t="str">
            <v>OEE</v>
          </cell>
        </row>
        <row r="155">
          <cell r="F155">
            <v>530</v>
          </cell>
          <cell r="G155">
            <v>10530000</v>
          </cell>
          <cell r="H155" t="str">
            <v>UB</v>
          </cell>
          <cell r="I155" t="str">
            <v>RMC</v>
          </cell>
        </row>
        <row r="156">
          <cell r="F156">
            <v>317</v>
          </cell>
          <cell r="G156">
            <v>10317000</v>
          </cell>
          <cell r="H156" t="str">
            <v>DA</v>
          </cell>
          <cell r="I156" t="str">
            <v>SIL</v>
          </cell>
        </row>
        <row r="157">
          <cell r="F157">
            <v>97</v>
          </cell>
          <cell r="G157">
            <v>10097000</v>
          </cell>
          <cell r="H157" t="str">
            <v>UB</v>
          </cell>
          <cell r="I157" t="str">
            <v>SOR</v>
          </cell>
        </row>
        <row r="158">
          <cell r="F158">
            <v>54</v>
          </cell>
          <cell r="G158">
            <v>10054000</v>
          </cell>
          <cell r="H158" t="str">
            <v>UB</v>
          </cell>
          <cell r="I158" t="str">
            <v>SSG</v>
          </cell>
        </row>
        <row r="159">
          <cell r="F159">
            <v>420</v>
          </cell>
          <cell r="G159">
            <v>10420000</v>
          </cell>
          <cell r="H159" t="str">
            <v>BH</v>
          </cell>
          <cell r="I159" t="str">
            <v>ALI</v>
          </cell>
        </row>
        <row r="160">
          <cell r="F160">
            <v>269</v>
          </cell>
          <cell r="G160">
            <v>10269000</v>
          </cell>
          <cell r="H160" t="str">
            <v>DG</v>
          </cell>
          <cell r="I160" t="str">
            <v>BBD</v>
          </cell>
        </row>
        <row r="161">
          <cell r="F161">
            <v>385</v>
          </cell>
          <cell r="G161">
            <v>10385000</v>
          </cell>
          <cell r="H161" t="str">
            <v>DA</v>
          </cell>
          <cell r="I161" t="str">
            <v>SOH</v>
          </cell>
        </row>
        <row r="162">
          <cell r="F162">
            <v>135</v>
          </cell>
          <cell r="G162">
            <v>10135000</v>
          </cell>
          <cell r="H162" t="str">
            <v>UB</v>
          </cell>
          <cell r="I162" t="str">
            <v>SUU</v>
          </cell>
        </row>
        <row r="163">
          <cell r="F163">
            <v>110</v>
          </cell>
          <cell r="G163">
            <v>10110000</v>
          </cell>
          <cell r="H163" t="str">
            <v>SB</v>
          </cell>
          <cell r="I163" t="str">
            <v>ARH</v>
          </cell>
        </row>
        <row r="164">
          <cell r="F164">
            <v>118</v>
          </cell>
          <cell r="G164">
            <v>10118000</v>
          </cell>
          <cell r="H164" t="str">
            <v>SB</v>
          </cell>
          <cell r="I164" t="str">
            <v>DLH</v>
          </cell>
        </row>
        <row r="165">
          <cell r="F165">
            <v>449</v>
          </cell>
          <cell r="G165">
            <v>10449000</v>
          </cell>
          <cell r="H165" t="str">
            <v>SB</v>
          </cell>
          <cell r="I165" t="str">
            <v>SEM</v>
          </cell>
        </row>
        <row r="166">
          <cell r="F166">
            <v>414</v>
          </cell>
          <cell r="G166">
            <v>10414000</v>
          </cell>
          <cell r="H166" t="str">
            <v>SB</v>
          </cell>
          <cell r="I166" t="str">
            <v>SES</v>
          </cell>
        </row>
        <row r="167">
          <cell r="F167">
            <v>214</v>
          </cell>
          <cell r="G167">
            <v>10214000</v>
          </cell>
          <cell r="H167" t="str">
            <v>UB</v>
          </cell>
          <cell r="I167" t="str">
            <v>TAV</v>
          </cell>
        </row>
        <row r="168">
          <cell r="F168">
            <v>41</v>
          </cell>
          <cell r="G168">
            <v>10041000</v>
          </cell>
          <cell r="H168" t="str">
            <v>UB</v>
          </cell>
          <cell r="I168" t="str">
            <v>TVL</v>
          </cell>
        </row>
        <row r="169">
          <cell r="F169">
            <v>464</v>
          </cell>
          <cell r="G169">
            <v>10464000</v>
          </cell>
          <cell r="H169" t="str">
            <v>SU</v>
          </cell>
          <cell r="I169" t="str">
            <v>TAL</v>
          </cell>
        </row>
        <row r="170">
          <cell r="F170">
            <v>22</v>
          </cell>
          <cell r="G170">
            <v>10022000</v>
          </cell>
          <cell r="H170" t="str">
            <v>UB</v>
          </cell>
          <cell r="I170" t="str">
            <v>TCK</v>
          </cell>
        </row>
        <row r="171">
          <cell r="F171">
            <v>44</v>
          </cell>
          <cell r="G171">
            <v>10044000</v>
          </cell>
          <cell r="H171" t="str">
            <v>UB</v>
          </cell>
          <cell r="I171" t="str">
            <v>TAH</v>
          </cell>
        </row>
        <row r="172">
          <cell r="F172">
            <v>441</v>
          </cell>
          <cell r="G172">
            <v>10441000</v>
          </cell>
          <cell r="H172" t="str">
            <v>UB</v>
          </cell>
          <cell r="I172" t="str">
            <v>TEX</v>
          </cell>
        </row>
        <row r="173">
          <cell r="F173">
            <v>421</v>
          </cell>
          <cell r="G173">
            <v>10421000</v>
          </cell>
          <cell r="H173" t="str">
            <v>TE</v>
          </cell>
          <cell r="I173" t="str">
            <v>UST</v>
          </cell>
        </row>
        <row r="174">
          <cell r="F174">
            <v>142</v>
          </cell>
          <cell r="G174">
            <v>10142000</v>
          </cell>
          <cell r="H174" t="str">
            <v>UB</v>
          </cell>
          <cell r="I174" t="str">
            <v>TMZ</v>
          </cell>
        </row>
        <row r="175">
          <cell r="F175">
            <v>322</v>
          </cell>
          <cell r="G175">
            <v>10322000</v>
          </cell>
          <cell r="H175" t="str">
            <v>BE</v>
          </cell>
          <cell r="I175" t="str">
            <v>TLP</v>
          </cell>
        </row>
        <row r="176">
          <cell r="F176">
            <v>386</v>
          </cell>
          <cell r="G176">
            <v>10386000</v>
          </cell>
          <cell r="H176" t="str">
            <v>DA</v>
          </cell>
          <cell r="I176" t="str">
            <v>TUS</v>
          </cell>
        </row>
        <row r="177">
          <cell r="F177">
            <v>188</v>
          </cell>
          <cell r="G177">
            <v>10188000</v>
          </cell>
          <cell r="H177" t="str">
            <v>UB</v>
          </cell>
          <cell r="I177" t="str">
            <v>ACL</v>
          </cell>
        </row>
        <row r="178">
          <cell r="F178">
            <v>217</v>
          </cell>
          <cell r="G178">
            <v>10217000</v>
          </cell>
          <cell r="H178" t="str">
            <v>DA</v>
          </cell>
          <cell r="I178" t="str">
            <v>TEE</v>
          </cell>
        </row>
        <row r="179">
          <cell r="F179">
            <v>7</v>
          </cell>
          <cell r="G179">
            <v>10007000</v>
          </cell>
          <cell r="H179" t="str">
            <v>UB</v>
          </cell>
          <cell r="I179" t="str">
            <v>UBH</v>
          </cell>
        </row>
        <row r="180">
          <cell r="F180">
            <v>195</v>
          </cell>
          <cell r="G180">
            <v>10195000</v>
          </cell>
          <cell r="H180" t="str">
            <v>UB</v>
          </cell>
          <cell r="I180" t="str">
            <v>BUK</v>
          </cell>
        </row>
        <row r="181">
          <cell r="F181">
            <v>94</v>
          </cell>
          <cell r="G181">
            <v>10094000</v>
          </cell>
          <cell r="H181" t="str">
            <v>UV</v>
          </cell>
          <cell r="I181" t="str">
            <v>HUN</v>
          </cell>
        </row>
        <row r="182">
          <cell r="F182">
            <v>448</v>
          </cell>
          <cell r="G182">
            <v>10448000</v>
          </cell>
          <cell r="H182" t="str">
            <v>UV</v>
          </cell>
          <cell r="I182" t="str">
            <v>CHR</v>
          </cell>
        </row>
        <row r="183">
          <cell r="F183">
            <v>484</v>
          </cell>
          <cell r="G183">
            <v>10484000</v>
          </cell>
          <cell r="H183" t="str">
            <v>UB</v>
          </cell>
          <cell r="I183" t="str">
            <v>UID</v>
          </cell>
        </row>
        <row r="184">
          <cell r="F184">
            <v>325</v>
          </cell>
          <cell r="G184">
            <v>10325000</v>
          </cell>
          <cell r="H184" t="str">
            <v>UV</v>
          </cell>
          <cell r="I184" t="str">
            <v>UNS</v>
          </cell>
        </row>
        <row r="185">
          <cell r="F185">
            <v>323</v>
          </cell>
          <cell r="G185">
            <v>10323000</v>
          </cell>
          <cell r="H185" t="str">
            <v>UV</v>
          </cell>
          <cell r="I185" t="str">
            <v>CMD</v>
          </cell>
        </row>
        <row r="186">
          <cell r="F186">
            <v>524</v>
          </cell>
          <cell r="G186">
            <v>10524000</v>
          </cell>
          <cell r="H186" t="str">
            <v>UB</v>
          </cell>
          <cell r="I186" t="str">
            <v>MDR</v>
          </cell>
        </row>
        <row r="187">
          <cell r="F187">
            <v>525</v>
          </cell>
          <cell r="G187">
            <v>10525000</v>
          </cell>
          <cell r="H187" t="str">
            <v>UB</v>
          </cell>
          <cell r="I187" t="str">
            <v>HBO</v>
          </cell>
        </row>
        <row r="188">
          <cell r="F188">
            <v>372</v>
          </cell>
          <cell r="G188">
            <v>10372000</v>
          </cell>
          <cell r="H188" t="str">
            <v>XE</v>
          </cell>
          <cell r="I188" t="str">
            <v>HGL</v>
          </cell>
        </row>
        <row r="189">
          <cell r="F189">
            <v>365</v>
          </cell>
          <cell r="G189">
            <v>10365000</v>
          </cell>
          <cell r="H189" t="str">
            <v>UB</v>
          </cell>
          <cell r="I189" t="str">
            <v>HAG</v>
          </cell>
        </row>
        <row r="190">
          <cell r="F190">
            <v>455</v>
          </cell>
          <cell r="G190">
            <v>10455000</v>
          </cell>
          <cell r="H190" t="str">
            <v>UV</v>
          </cell>
          <cell r="I190" t="str">
            <v>TVT</v>
          </cell>
        </row>
        <row r="191">
          <cell r="F191">
            <v>179</v>
          </cell>
          <cell r="G191">
            <v>10179000</v>
          </cell>
          <cell r="H191" t="str">
            <v>EV</v>
          </cell>
          <cell r="I191" t="str">
            <v>HHN</v>
          </cell>
        </row>
        <row r="192">
          <cell r="F192">
            <v>175</v>
          </cell>
          <cell r="G192">
            <v>10175000</v>
          </cell>
          <cell r="H192" t="str">
            <v>EV</v>
          </cell>
          <cell r="I192" t="str">
            <v>AMT</v>
          </cell>
        </row>
        <row r="193">
          <cell r="F193">
            <v>161</v>
          </cell>
          <cell r="G193">
            <v>10161000</v>
          </cell>
          <cell r="H193" t="str">
            <v>EV</v>
          </cell>
          <cell r="I193" t="str">
            <v>AVH</v>
          </cell>
        </row>
        <row r="194">
          <cell r="F194">
            <v>378</v>
          </cell>
          <cell r="G194">
            <v>10378000</v>
          </cell>
          <cell r="H194" t="str">
            <v>AR</v>
          </cell>
          <cell r="I194" t="str">
            <v>HSR</v>
          </cell>
        </row>
        <row r="195">
          <cell r="F195">
            <v>490</v>
          </cell>
          <cell r="G195">
            <v>10490000</v>
          </cell>
          <cell r="H195" t="str">
            <v>UV</v>
          </cell>
          <cell r="I195" t="str">
            <v>SDT</v>
          </cell>
        </row>
        <row r="196">
          <cell r="F196">
            <v>143</v>
          </cell>
          <cell r="G196">
            <v>10143000</v>
          </cell>
          <cell r="H196" t="str">
            <v>UB</v>
          </cell>
          <cell r="I196" t="str">
            <v>AHH</v>
          </cell>
        </row>
        <row r="197">
          <cell r="F197">
            <v>162</v>
          </cell>
          <cell r="G197">
            <v>10162000</v>
          </cell>
          <cell r="H197" t="str">
            <v>TE</v>
          </cell>
          <cell r="I197" t="str">
            <v>CHE</v>
          </cell>
        </row>
        <row r="198">
          <cell r="F198">
            <v>402</v>
          </cell>
          <cell r="G198">
            <v>10402000</v>
          </cell>
          <cell r="H198" t="str">
            <v>HE</v>
          </cell>
          <cell r="I198" t="str">
            <v>ADU</v>
          </cell>
        </row>
        <row r="199">
          <cell r="F199">
            <v>108</v>
          </cell>
          <cell r="G199">
            <v>10108000</v>
          </cell>
          <cell r="H199" t="str">
            <v>HE</v>
          </cell>
          <cell r="I199" t="str">
            <v>HUV</v>
          </cell>
        </row>
        <row r="200">
          <cell r="F200">
            <v>78</v>
          </cell>
          <cell r="G200">
            <v>10078000</v>
          </cell>
          <cell r="H200" t="str">
            <v>HE</v>
          </cell>
          <cell r="I200" t="str">
            <v>HVL</v>
          </cell>
        </row>
        <row r="201">
          <cell r="F201">
            <v>373</v>
          </cell>
          <cell r="G201">
            <v>10373000</v>
          </cell>
          <cell r="H201" t="str">
            <v>HE</v>
          </cell>
          <cell r="I201" t="str">
            <v>HUZ</v>
          </cell>
        </row>
        <row r="202">
          <cell r="F202">
            <v>431</v>
          </cell>
          <cell r="G202">
            <v>10431000</v>
          </cell>
          <cell r="H202" t="str">
            <v>HE</v>
          </cell>
          <cell r="I202" t="str">
            <v>HHS</v>
          </cell>
        </row>
        <row r="203">
          <cell r="F203">
            <v>341</v>
          </cell>
          <cell r="G203">
            <v>10341000</v>
          </cell>
          <cell r="H203" t="str">
            <v>UB</v>
          </cell>
          <cell r="I203" t="str">
            <v>HUT</v>
          </cell>
        </row>
        <row r="204">
          <cell r="F204">
            <v>454</v>
          </cell>
          <cell r="G204">
            <v>10454000</v>
          </cell>
          <cell r="H204" t="str">
            <v>UB</v>
          </cell>
          <cell r="I204" t="str">
            <v>HBT</v>
          </cell>
        </row>
        <row r="205">
          <cell r="F205">
            <v>56</v>
          </cell>
          <cell r="G205">
            <v>10056000</v>
          </cell>
          <cell r="H205" t="str">
            <v>UB</v>
          </cell>
          <cell r="I205" t="str">
            <v>HSG</v>
          </cell>
        </row>
        <row r="206">
          <cell r="F206">
            <v>532</v>
          </cell>
          <cell r="G206">
            <v>10532000</v>
          </cell>
          <cell r="H206" t="str">
            <v>UB</v>
          </cell>
          <cell r="I206" t="str">
            <v>HGN</v>
          </cell>
        </row>
        <row r="207">
          <cell r="F207">
            <v>330</v>
          </cell>
          <cell r="G207">
            <v>10330000</v>
          </cell>
          <cell r="H207" t="str">
            <v>DA</v>
          </cell>
          <cell r="I207" t="str">
            <v>DAO</v>
          </cell>
        </row>
        <row r="208">
          <cell r="F208">
            <v>393</v>
          </cell>
          <cell r="G208">
            <v>10393000</v>
          </cell>
          <cell r="H208" t="str">
            <v>AR</v>
          </cell>
          <cell r="I208" t="str">
            <v>HAH</v>
          </cell>
        </row>
        <row r="209">
          <cell r="F209">
            <v>65</v>
          </cell>
          <cell r="G209">
            <v>10065000</v>
          </cell>
          <cell r="H209" t="str">
            <v>UB</v>
          </cell>
          <cell r="I209" t="str">
            <v>HBZ</v>
          </cell>
        </row>
        <row r="210">
          <cell r="F210">
            <v>8</v>
          </cell>
          <cell r="G210">
            <v>10008000</v>
          </cell>
          <cell r="H210" t="str">
            <v>UB</v>
          </cell>
          <cell r="I210" t="str">
            <v>HRD</v>
          </cell>
        </row>
        <row r="211">
          <cell r="F211">
            <v>133</v>
          </cell>
          <cell r="G211">
            <v>10133000</v>
          </cell>
          <cell r="H211" t="str">
            <v>DO</v>
          </cell>
          <cell r="I211" t="str">
            <v>HRL</v>
          </cell>
        </row>
        <row r="212">
          <cell r="F212">
            <v>407</v>
          </cell>
          <cell r="G212">
            <v>10407000</v>
          </cell>
          <cell r="H212" t="str">
            <v>SB</v>
          </cell>
          <cell r="I212" t="str">
            <v>TSA</v>
          </cell>
        </row>
        <row r="213">
          <cell r="F213">
            <v>181</v>
          </cell>
          <cell r="G213">
            <v>10181000</v>
          </cell>
          <cell r="H213" t="str">
            <v>TE</v>
          </cell>
          <cell r="I213" t="str">
            <v>CAD</v>
          </cell>
        </row>
        <row r="214">
          <cell r="F214">
            <v>352</v>
          </cell>
          <cell r="G214">
            <v>10352000</v>
          </cell>
          <cell r="H214" t="str">
            <v>DU</v>
          </cell>
          <cell r="I214" t="str">
            <v>CDU</v>
          </cell>
        </row>
        <row r="215">
          <cell r="F215">
            <v>309</v>
          </cell>
          <cell r="G215">
            <v>10309000</v>
          </cell>
          <cell r="H215" t="str">
            <v>DA</v>
          </cell>
          <cell r="I215" t="str">
            <v>SHG</v>
          </cell>
        </row>
        <row r="216">
          <cell r="F216">
            <v>158</v>
          </cell>
          <cell r="G216">
            <v>10158000</v>
          </cell>
          <cell r="H216" t="str">
            <v>SB</v>
          </cell>
          <cell r="I216" t="str">
            <v>SIM</v>
          </cell>
        </row>
        <row r="217">
          <cell r="F217">
            <v>359</v>
          </cell>
          <cell r="G217">
            <v>10359000</v>
          </cell>
          <cell r="H217" t="str">
            <v>UB</v>
          </cell>
          <cell r="I217" t="str">
            <v>NRS</v>
          </cell>
        </row>
        <row r="218">
          <cell r="F218">
            <v>178</v>
          </cell>
          <cell r="G218">
            <v>10178000</v>
          </cell>
          <cell r="H218" t="str">
            <v>HO</v>
          </cell>
          <cell r="I218" t="str">
            <v>JRG</v>
          </cell>
        </row>
        <row r="219">
          <cell r="F219">
            <v>154</v>
          </cell>
          <cell r="G219">
            <v>10154000</v>
          </cell>
          <cell r="H219" t="str">
            <v>OR</v>
          </cell>
          <cell r="I219" t="str">
            <v>TAS</v>
          </cell>
        </row>
        <row r="220">
          <cell r="F220">
            <v>113</v>
          </cell>
          <cell r="G220">
            <v>10113000</v>
          </cell>
          <cell r="H220" t="str">
            <v>OR</v>
          </cell>
          <cell r="I220" t="str">
            <v>IND</v>
          </cell>
        </row>
        <row r="221">
          <cell r="F221">
            <v>425</v>
          </cell>
          <cell r="G221">
            <v>10425000</v>
          </cell>
          <cell r="H221" t="str">
            <v>DO</v>
          </cell>
          <cell r="I221" t="str">
            <v>ECV</v>
          </cell>
        </row>
        <row r="222">
          <cell r="F222">
            <v>440</v>
          </cell>
          <cell r="G222">
            <v>10440000</v>
          </cell>
          <cell r="H222" t="str">
            <v>UB</v>
          </cell>
          <cell r="I222" t="str">
            <v>ESG</v>
          </cell>
        </row>
        <row r="223">
          <cell r="F223">
            <v>537</v>
          </cell>
          <cell r="G223">
            <v>10537000</v>
          </cell>
          <cell r="H223" t="str">
            <v>DG</v>
          </cell>
          <cell r="I223" t="str">
            <v>ETR</v>
          </cell>
        </row>
        <row r="224">
          <cell r="F224">
            <v>466</v>
          </cell>
          <cell r="G224">
            <v>10466000</v>
          </cell>
          <cell r="H224" t="str">
            <v>BE</v>
          </cell>
          <cell r="I224" t="str">
            <v>BOE</v>
          </cell>
        </row>
        <row r="225">
          <cell r="F225">
            <v>469</v>
          </cell>
          <cell r="G225">
            <v>10469000</v>
          </cell>
          <cell r="H225" t="str">
            <v>OR</v>
          </cell>
          <cell r="I225" t="str">
            <v>EAZ</v>
          </cell>
        </row>
        <row r="226">
          <cell r="F226">
            <v>377</v>
          </cell>
          <cell r="G226">
            <v>10377000</v>
          </cell>
          <cell r="H226" t="str">
            <v>BU</v>
          </cell>
          <cell r="I226" t="str">
            <v>SVR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tabSelected="1" workbookViewId="0">
      <pane xSplit="3" ySplit="4" topLeftCell="N5" activePane="bottomRight" state="frozen"/>
      <selection pane="topRight" activeCell="D1" sqref="D1"/>
      <selection pane="bottomLeft" activeCell="A5" sqref="A5"/>
      <selection pane="bottomRight" activeCell="S13" sqref="S13"/>
    </sheetView>
  </sheetViews>
  <sheetFormatPr defaultRowHeight="15" x14ac:dyDescent="0.25"/>
  <cols>
    <col min="1" max="1" width="4.85546875" style="40" customWidth="1"/>
    <col min="2" max="2" width="37.28515625" customWidth="1"/>
    <col min="3" max="3" width="8.140625" style="28" customWidth="1"/>
    <col min="4" max="4" width="7" style="37" customWidth="1"/>
    <col min="5" max="5" width="17.42578125" style="26" customWidth="1"/>
    <col min="6" max="6" width="16.5703125" style="26" customWidth="1"/>
    <col min="7" max="7" width="18.42578125" style="26" customWidth="1"/>
    <col min="8" max="8" width="14" customWidth="1"/>
    <col min="9" max="9" width="15.85546875" customWidth="1"/>
    <col min="10" max="10" width="16.5703125" customWidth="1"/>
    <col min="11" max="11" width="20" customWidth="1"/>
    <col min="12" max="12" width="16.42578125" customWidth="1"/>
    <col min="13" max="13" width="14.7109375" bestFit="1" customWidth="1"/>
    <col min="14" max="14" width="13.7109375" bestFit="1" customWidth="1"/>
    <col min="15" max="15" width="15" customWidth="1"/>
    <col min="16" max="16" width="13.7109375" bestFit="1" customWidth="1"/>
    <col min="17" max="17" width="13.5703125" bestFit="1" customWidth="1"/>
    <col min="18" max="18" width="12.5703125" bestFit="1" customWidth="1"/>
    <col min="19" max="19" width="13.7109375" bestFit="1" customWidth="1"/>
    <col min="20" max="20" width="15" customWidth="1"/>
    <col min="21" max="21" width="13.5703125" customWidth="1"/>
    <col min="22" max="22" width="16.7109375" customWidth="1"/>
  </cols>
  <sheetData>
    <row r="1" spans="1:22" ht="15.75" x14ac:dyDescent="0.25">
      <c r="A1" s="1"/>
      <c r="B1" s="2" t="s">
        <v>0</v>
      </c>
      <c r="C1" s="29"/>
      <c r="D1" s="31"/>
      <c r="E1" s="3"/>
      <c r="F1" s="3"/>
      <c r="G1" s="3"/>
      <c r="H1" s="4"/>
      <c r="I1" s="4"/>
      <c r="J1" s="4"/>
      <c r="K1" s="4"/>
    </row>
    <row r="2" spans="1:22" x14ac:dyDescent="0.25">
      <c r="A2" s="5"/>
      <c r="B2" s="6"/>
      <c r="C2" s="30"/>
      <c r="D2" s="32"/>
      <c r="E2" s="7"/>
      <c r="F2" s="7"/>
      <c r="G2" s="7"/>
      <c r="H2" s="6"/>
      <c r="I2" s="6"/>
      <c r="J2" s="6"/>
      <c r="K2" s="6"/>
    </row>
    <row r="3" spans="1:22" ht="15" customHeight="1" x14ac:dyDescent="0.25">
      <c r="A3" s="8"/>
      <c r="B3" s="9"/>
      <c r="C3" s="27"/>
      <c r="D3" s="33"/>
      <c r="E3" s="41" t="s">
        <v>1</v>
      </c>
      <c r="F3" s="42"/>
      <c r="G3" s="42"/>
      <c r="H3" s="42"/>
      <c r="I3" s="42"/>
      <c r="J3" s="42"/>
      <c r="K3" s="43"/>
      <c r="L3" s="44" t="s">
        <v>2</v>
      </c>
      <c r="M3" s="45"/>
      <c r="N3" s="45"/>
      <c r="O3" s="45"/>
      <c r="P3" s="45"/>
      <c r="Q3" s="45"/>
      <c r="R3" s="45"/>
      <c r="S3" s="45"/>
      <c r="T3" s="45"/>
      <c r="U3" s="46" t="s">
        <v>3</v>
      </c>
      <c r="V3" s="47"/>
    </row>
    <row r="4" spans="1:22" s="17" customFormat="1" ht="69.75" customHeight="1" x14ac:dyDescent="0.2">
      <c r="A4" s="10" t="s">
        <v>4</v>
      </c>
      <c r="B4" s="11" t="s">
        <v>5</v>
      </c>
      <c r="C4" s="12" t="s">
        <v>6</v>
      </c>
      <c r="D4" s="34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13" t="s">
        <v>20</v>
      </c>
      <c r="R4" s="13" t="s">
        <v>21</v>
      </c>
      <c r="S4" s="14" t="s">
        <v>22</v>
      </c>
      <c r="T4" s="14" t="s">
        <v>23</v>
      </c>
      <c r="U4" s="15" t="s">
        <v>24</v>
      </c>
      <c r="V4" s="16" t="s">
        <v>25</v>
      </c>
    </row>
    <row r="5" spans="1:22" s="17" customFormat="1" ht="12.75" x14ac:dyDescent="0.2">
      <c r="A5" s="38">
        <v>1</v>
      </c>
      <c r="B5" s="18" t="s">
        <v>26</v>
      </c>
      <c r="C5" s="19">
        <v>458</v>
      </c>
      <c r="D5" s="35" t="str">
        <f>VLOOKUP(C5,[1]listing2017!$F$7:$I$226,4,0)</f>
        <v>TTL</v>
      </c>
      <c r="E5" s="20">
        <v>158782183.90000001</v>
      </c>
      <c r="F5" s="20">
        <v>11106018.9</v>
      </c>
      <c r="G5" s="20">
        <v>169888202.80000001</v>
      </c>
      <c r="H5" s="18">
        <v>85813278.200000003</v>
      </c>
      <c r="I5" s="18">
        <v>12609.4</v>
      </c>
      <c r="J5" s="18">
        <v>85825887.599999994</v>
      </c>
      <c r="K5" s="18">
        <v>84062315.200000003</v>
      </c>
      <c r="L5" s="18">
        <v>255013744</v>
      </c>
      <c r="M5" s="18">
        <v>170582183.90000001</v>
      </c>
      <c r="N5" s="18">
        <v>84431560.099999994</v>
      </c>
      <c r="O5" s="18">
        <v>1228337</v>
      </c>
      <c r="P5" s="18">
        <v>1598399.5</v>
      </c>
      <c r="Q5" s="18">
        <v>-6680830.7000000002</v>
      </c>
      <c r="R5" s="18">
        <v>0</v>
      </c>
      <c r="S5" s="18">
        <v>20190824.300000001</v>
      </c>
      <c r="T5" s="18">
        <v>57189842.600000001</v>
      </c>
      <c r="U5" s="21">
        <f>K5*1000/V5</f>
        <v>1596.1643590074659</v>
      </c>
      <c r="V5" s="22">
        <v>52665200</v>
      </c>
    </row>
    <row r="6" spans="1:22" s="25" customFormat="1" ht="12.75" x14ac:dyDescent="0.2">
      <c r="A6" s="39">
        <v>2</v>
      </c>
      <c r="B6" s="20" t="s">
        <v>27</v>
      </c>
      <c r="C6" s="23">
        <v>542</v>
      </c>
      <c r="D6" s="36" t="str">
        <f>VLOOKUP(C6,[1]listing2017!$F$7:$I$226,4,0)</f>
        <v>MIK</v>
      </c>
      <c r="E6" s="20">
        <v>2670658088.2323003</v>
      </c>
      <c r="F6" s="20">
        <v>14563569.638040395</v>
      </c>
      <c r="G6" s="20">
        <v>2685221657.8703408</v>
      </c>
      <c r="H6" s="20">
        <v>23787181.568520002</v>
      </c>
      <c r="I6" s="20">
        <v>2501099910.4682899</v>
      </c>
      <c r="J6" s="20">
        <f>H6+I6</f>
        <v>2524887092.0368099</v>
      </c>
      <c r="K6" s="20">
        <v>160334565.83358997</v>
      </c>
      <c r="L6" s="20">
        <v>103602438.50589998</v>
      </c>
      <c r="M6" s="20">
        <v>0</v>
      </c>
      <c r="N6" s="20">
        <v>0</v>
      </c>
      <c r="O6" s="20">
        <v>103602438.50589998</v>
      </c>
      <c r="P6" s="20">
        <v>67015793.123960011</v>
      </c>
      <c r="Q6" s="20">
        <v>-5973.1143600000005</v>
      </c>
      <c r="R6" s="20">
        <v>0</v>
      </c>
      <c r="S6" s="20">
        <v>524296.72961999988</v>
      </c>
      <c r="T6" s="20">
        <v>36056375.537959963</v>
      </c>
      <c r="U6" s="21">
        <f>K6*1000/V6</f>
        <v>7742.1453641930284</v>
      </c>
      <c r="V6" s="24">
        <v>20709320</v>
      </c>
    </row>
    <row r="7" spans="1:22" s="25" customFormat="1" ht="12.75" x14ac:dyDescent="0.2">
      <c r="A7" s="39">
        <v>3</v>
      </c>
      <c r="B7" s="20" t="s">
        <v>28</v>
      </c>
      <c r="C7" s="23">
        <v>90</v>
      </c>
      <c r="D7" s="36" t="str">
        <f>VLOOKUP(C7,[1]listing2017!$F$7:$I$226,4,0)</f>
        <v>APU</v>
      </c>
      <c r="E7" s="20">
        <v>91459676.200000003</v>
      </c>
      <c r="F7" s="20">
        <v>188598545</v>
      </c>
      <c r="G7" s="20">
        <v>280058221.19999999</v>
      </c>
      <c r="H7" s="20">
        <v>73910895.900000006</v>
      </c>
      <c r="I7" s="20">
        <v>47755116.600000001</v>
      </c>
      <c r="J7" s="20">
        <v>121666012.5</v>
      </c>
      <c r="K7" s="20">
        <v>158392208.69999999</v>
      </c>
      <c r="L7" s="20">
        <v>108443059.2</v>
      </c>
      <c r="M7" s="20">
        <v>75565423.599999994</v>
      </c>
      <c r="N7" s="20">
        <v>32877635.600000001</v>
      </c>
      <c r="O7" s="20">
        <v>503349.30000000005</v>
      </c>
      <c r="P7" s="20">
        <v>18053107.400000002</v>
      </c>
      <c r="Q7" s="20">
        <v>5644682.4000000004</v>
      </c>
      <c r="R7" s="20">
        <v>0</v>
      </c>
      <c r="S7" s="20">
        <v>5024146.8</v>
      </c>
      <c r="T7" s="20">
        <v>15948413.1</v>
      </c>
      <c r="U7" s="21">
        <f t="shared" ref="U7:U69" si="0">K7*1000/V7</f>
        <v>213.21458155253157</v>
      </c>
      <c r="V7" s="24">
        <v>742877000</v>
      </c>
    </row>
    <row r="8" spans="1:22" s="25" customFormat="1" ht="12.75" x14ac:dyDescent="0.2">
      <c r="A8" s="39">
        <v>4</v>
      </c>
      <c r="B8" s="20" t="s">
        <v>29</v>
      </c>
      <c r="C8" s="23">
        <v>536</v>
      </c>
      <c r="D8" s="36" t="str">
        <f>VLOOKUP(C8,[1]listing2017!$F$7:$I$226,4,0)</f>
        <v>MTZ</v>
      </c>
      <c r="E8" s="20">
        <v>426680695.30000001</v>
      </c>
      <c r="F8" s="20">
        <v>61465700.600000001</v>
      </c>
      <c r="G8" s="20">
        <v>488146395.89999998</v>
      </c>
      <c r="H8" s="20">
        <v>8275515.7999999998</v>
      </c>
      <c r="I8" s="20">
        <v>83848379.200000003</v>
      </c>
      <c r="J8" s="20">
        <v>92123895</v>
      </c>
      <c r="K8" s="20">
        <v>396022500.89999998</v>
      </c>
      <c r="L8" s="20">
        <v>1371507.5</v>
      </c>
      <c r="M8" s="20">
        <v>923612</v>
      </c>
      <c r="N8" s="20">
        <v>447895.5</v>
      </c>
      <c r="O8" s="20">
        <v>2462685.9</v>
      </c>
      <c r="P8" s="20">
        <v>2467576.7999999998</v>
      </c>
      <c r="Q8" s="20">
        <v>5346504.0999999996</v>
      </c>
      <c r="R8" s="20">
        <v>1982.6</v>
      </c>
      <c r="S8" s="20">
        <v>66406.600000000006</v>
      </c>
      <c r="T8" s="20">
        <v>5725084.7000000002</v>
      </c>
      <c r="U8" s="21">
        <f t="shared" si="0"/>
        <v>1910.5954876807364</v>
      </c>
      <c r="V8" s="24">
        <v>207277000</v>
      </c>
    </row>
    <row r="9" spans="1:22" s="25" customFormat="1" ht="12.75" x14ac:dyDescent="0.2">
      <c r="A9" s="39">
        <v>5</v>
      </c>
      <c r="B9" s="20" t="s">
        <v>30</v>
      </c>
      <c r="C9" s="23">
        <v>504</v>
      </c>
      <c r="D9" s="36" t="str">
        <f>VLOOKUP(C9,[1]listing2017!$F$7:$I$226,4,0)</f>
        <v>DGS</v>
      </c>
      <c r="E9" s="20">
        <v>27016862.300000001</v>
      </c>
      <c r="F9" s="20">
        <v>181787203</v>
      </c>
      <c r="G9" s="20">
        <v>208804065.30000001</v>
      </c>
      <c r="H9" s="20">
        <v>2314771.4</v>
      </c>
      <c r="I9" s="20">
        <v>23725708.600000001</v>
      </c>
      <c r="J9" s="20">
        <v>26040480</v>
      </c>
      <c r="K9" s="20">
        <v>182763585.30000001</v>
      </c>
      <c r="L9" s="20">
        <v>57187252.899999999</v>
      </c>
      <c r="M9" s="20">
        <v>48411306.299999997</v>
      </c>
      <c r="N9" s="20">
        <v>8775946.5999999996</v>
      </c>
      <c r="O9" s="20">
        <v>609188.5</v>
      </c>
      <c r="P9" s="20">
        <v>3643296.4</v>
      </c>
      <c r="Q9" s="20">
        <v>-12446.1</v>
      </c>
      <c r="R9" s="20">
        <v>0</v>
      </c>
      <c r="S9" s="20">
        <v>29604.400000000001</v>
      </c>
      <c r="T9" s="20">
        <v>5699788.2000000002</v>
      </c>
      <c r="U9" s="21">
        <f t="shared" si="0"/>
        <v>183.93565474503231</v>
      </c>
      <c r="V9" s="24">
        <v>993627829</v>
      </c>
    </row>
    <row r="10" spans="1:22" s="25" customFormat="1" ht="12.75" x14ac:dyDescent="0.2">
      <c r="A10" s="39">
        <v>6</v>
      </c>
      <c r="B10" s="20" t="s">
        <v>31</v>
      </c>
      <c r="C10" s="23">
        <v>497</v>
      </c>
      <c r="D10" s="36" t="str">
        <f>VLOOKUP(C10,[1]listing2017!$F$7:$I$226,4,0)</f>
        <v>UDS</v>
      </c>
      <c r="E10" s="20">
        <v>12553454.800000001</v>
      </c>
      <c r="F10" s="20">
        <v>152324698.30000001</v>
      </c>
      <c r="G10" s="20">
        <v>164878153.09999999</v>
      </c>
      <c r="H10" s="20">
        <v>632414.6</v>
      </c>
      <c r="I10" s="20">
        <v>22395033.800000001</v>
      </c>
      <c r="J10" s="20">
        <v>23027448.399999999</v>
      </c>
      <c r="K10" s="20">
        <v>141850704.69999999</v>
      </c>
      <c r="L10" s="20">
        <v>60577524.600000001</v>
      </c>
      <c r="M10" s="20">
        <v>45454481.200000003</v>
      </c>
      <c r="N10" s="20">
        <v>15123043.4</v>
      </c>
      <c r="O10" s="20">
        <v>446721.89999999997</v>
      </c>
      <c r="P10" s="20">
        <v>10720354.9</v>
      </c>
      <c r="Q10" s="20">
        <v>995.30000000000007</v>
      </c>
      <c r="R10" s="20">
        <v>0</v>
      </c>
      <c r="S10" s="20">
        <v>806465.3</v>
      </c>
      <c r="T10" s="20">
        <v>4043940.4</v>
      </c>
      <c r="U10" s="21">
        <f t="shared" si="0"/>
        <v>140.63241230007063</v>
      </c>
      <c r="V10" s="24">
        <v>1008662956</v>
      </c>
    </row>
    <row r="11" spans="1:22" s="25" customFormat="1" ht="12.75" x14ac:dyDescent="0.2">
      <c r="A11" s="39">
        <v>7</v>
      </c>
      <c r="B11" s="20" t="s">
        <v>32</v>
      </c>
      <c r="C11" s="23">
        <v>460</v>
      </c>
      <c r="D11" s="36" t="str">
        <f>VLOOKUP(C11,[1]listing2017!$F$7:$I$226,4,0)</f>
        <v>SHV</v>
      </c>
      <c r="E11" s="20">
        <v>18840132</v>
      </c>
      <c r="F11" s="20">
        <v>96503951.700000003</v>
      </c>
      <c r="G11" s="20">
        <v>115344083.7</v>
      </c>
      <c r="H11" s="20">
        <v>57693100.200000003</v>
      </c>
      <c r="I11" s="20">
        <v>48587767.600000001</v>
      </c>
      <c r="J11" s="20">
        <v>106280867.8</v>
      </c>
      <c r="K11" s="20">
        <v>9063215.9000000004</v>
      </c>
      <c r="L11" s="20">
        <v>21226884.100000001</v>
      </c>
      <c r="M11" s="20">
        <v>16374725</v>
      </c>
      <c r="N11" s="20">
        <v>4852159.0999999996</v>
      </c>
      <c r="O11" s="20">
        <v>2467455.6</v>
      </c>
      <c r="P11" s="20">
        <v>4219175.4000000004</v>
      </c>
      <c r="Q11" s="20">
        <v>0</v>
      </c>
      <c r="R11" s="20">
        <v>0</v>
      </c>
      <c r="S11" s="20">
        <v>400408.9</v>
      </c>
      <c r="T11" s="20">
        <v>2700030.4</v>
      </c>
      <c r="U11" s="21">
        <f t="shared" si="0"/>
        <v>675.39665287562855</v>
      </c>
      <c r="V11" s="24">
        <v>13419101</v>
      </c>
    </row>
    <row r="12" spans="1:22" s="25" customFormat="1" ht="12.75" x14ac:dyDescent="0.2">
      <c r="A12" s="39">
        <v>8</v>
      </c>
      <c r="B12" s="20" t="s">
        <v>33</v>
      </c>
      <c r="C12" s="23">
        <v>514</v>
      </c>
      <c r="D12" s="36" t="str">
        <f>VLOOKUP(C12,[1]listing2017!$F$7:$I$226,4,0)</f>
        <v>DSD</v>
      </c>
      <c r="E12" s="20">
        <v>31005009</v>
      </c>
      <c r="F12" s="20">
        <v>400276763</v>
      </c>
      <c r="G12" s="20">
        <v>431281772</v>
      </c>
      <c r="H12" s="20">
        <v>9590718</v>
      </c>
      <c r="I12" s="20">
        <v>99012604.400000006</v>
      </c>
      <c r="J12" s="20">
        <v>108603322.40000001</v>
      </c>
      <c r="K12" s="20">
        <v>322678449.60000002</v>
      </c>
      <c r="L12" s="20">
        <v>119056247.40000001</v>
      </c>
      <c r="M12" s="20">
        <v>115787075.8</v>
      </c>
      <c r="N12" s="20">
        <v>3269171.6</v>
      </c>
      <c r="O12" s="20">
        <v>1419859.2999999998</v>
      </c>
      <c r="P12" s="20">
        <v>3088786.6</v>
      </c>
      <c r="Q12" s="20">
        <v>1052297.8</v>
      </c>
      <c r="R12" s="20">
        <v>0</v>
      </c>
      <c r="S12" s="20">
        <v>8979.6</v>
      </c>
      <c r="T12" s="20">
        <v>2643562.5</v>
      </c>
      <c r="U12" s="21">
        <f t="shared" si="0"/>
        <v>480.33208630180621</v>
      </c>
      <c r="V12" s="24">
        <v>671782000</v>
      </c>
    </row>
    <row r="13" spans="1:22" s="25" customFormat="1" ht="12.75" x14ac:dyDescent="0.2">
      <c r="A13" s="39">
        <v>9</v>
      </c>
      <c r="B13" s="20" t="s">
        <v>34</v>
      </c>
      <c r="C13" s="23">
        <v>135</v>
      </c>
      <c r="D13" s="36" t="str">
        <f>VLOOKUP(C13,[1]listing2017!$F$7:$I$226,4,0)</f>
        <v>SUU</v>
      </c>
      <c r="E13" s="20">
        <v>16474201</v>
      </c>
      <c r="F13" s="20">
        <v>36993407.299999997</v>
      </c>
      <c r="G13" s="20">
        <v>53467608.299999997</v>
      </c>
      <c r="H13" s="20">
        <v>20238424.5</v>
      </c>
      <c r="I13" s="20">
        <v>6824178.2000000002</v>
      </c>
      <c r="J13" s="20">
        <v>27062602.699999999</v>
      </c>
      <c r="K13" s="20">
        <v>26405005.600000001</v>
      </c>
      <c r="L13" s="20">
        <v>24078861.5</v>
      </c>
      <c r="M13" s="20">
        <v>18158820.300000001</v>
      </c>
      <c r="N13" s="20">
        <v>5920041.2000000002</v>
      </c>
      <c r="O13" s="20">
        <v>116168.79999999999</v>
      </c>
      <c r="P13" s="20">
        <v>3845855.4000000004</v>
      </c>
      <c r="Q13" s="20">
        <v>416894</v>
      </c>
      <c r="R13" s="20">
        <v>-91056.4</v>
      </c>
      <c r="S13" s="20">
        <v>224776.1</v>
      </c>
      <c r="T13" s="20">
        <v>2291416.1</v>
      </c>
      <c r="U13" s="21">
        <f t="shared" si="0"/>
        <v>76.758737209302325</v>
      </c>
      <c r="V13" s="24">
        <v>344000000</v>
      </c>
    </row>
    <row r="14" spans="1:22" s="25" customFormat="1" ht="12.75" x14ac:dyDescent="0.2">
      <c r="A14" s="39">
        <v>10</v>
      </c>
      <c r="B14" s="20" t="s">
        <v>35</v>
      </c>
      <c r="C14" s="23">
        <v>522</v>
      </c>
      <c r="D14" s="36" t="str">
        <f>VLOOKUP(C14,[1]listing2017!$F$7:$I$226,4,0)</f>
        <v>BDS</v>
      </c>
      <c r="E14" s="20">
        <v>12122284.5</v>
      </c>
      <c r="F14" s="20">
        <v>5098450.5</v>
      </c>
      <c r="G14" s="20">
        <v>17220735</v>
      </c>
      <c r="H14" s="20">
        <v>1172666.5</v>
      </c>
      <c r="I14" s="20">
        <v>0</v>
      </c>
      <c r="J14" s="20">
        <v>1172666.5</v>
      </c>
      <c r="K14" s="20">
        <v>16048068.5</v>
      </c>
      <c r="L14" s="20">
        <v>667658.19999999995</v>
      </c>
      <c r="M14" s="20"/>
      <c r="N14" s="20">
        <v>667658.19999999995</v>
      </c>
      <c r="O14" s="20">
        <v>111825.9</v>
      </c>
      <c r="P14" s="20">
        <v>698646.1</v>
      </c>
      <c r="Q14" s="20">
        <v>-10498.2</v>
      </c>
      <c r="R14" s="20">
        <v>1406806.8</v>
      </c>
      <c r="S14" s="20">
        <v>15292.3</v>
      </c>
      <c r="T14" s="20">
        <v>1461854.3</v>
      </c>
      <c r="U14" s="21">
        <f t="shared" si="0"/>
        <v>944.00402941176469</v>
      </c>
      <c r="V14" s="24">
        <v>17000000</v>
      </c>
    </row>
    <row r="15" spans="1:22" s="25" customFormat="1" ht="12.75" x14ac:dyDescent="0.2">
      <c r="A15" s="39">
        <v>11</v>
      </c>
      <c r="B15" s="20" t="s">
        <v>36</v>
      </c>
      <c r="C15" s="23">
        <v>88</v>
      </c>
      <c r="D15" s="36" t="str">
        <f>VLOOKUP(C15,[1]listing2017!$F$7:$I$226,4,0)</f>
        <v>GTL</v>
      </c>
      <c r="E15" s="20">
        <v>7233141.2999999998</v>
      </c>
      <c r="F15" s="20">
        <v>7815755.7000000002</v>
      </c>
      <c r="G15" s="20">
        <v>15048897</v>
      </c>
      <c r="H15" s="20">
        <v>5467865.5</v>
      </c>
      <c r="I15" s="20">
        <v>24.8</v>
      </c>
      <c r="J15" s="20">
        <v>5467890.2999999998</v>
      </c>
      <c r="K15" s="20">
        <v>9581006.6999999993</v>
      </c>
      <c r="L15" s="20">
        <v>20290.900000000001</v>
      </c>
      <c r="M15" s="20">
        <v>16232.7</v>
      </c>
      <c r="N15" s="20">
        <v>4058.2</v>
      </c>
      <c r="O15" s="20">
        <v>2131526.2000000002</v>
      </c>
      <c r="P15" s="20">
        <v>872086.29999999993</v>
      </c>
      <c r="Q15" s="20">
        <v>-56747.9</v>
      </c>
      <c r="R15" s="20">
        <v>0</v>
      </c>
      <c r="S15" s="20">
        <v>79401.3</v>
      </c>
      <c r="T15" s="20">
        <v>1127348.8999999999</v>
      </c>
      <c r="U15" s="21">
        <f t="shared" si="0"/>
        <v>5919.0099488226242</v>
      </c>
      <c r="V15" s="24">
        <v>1618684</v>
      </c>
    </row>
    <row r="16" spans="1:22" s="25" customFormat="1" ht="25.5" x14ac:dyDescent="0.2">
      <c r="A16" s="39">
        <v>12</v>
      </c>
      <c r="B16" s="20" t="s">
        <v>37</v>
      </c>
      <c r="C16" s="23">
        <v>508</v>
      </c>
      <c r="D16" s="36" t="str">
        <f>VLOOKUP(C16,[1]listing2017!$F$7:$I$226,4,0)</f>
        <v>DSS</v>
      </c>
      <c r="E16" s="20">
        <v>5712853.2999999998</v>
      </c>
      <c r="F16" s="20">
        <v>60475339.399999999</v>
      </c>
      <c r="G16" s="20">
        <v>66188192.700000003</v>
      </c>
      <c r="H16" s="20">
        <v>2857536</v>
      </c>
      <c r="I16" s="20">
        <v>31487.5</v>
      </c>
      <c r="J16" s="20">
        <v>2889023.5</v>
      </c>
      <c r="K16" s="20">
        <v>63299169.200000003</v>
      </c>
      <c r="L16" s="20">
        <v>31527633.399999999</v>
      </c>
      <c r="M16" s="20">
        <v>22667979.100000001</v>
      </c>
      <c r="N16" s="20">
        <v>8859654.3000000007</v>
      </c>
      <c r="O16" s="20">
        <v>539221.6</v>
      </c>
      <c r="P16" s="20">
        <v>8691339.6999999993</v>
      </c>
      <c r="Q16" s="20">
        <v>-11902.2</v>
      </c>
      <c r="R16" s="20">
        <v>0</v>
      </c>
      <c r="S16" s="20">
        <v>10308.1</v>
      </c>
      <c r="T16" s="20">
        <v>685325.9</v>
      </c>
      <c r="U16" s="21">
        <f t="shared" si="0"/>
        <v>6095.1817196842094</v>
      </c>
      <c r="V16" s="24">
        <v>10385116</v>
      </c>
    </row>
    <row r="17" spans="1:22" s="25" customFormat="1" ht="12.75" x14ac:dyDescent="0.2">
      <c r="A17" s="39">
        <v>13</v>
      </c>
      <c r="B17" s="20" t="s">
        <v>38</v>
      </c>
      <c r="C17" s="23">
        <v>22</v>
      </c>
      <c r="D17" s="36" t="str">
        <f>VLOOKUP(C17,[1]listing2017!$F$7:$I$226,4,0)</f>
        <v>TCK</v>
      </c>
      <c r="E17" s="20">
        <v>11125927.6</v>
      </c>
      <c r="F17" s="20">
        <v>38741609.899999999</v>
      </c>
      <c r="G17" s="20">
        <v>49867537.5</v>
      </c>
      <c r="H17" s="20">
        <v>5252589.8</v>
      </c>
      <c r="I17" s="20">
        <v>0</v>
      </c>
      <c r="J17" s="20">
        <v>5252589.8</v>
      </c>
      <c r="K17" s="20">
        <v>44614947.700000003</v>
      </c>
      <c r="L17" s="20">
        <v>16369016.5</v>
      </c>
      <c r="M17" s="20">
        <v>12127246</v>
      </c>
      <c r="N17" s="20">
        <v>4241770.5</v>
      </c>
      <c r="O17" s="20">
        <v>0</v>
      </c>
      <c r="P17" s="20">
        <v>3481705</v>
      </c>
      <c r="Q17" s="20">
        <v>0</v>
      </c>
      <c r="R17" s="20">
        <v>0</v>
      </c>
      <c r="S17" s="20">
        <v>84288</v>
      </c>
      <c r="T17" s="20">
        <v>675777.5</v>
      </c>
      <c r="U17" s="21">
        <f t="shared" si="0"/>
        <v>43581.925324044183</v>
      </c>
      <c r="V17" s="24">
        <v>1023703</v>
      </c>
    </row>
    <row r="18" spans="1:22" s="25" customFormat="1" ht="12.75" x14ac:dyDescent="0.2">
      <c r="A18" s="39">
        <v>14</v>
      </c>
      <c r="B18" s="20" t="s">
        <v>39</v>
      </c>
      <c r="C18" s="23">
        <v>461</v>
      </c>
      <c r="D18" s="36" t="str">
        <f>VLOOKUP(C18,[1]listing2017!$F$7:$I$226,4,0)</f>
        <v>ADL</v>
      </c>
      <c r="E18" s="20">
        <v>5342752.0999999996</v>
      </c>
      <c r="F18" s="20">
        <v>5132597.5999999996</v>
      </c>
      <c r="G18" s="20">
        <v>10475349.699999999</v>
      </c>
      <c r="H18" s="20">
        <v>267440.40000000002</v>
      </c>
      <c r="I18" s="20">
        <v>0</v>
      </c>
      <c r="J18" s="20">
        <v>267440.40000000002</v>
      </c>
      <c r="K18" s="20">
        <v>10207909.300000001</v>
      </c>
      <c r="L18" s="20">
        <v>4379166.2</v>
      </c>
      <c r="M18" s="20">
        <v>3471166.3</v>
      </c>
      <c r="N18" s="20">
        <v>907999.9</v>
      </c>
      <c r="O18" s="20">
        <v>68994.7</v>
      </c>
      <c r="P18" s="20">
        <v>233873.4</v>
      </c>
      <c r="Q18" s="20">
        <v>-6473.6</v>
      </c>
      <c r="R18" s="20">
        <v>0</v>
      </c>
      <c r="S18" s="20">
        <v>85098.4</v>
      </c>
      <c r="T18" s="20">
        <v>651549.19999999995</v>
      </c>
      <c r="U18" s="21">
        <f t="shared" si="0"/>
        <v>3239.2651740358911</v>
      </c>
      <c r="V18" s="24">
        <v>3151304</v>
      </c>
    </row>
    <row r="19" spans="1:22" s="25" customFormat="1" ht="12.75" x14ac:dyDescent="0.2">
      <c r="A19" s="39">
        <v>15</v>
      </c>
      <c r="B19" s="20" t="s">
        <v>40</v>
      </c>
      <c r="C19" s="23">
        <v>498</v>
      </c>
      <c r="D19" s="36" t="str">
        <f>VLOOKUP(C19,[1]listing2017!$F$7:$I$226,4,0)</f>
        <v>DDS</v>
      </c>
      <c r="E19" s="20">
        <v>2341124.7000000002</v>
      </c>
      <c r="F19" s="20">
        <v>13965941</v>
      </c>
      <c r="G19" s="20">
        <v>16307065.699999999</v>
      </c>
      <c r="H19" s="20">
        <v>1319715.6000000001</v>
      </c>
      <c r="I19" s="20">
        <v>0</v>
      </c>
      <c r="J19" s="20">
        <v>1319715.6000000001</v>
      </c>
      <c r="K19" s="20">
        <v>14987350.1</v>
      </c>
      <c r="L19" s="20">
        <v>5041238.3</v>
      </c>
      <c r="M19" s="20">
        <v>3379543.7</v>
      </c>
      <c r="N19" s="20">
        <v>1661694.6</v>
      </c>
      <c r="O19" s="20">
        <v>72546.099999999991</v>
      </c>
      <c r="P19" s="20">
        <v>1003752.1000000001</v>
      </c>
      <c r="Q19" s="20">
        <v>0</v>
      </c>
      <c r="R19" s="20">
        <v>-12821.6</v>
      </c>
      <c r="S19" s="20">
        <v>73441.3</v>
      </c>
      <c r="T19" s="20">
        <v>644225.69999999995</v>
      </c>
      <c r="U19" s="21">
        <f t="shared" si="0"/>
        <v>156.13116795251108</v>
      </c>
      <c r="V19" s="24">
        <v>95992045</v>
      </c>
    </row>
    <row r="20" spans="1:22" s="25" customFormat="1" ht="12.75" x14ac:dyDescent="0.2">
      <c r="A20" s="39">
        <v>16</v>
      </c>
      <c r="B20" s="20" t="s">
        <v>41</v>
      </c>
      <c r="C20" s="23">
        <v>269</v>
      </c>
      <c r="D20" s="36" t="str">
        <f>VLOOKUP(C20,[1]listing2017!$F$7:$I$226,4,0)</f>
        <v>BBD</v>
      </c>
      <c r="E20" s="20">
        <v>11815032.9</v>
      </c>
      <c r="F20" s="20">
        <v>191668.3</v>
      </c>
      <c r="G20" s="20">
        <v>12006701.199999999</v>
      </c>
      <c r="H20" s="20">
        <v>5267120.4000000004</v>
      </c>
      <c r="I20" s="20">
        <v>8797286.3000000007</v>
      </c>
      <c r="J20" s="20">
        <v>14064406.699999999</v>
      </c>
      <c r="K20" s="20">
        <v>-2057705.5</v>
      </c>
      <c r="L20" s="20">
        <v>0</v>
      </c>
      <c r="M20" s="20">
        <v>0</v>
      </c>
      <c r="N20" s="20">
        <v>0</v>
      </c>
      <c r="O20" s="20">
        <v>63.4</v>
      </c>
      <c r="P20" s="20">
        <v>20639.2</v>
      </c>
      <c r="Q20" s="20">
        <v>639638.5</v>
      </c>
      <c r="R20" s="20">
        <v>0</v>
      </c>
      <c r="S20" s="20">
        <v>6.3</v>
      </c>
      <c r="T20" s="20">
        <v>619056.4</v>
      </c>
      <c r="U20" s="21">
        <f t="shared" si="0"/>
        <v>-1264.0967264546719</v>
      </c>
      <c r="V20" s="24">
        <v>1627807</v>
      </c>
    </row>
    <row r="21" spans="1:22" s="25" customFormat="1" ht="12.75" x14ac:dyDescent="0.2">
      <c r="A21" s="39">
        <v>17</v>
      </c>
      <c r="B21" s="20" t="s">
        <v>42</v>
      </c>
      <c r="C21" s="23">
        <v>541</v>
      </c>
      <c r="D21" s="36" t="str">
        <f>VLOOKUP(C21,[1]listing2017!$F$7:$I$226,4,0)</f>
        <v>MNP</v>
      </c>
      <c r="E21" s="20">
        <v>16634219.300000001</v>
      </c>
      <c r="F21" s="20">
        <v>8004211.5999999996</v>
      </c>
      <c r="G21" s="20">
        <v>24638430.899999999</v>
      </c>
      <c r="H21" s="20">
        <v>3841910.5</v>
      </c>
      <c r="I21" s="20">
        <v>0</v>
      </c>
      <c r="J21" s="20">
        <v>3841910.5</v>
      </c>
      <c r="K21" s="20">
        <v>20796520.399999999</v>
      </c>
      <c r="L21" s="20">
        <v>5899343</v>
      </c>
      <c r="M21" s="20">
        <v>5200529.5</v>
      </c>
      <c r="N21" s="20">
        <v>698813.5</v>
      </c>
      <c r="O21" s="20">
        <v>799677.8</v>
      </c>
      <c r="P21" s="20">
        <v>319814.5</v>
      </c>
      <c r="Q21" s="20">
        <v>-475930.1</v>
      </c>
      <c r="R21" s="20">
        <v>-35995.1</v>
      </c>
      <c r="S21" s="20">
        <v>63140.800000000003</v>
      </c>
      <c r="T21" s="20">
        <v>603610.80000000005</v>
      </c>
      <c r="U21" s="21">
        <f t="shared" si="0"/>
        <v>208.82899800246747</v>
      </c>
      <c r="V21" s="24">
        <v>99586363</v>
      </c>
    </row>
    <row r="22" spans="1:22" s="25" customFormat="1" ht="12.75" x14ac:dyDescent="0.2">
      <c r="A22" s="39">
        <v>18</v>
      </c>
      <c r="B22" s="20" t="s">
        <v>43</v>
      </c>
      <c r="C22" s="23">
        <v>44</v>
      </c>
      <c r="D22" s="36" t="str">
        <f>VLOOKUP(C22,[1]listing2017!$F$7:$I$226,4,0)</f>
        <v>TAH</v>
      </c>
      <c r="E22" s="20">
        <v>2999081.7</v>
      </c>
      <c r="F22" s="20">
        <v>11864320.1</v>
      </c>
      <c r="G22" s="20">
        <v>14863401.800000001</v>
      </c>
      <c r="H22" s="20">
        <v>69761.3</v>
      </c>
      <c r="I22" s="20">
        <v>0</v>
      </c>
      <c r="J22" s="20">
        <v>69761.3</v>
      </c>
      <c r="K22" s="20">
        <v>14793640.5</v>
      </c>
      <c r="L22" s="20">
        <v>1591020.8</v>
      </c>
      <c r="M22" s="20">
        <v>454037.6</v>
      </c>
      <c r="N22" s="20">
        <v>1136983.2</v>
      </c>
      <c r="O22" s="20">
        <v>117999.5</v>
      </c>
      <c r="P22" s="20">
        <v>643296</v>
      </c>
      <c r="Q22" s="20">
        <v>-7985.6</v>
      </c>
      <c r="R22" s="20">
        <v>0</v>
      </c>
      <c r="S22" s="20">
        <v>62274.1</v>
      </c>
      <c r="T22" s="20">
        <v>541427</v>
      </c>
      <c r="U22" s="21">
        <f t="shared" si="0"/>
        <v>12431.808269529902</v>
      </c>
      <c r="V22" s="24">
        <v>1189983</v>
      </c>
    </row>
    <row r="23" spans="1:22" s="25" customFormat="1" ht="12.75" x14ac:dyDescent="0.2">
      <c r="A23" s="39">
        <v>19</v>
      </c>
      <c r="B23" s="20" t="s">
        <v>44</v>
      </c>
      <c r="C23" s="23">
        <v>484</v>
      </c>
      <c r="D23" s="36" t="str">
        <f>VLOOKUP(C23,[1]listing2017!$F$7:$I$226,4,0)</f>
        <v>UID</v>
      </c>
      <c r="E23" s="20">
        <v>49380.4</v>
      </c>
      <c r="F23" s="20">
        <v>8962576.3000000007</v>
      </c>
      <c r="G23" s="20">
        <v>9011956.6999999993</v>
      </c>
      <c r="H23" s="20">
        <v>237375.8</v>
      </c>
      <c r="I23" s="20">
        <v>9990248.5</v>
      </c>
      <c r="J23" s="20">
        <v>10227624.300000001</v>
      </c>
      <c r="K23" s="20">
        <v>-1215667.6000000001</v>
      </c>
      <c r="L23" s="20">
        <v>2700000</v>
      </c>
      <c r="M23" s="20">
        <v>0</v>
      </c>
      <c r="N23" s="20">
        <v>2700000</v>
      </c>
      <c r="O23" s="20">
        <v>0</v>
      </c>
      <c r="P23" s="20">
        <v>2550590.7000000002</v>
      </c>
      <c r="Q23" s="20">
        <v>297758.40000000002</v>
      </c>
      <c r="R23" s="20">
        <v>0</v>
      </c>
      <c r="S23" s="20">
        <v>15945.7</v>
      </c>
      <c r="T23" s="20">
        <v>431222</v>
      </c>
      <c r="U23" s="21">
        <f t="shared" si="0"/>
        <v>-33.027400405076634</v>
      </c>
      <c r="V23" s="24">
        <v>36807850</v>
      </c>
    </row>
    <row r="24" spans="1:22" s="25" customFormat="1" ht="12.75" x14ac:dyDescent="0.2">
      <c r="A24" s="39">
        <v>20</v>
      </c>
      <c r="B24" s="20" t="s">
        <v>45</v>
      </c>
      <c r="C24" s="23">
        <v>34</v>
      </c>
      <c r="D24" s="36" t="str">
        <f>VLOOKUP(C24,[1]listing2017!$F$7:$I$226,4,0)</f>
        <v>SUL</v>
      </c>
      <c r="E24" s="20">
        <v>1624288.4</v>
      </c>
      <c r="F24" s="20">
        <v>197087.9</v>
      </c>
      <c r="G24" s="20">
        <v>1821376.3</v>
      </c>
      <c r="H24" s="20">
        <v>911796.9</v>
      </c>
      <c r="I24" s="20">
        <v>0</v>
      </c>
      <c r="J24" s="20">
        <v>911796.9</v>
      </c>
      <c r="K24" s="20">
        <v>909579.4</v>
      </c>
      <c r="L24" s="20">
        <v>1414435.9</v>
      </c>
      <c r="M24" s="20">
        <v>734192.3</v>
      </c>
      <c r="N24" s="20">
        <v>680243.6</v>
      </c>
      <c r="O24" s="20">
        <v>39098.1</v>
      </c>
      <c r="P24" s="20">
        <v>234364.4</v>
      </c>
      <c r="Q24" s="20">
        <v>-37135.9</v>
      </c>
      <c r="R24" s="20">
        <v>0</v>
      </c>
      <c r="S24" s="20">
        <v>47598</v>
      </c>
      <c r="T24" s="20">
        <v>400243.4</v>
      </c>
      <c r="U24" s="21">
        <f t="shared" si="0"/>
        <v>13916.027661332273</v>
      </c>
      <c r="V24" s="24">
        <v>65362</v>
      </c>
    </row>
    <row r="25" spans="1:22" s="25" customFormat="1" ht="12.75" x14ac:dyDescent="0.2">
      <c r="A25" s="39">
        <v>21</v>
      </c>
      <c r="B25" s="20" t="s">
        <v>46</v>
      </c>
      <c r="C25" s="23">
        <v>13</v>
      </c>
      <c r="D25" s="36" t="str">
        <f>VLOOKUP(C25,[1]listing2017!$F$7:$I$226,4,0)</f>
        <v>BNG</v>
      </c>
      <c r="E25" s="20">
        <v>25292584.100000001</v>
      </c>
      <c r="F25" s="20">
        <v>7786648.7000000002</v>
      </c>
      <c r="G25" s="20">
        <v>33079232.800000001</v>
      </c>
      <c r="H25" s="20">
        <v>6251034.7000000002</v>
      </c>
      <c r="I25" s="20">
        <v>0</v>
      </c>
      <c r="J25" s="20">
        <v>6251034.7000000002</v>
      </c>
      <c r="K25" s="20">
        <v>26828198.100000001</v>
      </c>
      <c r="L25" s="20">
        <v>1864878.3</v>
      </c>
      <c r="M25" s="20">
        <v>1325234.2</v>
      </c>
      <c r="N25" s="20">
        <v>539644.1</v>
      </c>
      <c r="O25" s="20">
        <v>311039.89999999997</v>
      </c>
      <c r="P25" s="20">
        <v>650630.5</v>
      </c>
      <c r="Q25" s="20">
        <v>170344.2</v>
      </c>
      <c r="R25" s="20">
        <v>0</v>
      </c>
      <c r="S25" s="20">
        <v>27836.5</v>
      </c>
      <c r="T25" s="20">
        <v>342561.2</v>
      </c>
      <c r="U25" s="21">
        <f t="shared" si="0"/>
        <v>63413.891718766623</v>
      </c>
      <c r="V25" s="24">
        <v>423065</v>
      </c>
    </row>
    <row r="26" spans="1:22" s="25" customFormat="1" ht="12.75" x14ac:dyDescent="0.2">
      <c r="A26" s="39">
        <v>22</v>
      </c>
      <c r="B26" s="20" t="s">
        <v>47</v>
      </c>
      <c r="C26" s="23">
        <v>17</v>
      </c>
      <c r="D26" s="36" t="str">
        <f>VLOOKUP(C26,[1]listing2017!$F$7:$I$226,4,0)</f>
        <v>ATR</v>
      </c>
      <c r="E26" s="20">
        <v>5344079</v>
      </c>
      <c r="F26" s="20">
        <v>6549970.7000000002</v>
      </c>
      <c r="G26" s="20">
        <v>11894049.699999999</v>
      </c>
      <c r="H26" s="20">
        <v>1061682.5</v>
      </c>
      <c r="I26" s="20">
        <v>3800</v>
      </c>
      <c r="J26" s="20">
        <v>1065482.5</v>
      </c>
      <c r="K26" s="20">
        <v>10828567.199999999</v>
      </c>
      <c r="L26" s="20">
        <v>6552301.7999999998</v>
      </c>
      <c r="M26" s="20">
        <v>4674561.5</v>
      </c>
      <c r="N26" s="20">
        <v>1877740.3</v>
      </c>
      <c r="O26" s="20">
        <v>56290.799999999996</v>
      </c>
      <c r="P26" s="20">
        <v>1599764.1</v>
      </c>
      <c r="Q26" s="20">
        <v>-5494.1</v>
      </c>
      <c r="R26" s="20">
        <v>0</v>
      </c>
      <c r="S26" s="20">
        <v>51671.9</v>
      </c>
      <c r="T26" s="20">
        <v>277101</v>
      </c>
      <c r="U26" s="21">
        <f t="shared" si="0"/>
        <v>62184.540818670466</v>
      </c>
      <c r="V26" s="24">
        <v>174136</v>
      </c>
    </row>
    <row r="27" spans="1:22" s="25" customFormat="1" ht="12.75" x14ac:dyDescent="0.2">
      <c r="A27" s="39">
        <v>23</v>
      </c>
      <c r="B27" s="20" t="s">
        <v>48</v>
      </c>
      <c r="C27" s="23">
        <v>309</v>
      </c>
      <c r="D27" s="36" t="str">
        <f>VLOOKUP(C27,[1]listing2017!$F$7:$I$226,4,0)</f>
        <v>SHG</v>
      </c>
      <c r="E27" s="20">
        <v>12813746.199999999</v>
      </c>
      <c r="F27" s="20">
        <v>59192666.700000003</v>
      </c>
      <c r="G27" s="20">
        <v>72006412.900000006</v>
      </c>
      <c r="H27" s="20">
        <v>27106798.699999999</v>
      </c>
      <c r="I27" s="20">
        <v>18651949.5</v>
      </c>
      <c r="J27" s="20">
        <v>45758748.200000003</v>
      </c>
      <c r="K27" s="20">
        <v>26247664.699999999</v>
      </c>
      <c r="L27" s="20">
        <v>18106748.5</v>
      </c>
      <c r="M27" s="20">
        <v>16384904.6</v>
      </c>
      <c r="N27" s="20">
        <v>1721843.9</v>
      </c>
      <c r="O27" s="20">
        <v>150048.69999999998</v>
      </c>
      <c r="P27" s="20">
        <v>2393742.0999999996</v>
      </c>
      <c r="Q27" s="20">
        <v>932544.1</v>
      </c>
      <c r="R27" s="20">
        <v>0</v>
      </c>
      <c r="S27" s="20">
        <v>139538.4</v>
      </c>
      <c r="T27" s="20">
        <v>271156.2</v>
      </c>
      <c r="U27" s="21">
        <f t="shared" si="0"/>
        <v>2580.8299055224056</v>
      </c>
      <c r="V27" s="24">
        <v>10170242</v>
      </c>
    </row>
    <row r="28" spans="1:22" s="25" customFormat="1" ht="12.75" x14ac:dyDescent="0.2">
      <c r="A28" s="39">
        <v>24</v>
      </c>
      <c r="B28" s="20" t="s">
        <v>49</v>
      </c>
      <c r="C28" s="23">
        <v>476</v>
      </c>
      <c r="D28" s="36" t="str">
        <f>VLOOKUP(C28,[1]listing2017!$F$7:$I$226,4,0)</f>
        <v>BRC</v>
      </c>
      <c r="E28" s="20">
        <v>6184124.0999999996</v>
      </c>
      <c r="F28" s="20">
        <v>5031257.3</v>
      </c>
      <c r="G28" s="20">
        <v>11215381.4</v>
      </c>
      <c r="H28" s="20">
        <v>936861.7</v>
      </c>
      <c r="I28" s="20">
        <v>0</v>
      </c>
      <c r="J28" s="20">
        <v>936861.7</v>
      </c>
      <c r="K28" s="20">
        <v>10278519.699999999</v>
      </c>
      <c r="L28" s="20">
        <v>4250813.5</v>
      </c>
      <c r="M28" s="20">
        <v>3463846</v>
      </c>
      <c r="N28" s="20">
        <v>786967.5</v>
      </c>
      <c r="O28" s="20">
        <v>0</v>
      </c>
      <c r="P28" s="20">
        <v>593136</v>
      </c>
      <c r="Q28" s="20">
        <v>0</v>
      </c>
      <c r="R28" s="20">
        <v>-4290.6000000000004</v>
      </c>
      <c r="S28" s="20">
        <v>19383.099999999999</v>
      </c>
      <c r="T28" s="20">
        <v>170157.8</v>
      </c>
      <c r="U28" s="21">
        <f t="shared" si="0"/>
        <v>252779.49190890757</v>
      </c>
      <c r="V28" s="24">
        <v>40662</v>
      </c>
    </row>
    <row r="29" spans="1:22" s="25" customFormat="1" ht="12.75" x14ac:dyDescent="0.2">
      <c r="A29" s="39">
        <v>25</v>
      </c>
      <c r="B29" s="20" t="s">
        <v>50</v>
      </c>
      <c r="C29" s="23">
        <v>464</v>
      </c>
      <c r="D29" s="36" t="str">
        <f>VLOOKUP(C29,[1]listing2017!$F$7:$I$226,4,0)</f>
        <v>TAL</v>
      </c>
      <c r="E29" s="20">
        <v>676937.4</v>
      </c>
      <c r="F29" s="20">
        <v>1059277.7</v>
      </c>
      <c r="G29" s="20">
        <v>1736215.1</v>
      </c>
      <c r="H29" s="20">
        <v>842117.9</v>
      </c>
      <c r="I29" s="20">
        <v>0</v>
      </c>
      <c r="J29" s="20">
        <v>842117.9</v>
      </c>
      <c r="K29" s="20">
        <v>894097.2</v>
      </c>
      <c r="L29" s="20">
        <v>394332.9</v>
      </c>
      <c r="M29" s="20">
        <v>111853.7</v>
      </c>
      <c r="N29" s="20">
        <v>282479.2</v>
      </c>
      <c r="O29" s="20">
        <v>27</v>
      </c>
      <c r="P29" s="20">
        <v>145478.20000000001</v>
      </c>
      <c r="Q29" s="20">
        <v>0</v>
      </c>
      <c r="R29" s="20">
        <v>0</v>
      </c>
      <c r="S29" s="20">
        <v>15237.4</v>
      </c>
      <c r="T29" s="20">
        <v>121790.6</v>
      </c>
      <c r="U29" s="21">
        <f t="shared" si="0"/>
        <v>1287.8345989421891</v>
      </c>
      <c r="V29" s="24">
        <v>694264</v>
      </c>
    </row>
    <row r="30" spans="1:22" s="25" customFormat="1" ht="12.75" x14ac:dyDescent="0.2">
      <c r="A30" s="39">
        <v>26</v>
      </c>
      <c r="B30" s="20" t="s">
        <v>51</v>
      </c>
      <c r="C30" s="23">
        <v>8</v>
      </c>
      <c r="D30" s="36" t="str">
        <f>VLOOKUP(C30,[1]listing2017!$F$7:$I$226,4,0)</f>
        <v>HRD</v>
      </c>
      <c r="E30" s="20">
        <v>9842086.6999999993</v>
      </c>
      <c r="F30" s="20">
        <v>494532.8</v>
      </c>
      <c r="G30" s="20">
        <v>10336619.5</v>
      </c>
      <c r="H30" s="20">
        <v>895747.3</v>
      </c>
      <c r="I30" s="20">
        <v>0</v>
      </c>
      <c r="J30" s="20">
        <v>895747.3</v>
      </c>
      <c r="K30" s="20">
        <v>9440872.1999999993</v>
      </c>
      <c r="L30" s="20">
        <v>957742.4</v>
      </c>
      <c r="M30" s="20">
        <v>830633.2</v>
      </c>
      <c r="N30" s="20">
        <v>127109.2</v>
      </c>
      <c r="O30" s="20">
        <v>124609.4</v>
      </c>
      <c r="P30" s="20">
        <v>118398</v>
      </c>
      <c r="Q30" s="20">
        <v>0</v>
      </c>
      <c r="R30" s="20">
        <v>0</v>
      </c>
      <c r="S30" s="20">
        <v>12099.4</v>
      </c>
      <c r="T30" s="20">
        <v>121221.2</v>
      </c>
      <c r="U30" s="21">
        <f t="shared" si="0"/>
        <v>69794.864932799072</v>
      </c>
      <c r="V30" s="24">
        <v>135266</v>
      </c>
    </row>
    <row r="31" spans="1:22" s="25" customFormat="1" ht="12.75" x14ac:dyDescent="0.2">
      <c r="A31" s="39">
        <v>27</v>
      </c>
      <c r="B31" s="20" t="s">
        <v>52</v>
      </c>
      <c r="C31" s="23">
        <v>450</v>
      </c>
      <c r="D31" s="36" t="str">
        <f>VLOOKUP(C31,[1]listing2017!$F$7:$I$226,4,0)</f>
        <v>ZOO</v>
      </c>
      <c r="E31" s="20">
        <v>531717.80000000005</v>
      </c>
      <c r="F31" s="20">
        <v>1672075.7</v>
      </c>
      <c r="G31" s="20">
        <v>2203793.5</v>
      </c>
      <c r="H31" s="20">
        <v>238357.8</v>
      </c>
      <c r="I31" s="20">
        <v>0</v>
      </c>
      <c r="J31" s="20">
        <v>238357.8</v>
      </c>
      <c r="K31" s="20">
        <v>1965435.7</v>
      </c>
      <c r="L31" s="20">
        <v>352249.3</v>
      </c>
      <c r="M31" s="20">
        <v>257041.9</v>
      </c>
      <c r="N31" s="20">
        <v>95207.4</v>
      </c>
      <c r="O31" s="20">
        <v>329261.90000000002</v>
      </c>
      <c r="P31" s="20">
        <v>318305.19999999995</v>
      </c>
      <c r="Q31" s="20">
        <v>-3250.2</v>
      </c>
      <c r="R31" s="20">
        <v>0</v>
      </c>
      <c r="S31" s="20">
        <v>10893.3</v>
      </c>
      <c r="T31" s="20">
        <v>92020.6</v>
      </c>
      <c r="U31" s="21">
        <f t="shared" si="0"/>
        <v>150746.7172879276</v>
      </c>
      <c r="V31" s="24">
        <v>13038</v>
      </c>
    </row>
    <row r="32" spans="1:22" s="25" customFormat="1" ht="12.75" x14ac:dyDescent="0.2">
      <c r="A32" s="39">
        <v>28</v>
      </c>
      <c r="B32" s="20" t="s">
        <v>53</v>
      </c>
      <c r="C32" s="23">
        <v>68</v>
      </c>
      <c r="D32" s="36" t="str">
        <f>VLOOKUP(C32,[1]listing2017!$F$7:$I$226,4,0)</f>
        <v>ERS</v>
      </c>
      <c r="E32" s="20">
        <v>134706</v>
      </c>
      <c r="F32" s="20">
        <v>929328.6</v>
      </c>
      <c r="G32" s="20">
        <v>1064034.6000000001</v>
      </c>
      <c r="H32" s="20">
        <v>460387.5</v>
      </c>
      <c r="I32" s="20">
        <v>0</v>
      </c>
      <c r="J32" s="20">
        <v>460387.5</v>
      </c>
      <c r="K32" s="20">
        <v>603647.1</v>
      </c>
      <c r="L32" s="20">
        <v>0</v>
      </c>
      <c r="M32" s="20">
        <v>5579.9</v>
      </c>
      <c r="N32" s="20">
        <v>-5579.9</v>
      </c>
      <c r="O32" s="20">
        <v>214893.80000000002</v>
      </c>
      <c r="P32" s="20">
        <v>132739.9</v>
      </c>
      <c r="Q32" s="20">
        <v>0</v>
      </c>
      <c r="R32" s="20">
        <v>0</v>
      </c>
      <c r="S32" s="20">
        <v>7657.4</v>
      </c>
      <c r="T32" s="20">
        <v>68916.600000000006</v>
      </c>
      <c r="U32" s="21">
        <f t="shared" si="0"/>
        <v>2270.6133487805246</v>
      </c>
      <c r="V32" s="24">
        <v>265852</v>
      </c>
    </row>
    <row r="33" spans="1:22" s="25" customFormat="1" ht="12.75" x14ac:dyDescent="0.2">
      <c r="A33" s="39">
        <v>29</v>
      </c>
      <c r="B33" s="20" t="s">
        <v>54</v>
      </c>
      <c r="C33" s="23">
        <v>71</v>
      </c>
      <c r="D33" s="36" t="str">
        <f>VLOOKUP(C33,[1]listing2017!$F$7:$I$226,4,0)</f>
        <v>NEH</v>
      </c>
      <c r="E33" s="20">
        <v>16687925.9</v>
      </c>
      <c r="F33" s="20">
        <v>30857057.800000001</v>
      </c>
      <c r="G33" s="20">
        <v>47544983.700000003</v>
      </c>
      <c r="H33" s="20">
        <v>4841725.5</v>
      </c>
      <c r="I33" s="20">
        <v>5900000</v>
      </c>
      <c r="J33" s="20">
        <v>10741725.5</v>
      </c>
      <c r="K33" s="20">
        <v>36803258.200000003</v>
      </c>
      <c r="L33" s="20">
        <v>6332399.0999999996</v>
      </c>
      <c r="M33" s="20">
        <v>5722910</v>
      </c>
      <c r="N33" s="20">
        <v>609489.1</v>
      </c>
      <c r="O33" s="20">
        <v>603729.69999999995</v>
      </c>
      <c r="P33" s="20">
        <v>1154066.8999999999</v>
      </c>
      <c r="Q33" s="20">
        <v>-6264.5</v>
      </c>
      <c r="R33" s="20">
        <v>20928.5</v>
      </c>
      <c r="S33" s="20">
        <v>6981.6</v>
      </c>
      <c r="T33" s="20">
        <v>66834.3</v>
      </c>
      <c r="U33" s="21">
        <f t="shared" si="0"/>
        <v>33291.684600069289</v>
      </c>
      <c r="V33" s="24">
        <v>1105479</v>
      </c>
    </row>
    <row r="34" spans="1:22" s="25" customFormat="1" ht="12.75" x14ac:dyDescent="0.2">
      <c r="A34" s="39">
        <v>30</v>
      </c>
      <c r="B34" s="20" t="s">
        <v>55</v>
      </c>
      <c r="C34" s="23">
        <v>521</v>
      </c>
      <c r="D34" s="36" t="str">
        <f>VLOOKUP(C34,[1]listing2017!$F$7:$I$226,4,0)</f>
        <v>JTB</v>
      </c>
      <c r="E34" s="20">
        <v>1001659.2</v>
      </c>
      <c r="F34" s="20">
        <v>9848830.9000000004</v>
      </c>
      <c r="G34" s="20">
        <v>10850490.1</v>
      </c>
      <c r="H34" s="20">
        <v>1765037.9</v>
      </c>
      <c r="I34" s="20">
        <v>799449.8</v>
      </c>
      <c r="J34" s="20">
        <v>2564487.7000000002</v>
      </c>
      <c r="K34" s="20">
        <v>8286002.4000000004</v>
      </c>
      <c r="L34" s="20">
        <v>1385797.3</v>
      </c>
      <c r="M34" s="20">
        <v>1201445.8999999999</v>
      </c>
      <c r="N34" s="20">
        <v>184351.4</v>
      </c>
      <c r="O34" s="20">
        <v>138.69999999999999</v>
      </c>
      <c r="P34" s="20">
        <v>166569.70000000001</v>
      </c>
      <c r="Q34" s="20">
        <v>49129.1</v>
      </c>
      <c r="R34" s="20">
        <v>0</v>
      </c>
      <c r="S34" s="20">
        <v>3230.7</v>
      </c>
      <c r="T34" s="20">
        <v>63818.8</v>
      </c>
      <c r="U34" s="21">
        <f t="shared" si="0"/>
        <v>82.860023999999996</v>
      </c>
      <c r="V34" s="24">
        <v>100000000</v>
      </c>
    </row>
    <row r="35" spans="1:22" s="25" customFormat="1" ht="12.75" x14ac:dyDescent="0.2">
      <c r="A35" s="39">
        <v>31</v>
      </c>
      <c r="B35" s="20" t="s">
        <v>56</v>
      </c>
      <c r="C35" s="23">
        <v>209</v>
      </c>
      <c r="D35" s="36" t="str">
        <f>VLOOKUP(C35,[1]listing2017!$F$7:$I$226,4,0)</f>
        <v>MCH</v>
      </c>
      <c r="E35" s="20">
        <v>20589538.399999999</v>
      </c>
      <c r="F35" s="20">
        <v>17539207.100000001</v>
      </c>
      <c r="G35" s="20">
        <v>38128745.5</v>
      </c>
      <c r="H35" s="20">
        <v>3332769</v>
      </c>
      <c r="I35" s="20">
        <v>4370849.8</v>
      </c>
      <c r="J35" s="20">
        <v>7703618.7999999998</v>
      </c>
      <c r="K35" s="20">
        <v>30425126.699999999</v>
      </c>
      <c r="L35" s="20">
        <v>10518172.699999999</v>
      </c>
      <c r="M35" s="20">
        <v>9039515.4000000004</v>
      </c>
      <c r="N35" s="20">
        <v>1478657.3</v>
      </c>
      <c r="O35" s="20">
        <v>504388.5</v>
      </c>
      <c r="P35" s="20">
        <v>1759762.2999999998</v>
      </c>
      <c r="Q35" s="20">
        <v>-113127.4</v>
      </c>
      <c r="R35" s="20">
        <v>0</v>
      </c>
      <c r="S35" s="20">
        <v>50254.7</v>
      </c>
      <c r="T35" s="20">
        <v>59901.4</v>
      </c>
      <c r="U35" s="21">
        <f t="shared" si="0"/>
        <v>1176.0650214941656</v>
      </c>
      <c r="V35" s="24">
        <v>25870276</v>
      </c>
    </row>
    <row r="36" spans="1:22" s="25" customFormat="1" ht="12.75" x14ac:dyDescent="0.2">
      <c r="A36" s="39">
        <v>32</v>
      </c>
      <c r="B36" s="20" t="s">
        <v>57</v>
      </c>
      <c r="C36" s="23">
        <v>26</v>
      </c>
      <c r="D36" s="36" t="str">
        <f>VLOOKUP(C36,[1]listing2017!$F$7:$I$226,4,0)</f>
        <v>MMH</v>
      </c>
      <c r="E36" s="20">
        <v>2928191.6</v>
      </c>
      <c r="F36" s="20">
        <v>186028.9</v>
      </c>
      <c r="G36" s="20">
        <v>3114220.5</v>
      </c>
      <c r="H36" s="20">
        <v>1252098.5</v>
      </c>
      <c r="I36" s="20">
        <v>0</v>
      </c>
      <c r="J36" s="20">
        <v>1252098.5</v>
      </c>
      <c r="K36" s="20">
        <v>1862122</v>
      </c>
      <c r="L36" s="20">
        <v>1088549.5</v>
      </c>
      <c r="M36" s="20">
        <v>630338.1</v>
      </c>
      <c r="N36" s="20">
        <v>458211.4</v>
      </c>
      <c r="O36" s="20">
        <v>0</v>
      </c>
      <c r="P36" s="20">
        <v>398475.4</v>
      </c>
      <c r="Q36" s="20">
        <v>0</v>
      </c>
      <c r="R36" s="20">
        <v>0</v>
      </c>
      <c r="S36" s="20">
        <v>5973.6</v>
      </c>
      <c r="T36" s="20">
        <v>53762.400000000001</v>
      </c>
      <c r="U36" s="21">
        <f t="shared" si="0"/>
        <v>32101.123982898909</v>
      </c>
      <c r="V36" s="24">
        <v>58008</v>
      </c>
    </row>
    <row r="37" spans="1:22" s="25" customFormat="1" ht="12.75" x14ac:dyDescent="0.2">
      <c r="A37" s="39">
        <v>33</v>
      </c>
      <c r="B37" s="20" t="s">
        <v>58</v>
      </c>
      <c r="C37" s="23">
        <v>41</v>
      </c>
      <c r="D37" s="36" t="str">
        <f>VLOOKUP(C37,[1]listing2017!$F$7:$I$226,4,0)</f>
        <v>TVL</v>
      </c>
      <c r="E37" s="20">
        <v>197358.9</v>
      </c>
      <c r="F37" s="20">
        <v>492566.7</v>
      </c>
      <c r="G37" s="20">
        <v>689925.6</v>
      </c>
      <c r="H37" s="20">
        <v>30766.6</v>
      </c>
      <c r="I37" s="20">
        <v>0</v>
      </c>
      <c r="J37" s="20">
        <v>30766.6</v>
      </c>
      <c r="K37" s="20">
        <v>659159</v>
      </c>
      <c r="L37" s="20">
        <v>0</v>
      </c>
      <c r="M37" s="20">
        <v>0</v>
      </c>
      <c r="N37" s="20">
        <v>0</v>
      </c>
      <c r="O37" s="20">
        <v>177272.7</v>
      </c>
      <c r="P37" s="20">
        <v>120086.8</v>
      </c>
      <c r="Q37" s="20">
        <v>0</v>
      </c>
      <c r="R37" s="20">
        <v>0</v>
      </c>
      <c r="S37" s="20">
        <v>5718.6</v>
      </c>
      <c r="T37" s="20">
        <v>51467.3</v>
      </c>
      <c r="U37" s="21">
        <f t="shared" si="0"/>
        <v>5369.7557717060135</v>
      </c>
      <c r="V37" s="24">
        <v>122754</v>
      </c>
    </row>
    <row r="38" spans="1:22" s="25" customFormat="1" ht="12.75" x14ac:dyDescent="0.2">
      <c r="A38" s="39">
        <v>34</v>
      </c>
      <c r="B38" s="20" t="s">
        <v>59</v>
      </c>
      <c r="C38" s="23">
        <v>7</v>
      </c>
      <c r="D38" s="36" t="str">
        <f>VLOOKUP(C38,[1]listing2017!$F$7:$I$226,4,0)</f>
        <v>UBH</v>
      </c>
      <c r="E38" s="20">
        <v>2606665.2999999998</v>
      </c>
      <c r="F38" s="20">
        <v>6314647</v>
      </c>
      <c r="G38" s="20">
        <v>8921312.3000000007</v>
      </c>
      <c r="H38" s="20">
        <v>2068417.7</v>
      </c>
      <c r="I38" s="20">
        <v>721454.5</v>
      </c>
      <c r="J38" s="20">
        <v>2789872.2</v>
      </c>
      <c r="K38" s="20">
        <v>6131440.0999999996</v>
      </c>
      <c r="L38" s="20">
        <v>1074648</v>
      </c>
      <c r="M38" s="20">
        <v>968322.8</v>
      </c>
      <c r="N38" s="20">
        <v>106325.2</v>
      </c>
      <c r="O38" s="20">
        <v>282221.5</v>
      </c>
      <c r="P38" s="20">
        <v>334546.7</v>
      </c>
      <c r="Q38" s="20">
        <v>0</v>
      </c>
      <c r="R38" s="20">
        <v>0</v>
      </c>
      <c r="S38" s="20">
        <v>5400</v>
      </c>
      <c r="T38" s="20">
        <v>48600</v>
      </c>
      <c r="U38" s="21">
        <f t="shared" si="0"/>
        <v>15145.753145155115</v>
      </c>
      <c r="V38" s="24">
        <v>404829</v>
      </c>
    </row>
    <row r="39" spans="1:22" s="25" customFormat="1" ht="12.75" x14ac:dyDescent="0.2">
      <c r="A39" s="39">
        <v>35</v>
      </c>
      <c r="B39" s="20" t="s">
        <v>60</v>
      </c>
      <c r="C39" s="23">
        <v>540</v>
      </c>
      <c r="D39" s="36" t="str">
        <f>VLOOKUP(C39,[1]listing2017!$F$7:$I$226,4,0)</f>
        <v>MRX</v>
      </c>
      <c r="E39" s="20">
        <v>4015895.5</v>
      </c>
      <c r="F39" s="20">
        <v>4649914.3</v>
      </c>
      <c r="G39" s="20">
        <v>8665809.8000000007</v>
      </c>
      <c r="H39" s="20">
        <v>2841675</v>
      </c>
      <c r="I39" s="20">
        <v>0</v>
      </c>
      <c r="J39" s="20">
        <v>2841675</v>
      </c>
      <c r="K39" s="20">
        <v>5824134.7999999998</v>
      </c>
      <c r="L39" s="20">
        <v>1013795.4</v>
      </c>
      <c r="M39" s="20">
        <v>878967</v>
      </c>
      <c r="N39" s="20">
        <v>134828.4</v>
      </c>
      <c r="O39" s="20">
        <v>0</v>
      </c>
      <c r="P39" s="20">
        <v>97997.3</v>
      </c>
      <c r="Q39" s="20">
        <v>0</v>
      </c>
      <c r="R39" s="20">
        <v>0</v>
      </c>
      <c r="S39" s="20">
        <v>3683</v>
      </c>
      <c r="T39" s="20">
        <v>33148.1</v>
      </c>
      <c r="U39" s="21">
        <f t="shared" si="0"/>
        <v>89.595181909083919</v>
      </c>
      <c r="V39" s="24">
        <v>65005000</v>
      </c>
    </row>
    <row r="40" spans="1:22" s="25" customFormat="1" ht="12.75" x14ac:dyDescent="0.2">
      <c r="A40" s="39">
        <v>36</v>
      </c>
      <c r="B40" s="20" t="s">
        <v>61</v>
      </c>
      <c r="C40" s="23">
        <v>519</v>
      </c>
      <c r="D40" s="36" t="str">
        <f>VLOOKUP(C40,[1]listing2017!$F$7:$I$226,4,0)</f>
        <v>DSH</v>
      </c>
      <c r="E40" s="20">
        <v>364795</v>
      </c>
      <c r="F40" s="20">
        <v>1400319.8</v>
      </c>
      <c r="G40" s="20">
        <v>1765114.8</v>
      </c>
      <c r="H40" s="20">
        <v>834198.4</v>
      </c>
      <c r="I40" s="20">
        <v>0</v>
      </c>
      <c r="J40" s="20">
        <v>834198.4</v>
      </c>
      <c r="K40" s="20">
        <v>930916.4</v>
      </c>
      <c r="L40" s="20">
        <v>1440345.4</v>
      </c>
      <c r="M40" s="20">
        <v>1348870</v>
      </c>
      <c r="N40" s="20">
        <v>91475.4</v>
      </c>
      <c r="O40" s="20">
        <v>25773.199999999997</v>
      </c>
      <c r="P40" s="20">
        <v>80441.299999999988</v>
      </c>
      <c r="Q40" s="20">
        <v>0</v>
      </c>
      <c r="R40" s="20">
        <v>0</v>
      </c>
      <c r="S40" s="20">
        <v>3680.7</v>
      </c>
      <c r="T40" s="20">
        <v>33126.6</v>
      </c>
      <c r="U40" s="21">
        <f t="shared" si="0"/>
        <v>52.259441409238669</v>
      </c>
      <c r="V40" s="24">
        <v>17813363</v>
      </c>
    </row>
    <row r="41" spans="1:22" s="25" customFormat="1" ht="12.75" x14ac:dyDescent="0.2">
      <c r="A41" s="39">
        <v>37</v>
      </c>
      <c r="B41" s="20" t="s">
        <v>62</v>
      </c>
      <c r="C41" s="23">
        <v>353</v>
      </c>
      <c r="D41" s="36" t="str">
        <f>VLOOKUP(C41,[1]listing2017!$F$7:$I$226,4,0)</f>
        <v>HZB</v>
      </c>
      <c r="E41" s="20">
        <v>194100.2</v>
      </c>
      <c r="F41" s="20">
        <v>1851339.2</v>
      </c>
      <c r="G41" s="20">
        <v>2045439.4</v>
      </c>
      <c r="H41" s="20">
        <v>20226.3</v>
      </c>
      <c r="I41" s="20">
        <v>0</v>
      </c>
      <c r="J41" s="20">
        <v>20226.3</v>
      </c>
      <c r="K41" s="20">
        <v>2025213.1</v>
      </c>
      <c r="L41" s="20">
        <v>320875</v>
      </c>
      <c r="M41" s="20">
        <v>112168.9</v>
      </c>
      <c r="N41" s="20">
        <v>208706.1</v>
      </c>
      <c r="O41" s="20">
        <v>0</v>
      </c>
      <c r="P41" s="20">
        <v>172753.40000000002</v>
      </c>
      <c r="Q41" s="20">
        <v>0</v>
      </c>
      <c r="R41" s="20">
        <v>0</v>
      </c>
      <c r="S41" s="20">
        <v>3595.2</v>
      </c>
      <c r="T41" s="20">
        <v>32357.5</v>
      </c>
      <c r="U41" s="21">
        <f t="shared" si="0"/>
        <v>20272.606332395721</v>
      </c>
      <c r="V41" s="24">
        <v>99899</v>
      </c>
    </row>
    <row r="42" spans="1:22" s="25" customFormat="1" ht="12.75" x14ac:dyDescent="0.2">
      <c r="A42" s="39">
        <v>38</v>
      </c>
      <c r="B42" s="20" t="s">
        <v>63</v>
      </c>
      <c r="C42" s="23">
        <v>236</v>
      </c>
      <c r="D42" s="36" t="str">
        <f>VLOOKUP(C42,[1]listing2017!$F$7:$I$226,4,0)</f>
        <v>MVO</v>
      </c>
      <c r="E42" s="20">
        <v>9823901.6999999993</v>
      </c>
      <c r="F42" s="20">
        <v>5270903.2</v>
      </c>
      <c r="G42" s="20">
        <v>15094804.9</v>
      </c>
      <c r="H42" s="20">
        <v>881580</v>
      </c>
      <c r="I42" s="20">
        <v>12737380.699999999</v>
      </c>
      <c r="J42" s="20">
        <v>13618960.699999999</v>
      </c>
      <c r="K42" s="20">
        <v>1475844.2</v>
      </c>
      <c r="L42" s="20">
        <v>749248.5</v>
      </c>
      <c r="M42" s="20">
        <v>0</v>
      </c>
      <c r="N42" s="20">
        <v>749248.5</v>
      </c>
      <c r="O42" s="20">
        <v>2854.9</v>
      </c>
      <c r="P42" s="20">
        <v>718573.5</v>
      </c>
      <c r="Q42" s="20">
        <v>0</v>
      </c>
      <c r="R42" s="20">
        <v>0</v>
      </c>
      <c r="S42" s="20">
        <v>3353</v>
      </c>
      <c r="T42" s="20">
        <v>30176.9</v>
      </c>
      <c r="U42" s="21">
        <f t="shared" si="0"/>
        <v>1603.6921411876181</v>
      </c>
      <c r="V42" s="24">
        <v>920279</v>
      </c>
    </row>
    <row r="43" spans="1:22" s="25" customFormat="1" ht="12.75" x14ac:dyDescent="0.2">
      <c r="A43" s="39">
        <v>39</v>
      </c>
      <c r="B43" s="20" t="s">
        <v>64</v>
      </c>
      <c r="C43" s="23">
        <v>154</v>
      </c>
      <c r="D43" s="36" t="str">
        <f>VLOOKUP(C43,[1]listing2017!$F$7:$I$226,4,0)</f>
        <v>TAS</v>
      </c>
      <c r="E43" s="20">
        <v>41300.6</v>
      </c>
      <c r="F43" s="20">
        <v>853719.7</v>
      </c>
      <c r="G43" s="20">
        <v>895020.3</v>
      </c>
      <c r="H43" s="20">
        <v>57899.8</v>
      </c>
      <c r="I43" s="20">
        <v>0</v>
      </c>
      <c r="J43" s="20">
        <v>57899.8</v>
      </c>
      <c r="K43" s="20">
        <v>837120.5</v>
      </c>
      <c r="L43" s="20">
        <v>27272.7</v>
      </c>
      <c r="M43" s="20">
        <v>0</v>
      </c>
      <c r="N43" s="20">
        <v>27272.7</v>
      </c>
      <c r="O43" s="20">
        <v>0</v>
      </c>
      <c r="P43" s="20">
        <v>0</v>
      </c>
      <c r="Q43" s="20">
        <v>0</v>
      </c>
      <c r="R43" s="20">
        <v>0</v>
      </c>
      <c r="S43" s="20">
        <v>2727.3</v>
      </c>
      <c r="T43" s="20">
        <v>24545.4</v>
      </c>
      <c r="U43" s="21">
        <f t="shared" si="0"/>
        <v>2123.0655494067937</v>
      </c>
      <c r="V43" s="24">
        <v>394298</v>
      </c>
    </row>
    <row r="44" spans="1:22" s="25" customFormat="1" ht="12.75" x14ac:dyDescent="0.2">
      <c r="A44" s="39">
        <v>40</v>
      </c>
      <c r="B44" s="20" t="s">
        <v>65</v>
      </c>
      <c r="C44" s="23">
        <v>311</v>
      </c>
      <c r="D44" s="36" t="str">
        <f>VLOOKUP(C44,[1]listing2017!$F$7:$I$226,4,0)</f>
        <v>DES</v>
      </c>
      <c r="E44" s="20">
        <v>269438.59999999998</v>
      </c>
      <c r="F44" s="20">
        <v>756556.80000000005</v>
      </c>
      <c r="G44" s="20">
        <v>1025995.4</v>
      </c>
      <c r="H44" s="20">
        <v>6513.5</v>
      </c>
      <c r="I44" s="20">
        <v>0</v>
      </c>
      <c r="J44" s="20">
        <v>6513.5</v>
      </c>
      <c r="K44" s="20">
        <v>1019481.9</v>
      </c>
      <c r="L44" s="20">
        <v>364631.6</v>
      </c>
      <c r="M44" s="20">
        <v>27927.8</v>
      </c>
      <c r="N44" s="20">
        <v>336703.8</v>
      </c>
      <c r="O44" s="20">
        <v>0</v>
      </c>
      <c r="P44" s="20">
        <v>315762.90000000002</v>
      </c>
      <c r="Q44" s="20">
        <v>0</v>
      </c>
      <c r="R44" s="20">
        <v>0</v>
      </c>
      <c r="S44" s="20">
        <v>2094.1</v>
      </c>
      <c r="T44" s="20">
        <v>18846.8</v>
      </c>
      <c r="U44" s="21">
        <f t="shared" si="0"/>
        <v>13782.556205978181</v>
      </c>
      <c r="V44" s="24">
        <v>73969</v>
      </c>
    </row>
    <row r="45" spans="1:22" s="25" customFormat="1" ht="12.75" x14ac:dyDescent="0.2">
      <c r="A45" s="39">
        <v>41</v>
      </c>
      <c r="B45" s="20" t="s">
        <v>66</v>
      </c>
      <c r="C45" s="23">
        <v>378</v>
      </c>
      <c r="D45" s="36" t="str">
        <f>VLOOKUP(C45,[1]listing2017!$F$7:$I$226,4,0)</f>
        <v>HSR</v>
      </c>
      <c r="E45" s="20">
        <v>19908.400000000001</v>
      </c>
      <c r="F45" s="20">
        <v>3183458.2</v>
      </c>
      <c r="G45" s="20">
        <v>3203366.6</v>
      </c>
      <c r="H45" s="20">
        <v>384.4</v>
      </c>
      <c r="I45" s="20">
        <v>2043801.5</v>
      </c>
      <c r="J45" s="20">
        <v>2044185.9</v>
      </c>
      <c r="K45" s="20">
        <v>1159180.7</v>
      </c>
      <c r="L45" s="20">
        <v>145202.70000000001</v>
      </c>
      <c r="M45" s="20">
        <v>125491.4</v>
      </c>
      <c r="N45" s="20">
        <v>19711.3</v>
      </c>
      <c r="O45" s="20">
        <v>0</v>
      </c>
      <c r="P45" s="20">
        <v>0</v>
      </c>
      <c r="Q45" s="20">
        <v>0</v>
      </c>
      <c r="R45" s="20">
        <v>0</v>
      </c>
      <c r="S45" s="20">
        <v>1971.1</v>
      </c>
      <c r="T45" s="20">
        <v>17740.2</v>
      </c>
      <c r="U45" s="21">
        <f t="shared" si="0"/>
        <v>3717.0383125545122</v>
      </c>
      <c r="V45" s="24">
        <v>311856</v>
      </c>
    </row>
    <row r="46" spans="1:22" s="25" customFormat="1" ht="12.75" x14ac:dyDescent="0.2">
      <c r="A46" s="39">
        <v>42</v>
      </c>
      <c r="B46" s="20" t="s">
        <v>67</v>
      </c>
      <c r="C46" s="23">
        <v>191</v>
      </c>
      <c r="D46" s="36" t="str">
        <f>VLOOKUP(C46,[1]listing2017!$F$7:$I$226,4,0)</f>
        <v>EER</v>
      </c>
      <c r="E46" s="20">
        <v>37382405.899999999</v>
      </c>
      <c r="F46" s="20">
        <v>26987224.800000001</v>
      </c>
      <c r="G46" s="20">
        <v>64369630.700000003</v>
      </c>
      <c r="H46" s="20">
        <v>48764943.799999997</v>
      </c>
      <c r="I46" s="20">
        <v>2599291.1</v>
      </c>
      <c r="J46" s="20">
        <v>51364234.899999999</v>
      </c>
      <c r="K46" s="20">
        <v>13005395.800000001</v>
      </c>
      <c r="L46" s="20">
        <v>963.7</v>
      </c>
      <c r="M46" s="20">
        <v>1060.0999999999999</v>
      </c>
      <c r="N46" s="20">
        <v>-96.4</v>
      </c>
      <c r="O46" s="20">
        <v>164256</v>
      </c>
      <c r="P46" s="20">
        <v>143671.5</v>
      </c>
      <c r="Q46" s="20">
        <v>0</v>
      </c>
      <c r="R46" s="20">
        <v>0</v>
      </c>
      <c r="S46" s="20">
        <v>3115.2</v>
      </c>
      <c r="T46" s="20">
        <v>17372.900000000001</v>
      </c>
      <c r="U46" s="21">
        <f t="shared" si="0"/>
        <v>3737.9130979616707</v>
      </c>
      <c r="V46" s="24">
        <v>3479320</v>
      </c>
    </row>
    <row r="47" spans="1:22" s="25" customFormat="1" ht="12.75" x14ac:dyDescent="0.2">
      <c r="A47" s="39">
        <v>43</v>
      </c>
      <c r="B47" s="20" t="s">
        <v>68</v>
      </c>
      <c r="C47" s="23">
        <v>490</v>
      </c>
      <c r="D47" s="36" t="str">
        <f>VLOOKUP(C47,[1]listing2017!$F$7:$I$226,4,0)</f>
        <v>SDT</v>
      </c>
      <c r="E47" s="20">
        <v>29010.400000000001</v>
      </c>
      <c r="F47" s="20">
        <v>219412.5</v>
      </c>
      <c r="G47" s="20">
        <v>248422.9</v>
      </c>
      <c r="H47" s="20">
        <v>659648.1</v>
      </c>
      <c r="I47" s="20">
        <v>0</v>
      </c>
      <c r="J47" s="20">
        <v>659648.1</v>
      </c>
      <c r="K47" s="20">
        <v>-411225.2</v>
      </c>
      <c r="L47" s="20">
        <v>0</v>
      </c>
      <c r="M47" s="20">
        <v>0</v>
      </c>
      <c r="N47" s="20">
        <v>0</v>
      </c>
      <c r="O47" s="20">
        <v>0</v>
      </c>
      <c r="P47" s="20">
        <v>25064.3</v>
      </c>
      <c r="Q47" s="20">
        <v>37999.5</v>
      </c>
      <c r="R47" s="20">
        <v>0</v>
      </c>
      <c r="S47" s="20">
        <v>0</v>
      </c>
      <c r="T47" s="20">
        <v>12935.2</v>
      </c>
      <c r="U47" s="21">
        <f t="shared" si="0"/>
        <v>-10310.272032092265</v>
      </c>
      <c r="V47" s="24">
        <v>39885</v>
      </c>
    </row>
    <row r="48" spans="1:22" s="25" customFormat="1" ht="12.75" x14ac:dyDescent="0.2">
      <c r="A48" s="39">
        <v>44</v>
      </c>
      <c r="B48" s="20" t="s">
        <v>69</v>
      </c>
      <c r="C48" s="23">
        <v>97</v>
      </c>
      <c r="D48" s="36" t="str">
        <f>VLOOKUP(C48,[1]listing2017!$F$7:$I$226,4,0)</f>
        <v>SOR</v>
      </c>
      <c r="E48" s="20">
        <v>7695052.9000000004</v>
      </c>
      <c r="F48" s="20">
        <v>917721.4</v>
      </c>
      <c r="G48" s="20">
        <v>8612774.3000000007</v>
      </c>
      <c r="H48" s="20">
        <v>7673396.5999999996</v>
      </c>
      <c r="I48" s="20">
        <v>469807.6</v>
      </c>
      <c r="J48" s="20">
        <v>8143204.2000000002</v>
      </c>
      <c r="K48" s="20">
        <v>469570.1</v>
      </c>
      <c r="L48" s="20">
        <v>100364.4</v>
      </c>
      <c r="M48" s="20">
        <v>0</v>
      </c>
      <c r="N48" s="20">
        <v>100364.4</v>
      </c>
      <c r="O48" s="20">
        <v>1.9</v>
      </c>
      <c r="P48" s="20">
        <v>86312.8</v>
      </c>
      <c r="Q48" s="20">
        <v>0</v>
      </c>
      <c r="R48" s="20">
        <v>0</v>
      </c>
      <c r="S48" s="20">
        <v>1405.3</v>
      </c>
      <c r="T48" s="20">
        <v>12648.2</v>
      </c>
      <c r="U48" s="21">
        <f t="shared" si="0"/>
        <v>526.78530561326829</v>
      </c>
      <c r="V48" s="24">
        <v>891388</v>
      </c>
    </row>
    <row r="49" spans="1:22" s="25" customFormat="1" ht="12.75" x14ac:dyDescent="0.2">
      <c r="A49" s="39">
        <v>45</v>
      </c>
      <c r="B49" s="20" t="s">
        <v>70</v>
      </c>
      <c r="C49" s="23">
        <v>143</v>
      </c>
      <c r="D49" s="36" t="str">
        <f>VLOOKUP(C49,[1]listing2017!$F$7:$I$226,4,0)</f>
        <v>AHH</v>
      </c>
      <c r="E49" s="20">
        <v>60175.8</v>
      </c>
      <c r="F49" s="20">
        <v>300651.5</v>
      </c>
      <c r="G49" s="20">
        <v>360827.3</v>
      </c>
      <c r="H49" s="20">
        <v>69867</v>
      </c>
      <c r="I49" s="20">
        <v>0</v>
      </c>
      <c r="J49" s="20">
        <v>69867</v>
      </c>
      <c r="K49" s="20">
        <v>290960.3</v>
      </c>
      <c r="L49" s="20">
        <v>100798.5</v>
      </c>
      <c r="M49" s="20">
        <v>0</v>
      </c>
      <c r="N49" s="20">
        <v>100798.5</v>
      </c>
      <c r="O49" s="20">
        <v>0</v>
      </c>
      <c r="P49" s="20">
        <v>88001.8</v>
      </c>
      <c r="Q49" s="20">
        <v>0</v>
      </c>
      <c r="R49" s="20">
        <v>0</v>
      </c>
      <c r="S49" s="20">
        <v>1279.7</v>
      </c>
      <c r="T49" s="20">
        <v>11517</v>
      </c>
      <c r="U49" s="21">
        <f t="shared" si="0"/>
        <v>109.74788489610248</v>
      </c>
      <c r="V49" s="24">
        <v>2651170</v>
      </c>
    </row>
    <row r="50" spans="1:22" s="25" customFormat="1" ht="12.75" x14ac:dyDescent="0.2">
      <c r="A50" s="39">
        <v>46</v>
      </c>
      <c r="B50" s="20" t="s">
        <v>71</v>
      </c>
      <c r="C50" s="23">
        <v>515</v>
      </c>
      <c r="D50" s="36" t="str">
        <f>VLOOKUP(C50,[1]listing2017!$F$7:$I$226,4,0)</f>
        <v>UTS</v>
      </c>
      <c r="E50" s="20">
        <v>35549120.700000003</v>
      </c>
      <c r="F50" s="20">
        <v>183720815.19999999</v>
      </c>
      <c r="G50" s="20">
        <v>219269935.90000001</v>
      </c>
      <c r="H50" s="20">
        <v>14233001.300000001</v>
      </c>
      <c r="I50" s="20">
        <v>44505013.700000003</v>
      </c>
      <c r="J50" s="20">
        <v>58738015</v>
      </c>
      <c r="K50" s="20">
        <v>160531920.90000001</v>
      </c>
      <c r="L50" s="20">
        <v>173563127.90000001</v>
      </c>
      <c r="M50" s="20">
        <v>157915294.09999999</v>
      </c>
      <c r="N50" s="20">
        <v>15647833.800000001</v>
      </c>
      <c r="O50" s="20">
        <v>3079053</v>
      </c>
      <c r="P50" s="20">
        <v>18586025.400000002</v>
      </c>
      <c r="Q50" s="20">
        <v>-18.600000000000001</v>
      </c>
      <c r="R50" s="20">
        <v>0</v>
      </c>
      <c r="S50" s="20">
        <v>132002.29999999999</v>
      </c>
      <c r="T50" s="20">
        <v>8840.5</v>
      </c>
      <c r="U50" s="21">
        <f t="shared" si="0"/>
        <v>3891.3999200058179</v>
      </c>
      <c r="V50" s="24">
        <v>41253000</v>
      </c>
    </row>
    <row r="51" spans="1:22" s="25" customFormat="1" ht="12.75" x14ac:dyDescent="0.2">
      <c r="A51" s="39">
        <v>47</v>
      </c>
      <c r="B51" s="20" t="s">
        <v>72</v>
      </c>
      <c r="C51" s="23">
        <v>214</v>
      </c>
      <c r="D51" s="36" t="str">
        <f>VLOOKUP(C51,[1]listing2017!$F$7:$I$226,4,0)</f>
        <v>TAV</v>
      </c>
      <c r="E51" s="20">
        <v>406129.9</v>
      </c>
      <c r="F51" s="20">
        <v>1176037.8999999999</v>
      </c>
      <c r="G51" s="20">
        <v>1582167.8</v>
      </c>
      <c r="H51" s="20">
        <v>844417.8</v>
      </c>
      <c r="I51" s="20">
        <v>0</v>
      </c>
      <c r="J51" s="20">
        <v>844417.8</v>
      </c>
      <c r="K51" s="20">
        <v>737750</v>
      </c>
      <c r="L51" s="20">
        <v>568991</v>
      </c>
      <c r="M51" s="20">
        <v>0</v>
      </c>
      <c r="N51" s="20">
        <v>568991</v>
      </c>
      <c r="O51" s="20">
        <v>28000</v>
      </c>
      <c r="P51" s="20">
        <v>589563.29999999993</v>
      </c>
      <c r="Q51" s="20">
        <v>506.1</v>
      </c>
      <c r="R51" s="20">
        <v>0</v>
      </c>
      <c r="S51" s="20">
        <v>793.3</v>
      </c>
      <c r="T51" s="20">
        <v>7140.5</v>
      </c>
      <c r="U51" s="21">
        <f t="shared" si="0"/>
        <v>6429.9223441435634</v>
      </c>
      <c r="V51" s="24">
        <v>114737</v>
      </c>
    </row>
    <row r="52" spans="1:22" s="25" customFormat="1" ht="12.75" x14ac:dyDescent="0.2">
      <c r="A52" s="39">
        <v>48</v>
      </c>
      <c r="B52" s="20" t="s">
        <v>73</v>
      </c>
      <c r="C52" s="23">
        <v>466</v>
      </c>
      <c r="D52" s="36" t="str">
        <f>VLOOKUP(C52,[1]listing2017!$F$7:$I$226,4,0)</f>
        <v>BOE</v>
      </c>
      <c r="E52" s="20">
        <v>1539730.2</v>
      </c>
      <c r="F52" s="20">
        <v>1407586.8</v>
      </c>
      <c r="G52" s="20">
        <v>2947317</v>
      </c>
      <c r="H52" s="20">
        <v>1692660.7</v>
      </c>
      <c r="I52" s="20">
        <v>0</v>
      </c>
      <c r="J52" s="20">
        <v>1692660.7</v>
      </c>
      <c r="K52" s="20">
        <v>1254656.3</v>
      </c>
      <c r="L52" s="20">
        <v>1740954.3</v>
      </c>
      <c r="M52" s="20">
        <v>1733021.6</v>
      </c>
      <c r="N52" s="20">
        <v>7932.7</v>
      </c>
      <c r="O52" s="20">
        <v>0</v>
      </c>
      <c r="P52" s="20">
        <v>0</v>
      </c>
      <c r="Q52" s="20">
        <v>0</v>
      </c>
      <c r="R52" s="20">
        <v>0</v>
      </c>
      <c r="S52" s="20">
        <v>793.2</v>
      </c>
      <c r="T52" s="20">
        <v>7139.5</v>
      </c>
      <c r="U52" s="21">
        <f t="shared" si="0"/>
        <v>2340.0039539182026</v>
      </c>
      <c r="V52" s="24">
        <v>536177</v>
      </c>
    </row>
    <row r="53" spans="1:22" s="25" customFormat="1" ht="12.75" x14ac:dyDescent="0.2">
      <c r="A53" s="39">
        <v>49</v>
      </c>
      <c r="B53" s="20" t="s">
        <v>74</v>
      </c>
      <c r="C53" s="23">
        <v>150</v>
      </c>
      <c r="D53" s="36" t="str">
        <f>VLOOKUP(C53,[1]listing2017!$F$7:$I$226,4,0)</f>
        <v>DBL</v>
      </c>
      <c r="E53" s="20">
        <v>57476.9</v>
      </c>
      <c r="F53" s="20">
        <v>434326.7</v>
      </c>
      <c r="G53" s="20">
        <v>491803.6</v>
      </c>
      <c r="H53" s="20">
        <v>303435.2</v>
      </c>
      <c r="I53" s="20">
        <v>0</v>
      </c>
      <c r="J53" s="20">
        <v>303435.2</v>
      </c>
      <c r="K53" s="20">
        <v>188368.4</v>
      </c>
      <c r="L53" s="20">
        <v>49528.3</v>
      </c>
      <c r="M53" s="20">
        <v>14732.1</v>
      </c>
      <c r="N53" s="20">
        <v>34796.199999999997</v>
      </c>
      <c r="O53" s="20">
        <v>0</v>
      </c>
      <c r="P53" s="20">
        <v>29559.9</v>
      </c>
      <c r="Q53" s="20">
        <v>0</v>
      </c>
      <c r="R53" s="20">
        <v>0</v>
      </c>
      <c r="S53" s="20">
        <v>523.6</v>
      </c>
      <c r="T53" s="20">
        <v>4712.7</v>
      </c>
      <c r="U53" s="21">
        <f t="shared" si="0"/>
        <v>103.32103401993378</v>
      </c>
      <c r="V53" s="24">
        <v>1823137</v>
      </c>
    </row>
    <row r="54" spans="1:22" s="25" customFormat="1" ht="12.75" x14ac:dyDescent="0.2">
      <c r="A54" s="39">
        <v>50</v>
      </c>
      <c r="B54" s="20" t="s">
        <v>75</v>
      </c>
      <c r="C54" s="23">
        <v>204</v>
      </c>
      <c r="D54" s="36" t="str">
        <f>VLOOKUP(C54,[1]listing2017!$F$7:$I$226,4,0)</f>
        <v>BLG</v>
      </c>
      <c r="E54" s="20">
        <v>418296.4</v>
      </c>
      <c r="F54" s="20">
        <v>280133</v>
      </c>
      <c r="G54" s="20">
        <v>698429.4</v>
      </c>
      <c r="H54" s="20">
        <v>232849.8</v>
      </c>
      <c r="I54" s="20">
        <v>132394.79999999999</v>
      </c>
      <c r="J54" s="20">
        <v>365244.6</v>
      </c>
      <c r="K54" s="20">
        <v>333184.8</v>
      </c>
      <c r="L54" s="20">
        <v>210168.6</v>
      </c>
      <c r="M54" s="20">
        <v>184932.5</v>
      </c>
      <c r="N54" s="20">
        <v>25236.1</v>
      </c>
      <c r="O54" s="20">
        <v>11968</v>
      </c>
      <c r="P54" s="20">
        <v>33566.9</v>
      </c>
      <c r="Q54" s="20">
        <v>0</v>
      </c>
      <c r="R54" s="20">
        <v>0</v>
      </c>
      <c r="S54" s="20">
        <v>363.7</v>
      </c>
      <c r="T54" s="20">
        <v>3273.5</v>
      </c>
      <c r="U54" s="21">
        <f t="shared" si="0"/>
        <v>5914.0331570165781</v>
      </c>
      <c r="V54" s="24">
        <v>56338</v>
      </c>
    </row>
    <row r="55" spans="1:22" s="25" customFormat="1" ht="12.75" x14ac:dyDescent="0.2">
      <c r="A55" s="39">
        <v>51</v>
      </c>
      <c r="B55" s="20" t="s">
        <v>76</v>
      </c>
      <c r="C55" s="23">
        <v>455</v>
      </c>
      <c r="D55" s="36" t="str">
        <f>VLOOKUP(C55,[1]listing2017!$F$7:$I$226,4,0)</f>
        <v>TVT</v>
      </c>
      <c r="E55" s="20">
        <v>1123782.5</v>
      </c>
      <c r="F55" s="20">
        <v>4244422.4000000004</v>
      </c>
      <c r="G55" s="20">
        <v>5368204.9000000004</v>
      </c>
      <c r="H55" s="20">
        <v>340189.7</v>
      </c>
      <c r="I55" s="20">
        <v>0</v>
      </c>
      <c r="J55" s="20">
        <v>340189.7</v>
      </c>
      <c r="K55" s="20">
        <v>5028015.2</v>
      </c>
      <c r="L55" s="20">
        <v>521090.6</v>
      </c>
      <c r="M55" s="20">
        <v>467501</v>
      </c>
      <c r="N55" s="20">
        <v>53589.599999999999</v>
      </c>
      <c r="O55" s="20">
        <v>0</v>
      </c>
      <c r="P55" s="20">
        <v>50122.5</v>
      </c>
      <c r="Q55" s="20">
        <v>0</v>
      </c>
      <c r="R55" s="20">
        <v>0</v>
      </c>
      <c r="S55" s="20">
        <v>346.7</v>
      </c>
      <c r="T55" s="20">
        <v>3120.4</v>
      </c>
      <c r="U55" s="21">
        <f t="shared" si="0"/>
        <v>15215.20062942565</v>
      </c>
      <c r="V55" s="24">
        <v>330460</v>
      </c>
    </row>
    <row r="56" spans="1:22" s="25" customFormat="1" ht="12.75" x14ac:dyDescent="0.2">
      <c r="A56" s="39">
        <v>52</v>
      </c>
      <c r="B56" s="20" t="s">
        <v>77</v>
      </c>
      <c r="C56" s="23">
        <v>431</v>
      </c>
      <c r="D56" s="36" t="str">
        <f>VLOOKUP(C56,[1]listing2017!$F$7:$I$226,4,0)</f>
        <v>HHS</v>
      </c>
      <c r="E56" s="20">
        <v>426103.3</v>
      </c>
      <c r="F56" s="20">
        <v>203069.9</v>
      </c>
      <c r="G56" s="20">
        <v>629173.19999999995</v>
      </c>
      <c r="H56" s="20">
        <v>361171.5</v>
      </c>
      <c r="I56" s="20">
        <v>0</v>
      </c>
      <c r="J56" s="20">
        <v>361171.5</v>
      </c>
      <c r="K56" s="20">
        <v>268001.7</v>
      </c>
      <c r="L56" s="20">
        <v>383011.4</v>
      </c>
      <c r="M56" s="20">
        <v>298416.8</v>
      </c>
      <c r="N56" s="20">
        <v>84594.6</v>
      </c>
      <c r="O56" s="20">
        <v>0</v>
      </c>
      <c r="P56" s="20">
        <v>82209.399999999994</v>
      </c>
      <c r="Q56" s="20">
        <v>0</v>
      </c>
      <c r="R56" s="20">
        <v>0</v>
      </c>
      <c r="S56" s="20">
        <v>238.5</v>
      </c>
      <c r="T56" s="20">
        <v>2146.6999999999998</v>
      </c>
      <c r="U56" s="21">
        <f t="shared" si="0"/>
        <v>1015.8505799408688</v>
      </c>
      <c r="V56" s="24">
        <v>263820</v>
      </c>
    </row>
    <row r="57" spans="1:22" s="25" customFormat="1" ht="12.75" x14ac:dyDescent="0.2">
      <c r="A57" s="39">
        <v>53</v>
      </c>
      <c r="B57" s="20" t="s">
        <v>78</v>
      </c>
      <c r="C57" s="23">
        <v>320</v>
      </c>
      <c r="D57" s="36" t="str">
        <f>VLOOKUP(C57,[1]listing2017!$F$7:$I$226,4,0)</f>
        <v>DIM</v>
      </c>
      <c r="E57" s="20">
        <v>2212.6</v>
      </c>
      <c r="F57" s="20">
        <v>6416.7</v>
      </c>
      <c r="G57" s="20">
        <v>8629.2999999999993</v>
      </c>
      <c r="H57" s="20">
        <v>580</v>
      </c>
      <c r="I57" s="20">
        <v>0</v>
      </c>
      <c r="J57" s="20">
        <v>580</v>
      </c>
      <c r="K57" s="20">
        <v>8049.3</v>
      </c>
      <c r="L57" s="20">
        <v>10300</v>
      </c>
      <c r="M57" s="20">
        <v>3880.8</v>
      </c>
      <c r="N57" s="20">
        <v>6419.2</v>
      </c>
      <c r="O57" s="20">
        <v>0</v>
      </c>
      <c r="P57" s="20">
        <v>4605.2999999999993</v>
      </c>
      <c r="Q57" s="20">
        <v>0</v>
      </c>
      <c r="R57" s="20">
        <v>0</v>
      </c>
      <c r="S57" s="20">
        <v>181.3</v>
      </c>
      <c r="T57" s="20">
        <v>1632.6</v>
      </c>
      <c r="U57" s="21">
        <f t="shared" si="0"/>
        <v>125.44298471176774</v>
      </c>
      <c r="V57" s="24">
        <v>64167</v>
      </c>
    </row>
    <row r="58" spans="1:22" s="25" customFormat="1" ht="12.75" x14ac:dyDescent="0.2">
      <c r="A58" s="39">
        <v>54</v>
      </c>
      <c r="B58" s="20" t="s">
        <v>79</v>
      </c>
      <c r="C58" s="23">
        <v>376</v>
      </c>
      <c r="D58" s="36" t="str">
        <f>VLOOKUP(C58,[1]listing2017!$F$7:$I$226,4,0)</f>
        <v>HSX</v>
      </c>
      <c r="E58" s="20">
        <v>195608.4</v>
      </c>
      <c r="F58" s="20">
        <v>1165962.5</v>
      </c>
      <c r="G58" s="20">
        <v>1361570.9</v>
      </c>
      <c r="H58" s="20">
        <v>452390.40000000002</v>
      </c>
      <c r="I58" s="20">
        <v>192351.9</v>
      </c>
      <c r="J58" s="20">
        <v>644742.30000000005</v>
      </c>
      <c r="K58" s="20">
        <v>716828.6</v>
      </c>
      <c r="L58" s="20">
        <v>799282</v>
      </c>
      <c r="M58" s="20">
        <v>559639.5</v>
      </c>
      <c r="N58" s="20">
        <v>239642.5</v>
      </c>
      <c r="O58" s="20">
        <v>0</v>
      </c>
      <c r="P58" s="20">
        <v>238580.1</v>
      </c>
      <c r="Q58" s="20">
        <v>0</v>
      </c>
      <c r="R58" s="20">
        <v>0</v>
      </c>
      <c r="S58" s="20">
        <v>106.2</v>
      </c>
      <c r="T58" s="20">
        <v>956.2</v>
      </c>
      <c r="U58" s="21">
        <f t="shared" si="0"/>
        <v>825.59971068307357</v>
      </c>
      <c r="V58" s="24">
        <v>868252</v>
      </c>
    </row>
    <row r="59" spans="1:22" s="25" customFormat="1" ht="12.75" x14ac:dyDescent="0.2">
      <c r="A59" s="39">
        <v>55</v>
      </c>
      <c r="B59" s="20" t="s">
        <v>80</v>
      </c>
      <c r="C59" s="23">
        <v>369</v>
      </c>
      <c r="D59" s="36" t="str">
        <f>VLOOKUP(C59,[1]listing2017!$F$7:$I$226,4,0)</f>
        <v>AAR</v>
      </c>
      <c r="E59" s="20">
        <v>288802</v>
      </c>
      <c r="F59" s="20">
        <v>835756.7</v>
      </c>
      <c r="G59" s="20">
        <v>1124558.7</v>
      </c>
      <c r="H59" s="20">
        <v>97017.1</v>
      </c>
      <c r="I59" s="20">
        <v>37092.199999999997</v>
      </c>
      <c r="J59" s="20">
        <v>134109.29999999999</v>
      </c>
      <c r="K59" s="20">
        <v>990449.4</v>
      </c>
      <c r="L59" s="20">
        <v>47673.2</v>
      </c>
      <c r="M59" s="20">
        <v>11083.2</v>
      </c>
      <c r="N59" s="20">
        <v>36590</v>
      </c>
      <c r="O59" s="20">
        <v>2394.1999999999998</v>
      </c>
      <c r="P59" s="20">
        <v>37952.6</v>
      </c>
      <c r="Q59" s="20">
        <v>0</v>
      </c>
      <c r="R59" s="20">
        <v>0</v>
      </c>
      <c r="S59" s="20">
        <v>103.1</v>
      </c>
      <c r="T59" s="20">
        <v>928.5</v>
      </c>
      <c r="U59" s="21">
        <f t="shared" si="0"/>
        <v>7120.1567161496714</v>
      </c>
      <c r="V59" s="24">
        <v>139105</v>
      </c>
    </row>
    <row r="60" spans="1:22" s="25" customFormat="1" ht="12.75" x14ac:dyDescent="0.2">
      <c r="A60" s="39">
        <v>56</v>
      </c>
      <c r="B60" s="20" t="s">
        <v>81</v>
      </c>
      <c r="C60" s="23">
        <v>322</v>
      </c>
      <c r="D60" s="36" t="str">
        <f>VLOOKUP(C60,[1]listing2017!$F$7:$I$226,4,0)</f>
        <v>TLP</v>
      </c>
      <c r="E60" s="20">
        <v>21856.9</v>
      </c>
      <c r="F60" s="20">
        <v>4520.8999999999996</v>
      </c>
      <c r="G60" s="20">
        <v>26377.8</v>
      </c>
      <c r="H60" s="20">
        <v>540</v>
      </c>
      <c r="I60" s="20">
        <v>0</v>
      </c>
      <c r="J60" s="20">
        <v>540</v>
      </c>
      <c r="K60" s="20">
        <v>25837.8</v>
      </c>
      <c r="L60" s="20">
        <v>38800</v>
      </c>
      <c r="M60" s="20">
        <v>38100</v>
      </c>
      <c r="N60" s="20">
        <v>700</v>
      </c>
      <c r="O60" s="20">
        <v>0</v>
      </c>
      <c r="P60" s="20">
        <v>0</v>
      </c>
      <c r="Q60" s="20">
        <v>0</v>
      </c>
      <c r="R60" s="20">
        <v>0</v>
      </c>
      <c r="S60" s="20">
        <v>70</v>
      </c>
      <c r="T60" s="20">
        <v>630</v>
      </c>
      <c r="U60" s="21">
        <f t="shared" si="0"/>
        <v>96.112398587949954</v>
      </c>
      <c r="V60" s="24">
        <v>268829</v>
      </c>
    </row>
    <row r="61" spans="1:22" s="25" customFormat="1" ht="12.75" x14ac:dyDescent="0.2">
      <c r="A61" s="39">
        <v>57</v>
      </c>
      <c r="B61" s="20" t="s">
        <v>82</v>
      </c>
      <c r="C61" s="23">
        <v>449</v>
      </c>
      <c r="D61" s="36" t="str">
        <f>VLOOKUP(C61,[1]listing2017!$F$7:$I$226,4,0)</f>
        <v>SEM</v>
      </c>
      <c r="E61" s="20">
        <v>16989.400000000001</v>
      </c>
      <c r="F61" s="20">
        <v>23196.3</v>
      </c>
      <c r="G61" s="20">
        <v>40185.699999999997</v>
      </c>
      <c r="H61" s="20">
        <v>1772.6</v>
      </c>
      <c r="I61" s="20">
        <v>0</v>
      </c>
      <c r="J61" s="20">
        <v>1772.6</v>
      </c>
      <c r="K61" s="20">
        <v>38413.1</v>
      </c>
      <c r="L61" s="20">
        <v>1225</v>
      </c>
      <c r="M61" s="20">
        <v>0</v>
      </c>
      <c r="N61" s="20">
        <v>1225</v>
      </c>
      <c r="O61" s="20">
        <v>0</v>
      </c>
      <c r="P61" s="20">
        <v>625</v>
      </c>
      <c r="Q61" s="20">
        <v>0</v>
      </c>
      <c r="R61" s="20">
        <v>0</v>
      </c>
      <c r="S61" s="20">
        <v>60</v>
      </c>
      <c r="T61" s="20">
        <v>540</v>
      </c>
      <c r="U61" s="21">
        <f t="shared" si="0"/>
        <v>245.411915029548</v>
      </c>
      <c r="V61" s="24">
        <v>156525</v>
      </c>
    </row>
    <row r="62" spans="1:22" s="25" customFormat="1" ht="12.75" x14ac:dyDescent="0.2">
      <c r="A62" s="39">
        <v>58</v>
      </c>
      <c r="B62" s="20" t="s">
        <v>83</v>
      </c>
      <c r="C62" s="23">
        <v>181</v>
      </c>
      <c r="D62" s="36" t="str">
        <f>VLOOKUP(C62,[1]listing2017!$F$7:$I$226,4,0)</f>
        <v>CAD</v>
      </c>
      <c r="E62" s="20">
        <v>9370.5</v>
      </c>
      <c r="F62" s="20">
        <v>10303</v>
      </c>
      <c r="G62" s="20">
        <v>19673.5</v>
      </c>
      <c r="H62" s="20">
        <v>0</v>
      </c>
      <c r="I62" s="20">
        <v>0</v>
      </c>
      <c r="J62" s="20">
        <v>0</v>
      </c>
      <c r="K62" s="20">
        <v>19673.5</v>
      </c>
      <c r="L62" s="20">
        <v>9620</v>
      </c>
      <c r="M62" s="20">
        <v>3150</v>
      </c>
      <c r="N62" s="20">
        <v>6470</v>
      </c>
      <c r="O62" s="20">
        <v>0</v>
      </c>
      <c r="P62" s="20">
        <v>5990</v>
      </c>
      <c r="Q62" s="20">
        <v>0</v>
      </c>
      <c r="R62" s="20">
        <v>0</v>
      </c>
      <c r="S62" s="20">
        <v>48</v>
      </c>
      <c r="T62" s="20">
        <v>432</v>
      </c>
      <c r="U62" s="21">
        <f t="shared" si="0"/>
        <v>214.40403666125394</v>
      </c>
      <c r="V62" s="24">
        <v>91759</v>
      </c>
    </row>
    <row r="63" spans="1:22" s="25" customFormat="1" ht="12.75" x14ac:dyDescent="0.2">
      <c r="A63" s="39">
        <v>59</v>
      </c>
      <c r="B63" s="20" t="s">
        <v>84</v>
      </c>
      <c r="C63" s="23">
        <v>523</v>
      </c>
      <c r="D63" s="36" t="str">
        <f>VLOOKUP(C63,[1]listing2017!$F$7:$I$226,4,0)</f>
        <v>DAZ</v>
      </c>
      <c r="E63" s="20">
        <v>116231.4</v>
      </c>
      <c r="F63" s="20">
        <v>205567.5</v>
      </c>
      <c r="G63" s="20">
        <v>321798.90000000002</v>
      </c>
      <c r="H63" s="20">
        <v>157226.6</v>
      </c>
      <c r="I63" s="20">
        <v>0</v>
      </c>
      <c r="J63" s="20">
        <v>157226.6</v>
      </c>
      <c r="K63" s="20">
        <v>164572.29999999999</v>
      </c>
      <c r="L63" s="20">
        <v>47462.6</v>
      </c>
      <c r="M63" s="20">
        <v>20558.5</v>
      </c>
      <c r="N63" s="20">
        <v>26904.1</v>
      </c>
      <c r="O63" s="20">
        <v>0</v>
      </c>
      <c r="P63" s="20">
        <v>26603</v>
      </c>
      <c r="Q63" s="20">
        <v>0</v>
      </c>
      <c r="R63" s="20">
        <v>0</v>
      </c>
      <c r="S63" s="20">
        <v>30.1</v>
      </c>
      <c r="T63" s="20">
        <v>271</v>
      </c>
      <c r="U63" s="21">
        <f t="shared" si="0"/>
        <v>2196.5817783828516</v>
      </c>
      <c r="V63" s="24">
        <v>74922</v>
      </c>
    </row>
    <row r="64" spans="1:22" s="25" customFormat="1" ht="12.75" x14ac:dyDescent="0.2">
      <c r="A64" s="39">
        <v>60</v>
      </c>
      <c r="B64" s="20" t="s">
        <v>85</v>
      </c>
      <c r="C64" s="23">
        <v>96</v>
      </c>
      <c r="D64" s="36" t="str">
        <f>VLOOKUP(C64,[1]listing2017!$F$7:$I$226,4,0)</f>
        <v>GUR</v>
      </c>
      <c r="E64" s="20">
        <v>519577.9</v>
      </c>
      <c r="F64" s="20">
        <v>56948.6</v>
      </c>
      <c r="G64" s="20">
        <v>576526.5</v>
      </c>
      <c r="H64" s="20">
        <v>422155</v>
      </c>
      <c r="I64" s="20">
        <v>8000</v>
      </c>
      <c r="J64" s="20">
        <v>430155</v>
      </c>
      <c r="K64" s="20">
        <v>146371.5</v>
      </c>
      <c r="L64" s="20">
        <v>22050</v>
      </c>
      <c r="M64" s="20">
        <v>20090</v>
      </c>
      <c r="N64" s="20">
        <v>1960</v>
      </c>
      <c r="O64" s="20">
        <v>0</v>
      </c>
      <c r="P64" s="20">
        <v>1840</v>
      </c>
      <c r="Q64" s="20">
        <v>0</v>
      </c>
      <c r="R64" s="20">
        <v>0</v>
      </c>
      <c r="S64" s="20">
        <v>12</v>
      </c>
      <c r="T64" s="20">
        <v>108</v>
      </c>
      <c r="U64" s="21">
        <f t="shared" si="0"/>
        <v>1268.9886861155665</v>
      </c>
      <c r="V64" s="24">
        <v>115345</v>
      </c>
    </row>
    <row r="65" spans="1:22" s="25" customFormat="1" ht="12.75" x14ac:dyDescent="0.2">
      <c r="A65" s="39">
        <v>61</v>
      </c>
      <c r="B65" s="20" t="s">
        <v>86</v>
      </c>
      <c r="C65" s="23">
        <v>110</v>
      </c>
      <c r="D65" s="36" t="str">
        <f>VLOOKUP(C65,[1]listing2017!$F$7:$I$226,4,0)</f>
        <v>ARH</v>
      </c>
      <c r="E65" s="20">
        <v>1077.7</v>
      </c>
      <c r="F65" s="20">
        <v>51236.6</v>
      </c>
      <c r="G65" s="20">
        <v>52314.3</v>
      </c>
      <c r="H65" s="20">
        <v>3203.3</v>
      </c>
      <c r="I65" s="20">
        <v>0</v>
      </c>
      <c r="J65" s="20">
        <v>3203.3</v>
      </c>
      <c r="K65" s="20">
        <v>49111</v>
      </c>
      <c r="L65" s="20">
        <v>0</v>
      </c>
      <c r="M65" s="20">
        <v>0</v>
      </c>
      <c r="N65" s="20">
        <v>0</v>
      </c>
      <c r="O65" s="20">
        <v>5000</v>
      </c>
      <c r="P65" s="20">
        <v>4891</v>
      </c>
      <c r="Q65" s="20">
        <v>0</v>
      </c>
      <c r="R65" s="20">
        <v>0</v>
      </c>
      <c r="S65" s="20">
        <v>10.9</v>
      </c>
      <c r="T65" s="20">
        <v>98.1</v>
      </c>
      <c r="U65" s="21">
        <f t="shared" si="0"/>
        <v>228.4700124676678</v>
      </c>
      <c r="V65" s="24">
        <v>214956</v>
      </c>
    </row>
    <row r="66" spans="1:22" s="25" customFormat="1" ht="12.75" x14ac:dyDescent="0.2">
      <c r="A66" s="39">
        <v>62</v>
      </c>
      <c r="B66" s="20" t="s">
        <v>87</v>
      </c>
      <c r="C66" s="23">
        <v>187</v>
      </c>
      <c r="D66" s="36" t="str">
        <f>VLOOKUP(C66,[1]listing2017!$F$7:$I$226,4,0)</f>
        <v>ALD</v>
      </c>
      <c r="E66" s="20">
        <v>7578.5</v>
      </c>
      <c r="F66" s="20">
        <v>39114.1</v>
      </c>
      <c r="G66" s="20">
        <v>46692.6</v>
      </c>
      <c r="H66" s="20">
        <v>7400</v>
      </c>
      <c r="I66" s="20">
        <v>0</v>
      </c>
      <c r="J66" s="20">
        <v>7400</v>
      </c>
      <c r="K66" s="20">
        <v>39292.6</v>
      </c>
      <c r="L66" s="20">
        <v>22894.3</v>
      </c>
      <c r="M66" s="20">
        <v>0</v>
      </c>
      <c r="N66" s="20">
        <v>22894.3</v>
      </c>
      <c r="O66" s="20">
        <v>0</v>
      </c>
      <c r="P66" s="20">
        <v>22794.3</v>
      </c>
      <c r="Q66" s="20">
        <v>0</v>
      </c>
      <c r="R66" s="20">
        <v>0</v>
      </c>
      <c r="S66" s="20">
        <v>10</v>
      </c>
      <c r="T66" s="20">
        <v>90</v>
      </c>
      <c r="U66" s="21">
        <f t="shared" si="0"/>
        <v>314.53203547757039</v>
      </c>
      <c r="V66" s="24">
        <v>124924</v>
      </c>
    </row>
    <row r="67" spans="1:22" s="25" customFormat="1" ht="12.75" x14ac:dyDescent="0.2">
      <c r="A67" s="39">
        <v>63</v>
      </c>
      <c r="B67" s="20" t="s">
        <v>88</v>
      </c>
      <c r="C67" s="23">
        <v>308</v>
      </c>
      <c r="D67" s="36" t="str">
        <f>VLOOKUP(C67,[1]listing2017!$F$7:$I$226,4,0)</f>
        <v>BUN</v>
      </c>
      <c r="E67" s="20">
        <v>157311.29999999999</v>
      </c>
      <c r="F67" s="20">
        <v>314141.3</v>
      </c>
      <c r="G67" s="20">
        <v>471452.6</v>
      </c>
      <c r="H67" s="20">
        <v>30029.1</v>
      </c>
      <c r="I67" s="20">
        <v>0</v>
      </c>
      <c r="J67" s="20">
        <v>30029.1</v>
      </c>
      <c r="K67" s="20">
        <v>441423.5</v>
      </c>
      <c r="L67" s="20">
        <v>4500</v>
      </c>
      <c r="M67" s="20">
        <v>0</v>
      </c>
      <c r="N67" s="20">
        <v>4500</v>
      </c>
      <c r="O67" s="20">
        <v>0</v>
      </c>
      <c r="P67" s="20">
        <v>4400</v>
      </c>
      <c r="Q67" s="20">
        <v>0</v>
      </c>
      <c r="R67" s="20">
        <v>0</v>
      </c>
      <c r="S67" s="20">
        <v>10</v>
      </c>
      <c r="T67" s="20">
        <v>90</v>
      </c>
      <c r="U67" s="21">
        <f t="shared" si="0"/>
        <v>3899.087552556266</v>
      </c>
      <c r="V67" s="24">
        <v>113212</v>
      </c>
    </row>
    <row r="68" spans="1:22" s="25" customFormat="1" ht="12.75" x14ac:dyDescent="0.2">
      <c r="A68" s="39">
        <v>64</v>
      </c>
      <c r="B68" s="20" t="s">
        <v>89</v>
      </c>
      <c r="C68" s="23">
        <v>121</v>
      </c>
      <c r="D68" s="36" t="str">
        <f>VLOOKUP(C68,[1]listing2017!$F$7:$I$226,4,0)</f>
        <v>BYN</v>
      </c>
      <c r="E68" s="20">
        <v>1008.5</v>
      </c>
      <c r="F68" s="20">
        <v>112847.2</v>
      </c>
      <c r="G68" s="20">
        <v>113855.7</v>
      </c>
      <c r="H68" s="20">
        <v>13849.8</v>
      </c>
      <c r="I68" s="20">
        <v>0</v>
      </c>
      <c r="J68" s="20">
        <v>13849.8</v>
      </c>
      <c r="K68" s="20">
        <v>100005.9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1">
        <f t="shared" si="0"/>
        <v>1296.824264744022</v>
      </c>
      <c r="V68" s="24">
        <v>77116</v>
      </c>
    </row>
    <row r="69" spans="1:22" s="25" customFormat="1" ht="12.75" x14ac:dyDescent="0.2">
      <c r="A69" s="39">
        <v>65</v>
      </c>
      <c r="B69" s="20" t="s">
        <v>90</v>
      </c>
      <c r="C69" s="23">
        <v>119</v>
      </c>
      <c r="D69" s="36" t="str">
        <f>VLOOKUP(C69,[1]listing2017!$F$7:$I$226,4,0)</f>
        <v>ALA</v>
      </c>
      <c r="E69" s="20">
        <v>145723</v>
      </c>
      <c r="F69" s="20">
        <v>752794.9</v>
      </c>
      <c r="G69" s="20">
        <v>898517.9</v>
      </c>
      <c r="H69" s="20">
        <v>109352.4</v>
      </c>
      <c r="I69" s="20">
        <v>0</v>
      </c>
      <c r="J69" s="20">
        <v>109352.4</v>
      </c>
      <c r="K69" s="20">
        <v>789165.5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1">
        <f t="shared" si="0"/>
        <v>7638.9582607348902</v>
      </c>
      <c r="V69" s="24">
        <v>103308</v>
      </c>
    </row>
    <row r="70" spans="1:22" s="25" customFormat="1" ht="12.75" x14ac:dyDescent="0.2">
      <c r="A70" s="39">
        <v>66</v>
      </c>
      <c r="B70" s="20" t="s">
        <v>91</v>
      </c>
      <c r="C70" s="23">
        <v>394</v>
      </c>
      <c r="D70" s="36" t="str">
        <f>VLOOKUP(C70,[1]listing2017!$F$7:$I$226,4,0)</f>
        <v>ABH</v>
      </c>
      <c r="E70" s="20">
        <v>390.7</v>
      </c>
      <c r="F70" s="20">
        <v>10170.4</v>
      </c>
      <c r="G70" s="20">
        <v>10561.1</v>
      </c>
      <c r="H70" s="20">
        <v>500</v>
      </c>
      <c r="I70" s="20">
        <v>0</v>
      </c>
      <c r="J70" s="20">
        <v>500</v>
      </c>
      <c r="K70" s="20">
        <v>10061.1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1">
        <f t="shared" ref="U70:U133" si="1">K70*1000/V70</f>
        <v>125.70089955022489</v>
      </c>
      <c r="V70" s="24">
        <v>80040</v>
      </c>
    </row>
    <row r="71" spans="1:22" s="25" customFormat="1" ht="12.75" x14ac:dyDescent="0.2">
      <c r="A71" s="39">
        <v>67</v>
      </c>
      <c r="B71" s="20" t="s">
        <v>92</v>
      </c>
      <c r="C71" s="23">
        <v>231</v>
      </c>
      <c r="D71" s="36" t="str">
        <f>VLOOKUP(C71,[1]listing2017!$F$7:$I$226,4,0)</f>
        <v>ARJ</v>
      </c>
      <c r="E71" s="20">
        <v>107.6</v>
      </c>
      <c r="F71" s="20">
        <v>21973.3</v>
      </c>
      <c r="G71" s="20">
        <v>22080.9</v>
      </c>
      <c r="H71" s="20">
        <v>38808.1</v>
      </c>
      <c r="I71" s="20">
        <v>0</v>
      </c>
      <c r="J71" s="20">
        <v>38808.1</v>
      </c>
      <c r="K71" s="20">
        <v>-16727.2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1">
        <f t="shared" si="1"/>
        <v>-296.68150618116033</v>
      </c>
      <c r="V71" s="24">
        <v>56381</v>
      </c>
    </row>
    <row r="72" spans="1:22" s="25" customFormat="1" ht="12.75" x14ac:dyDescent="0.2">
      <c r="A72" s="39">
        <v>68</v>
      </c>
      <c r="B72" s="20" t="s">
        <v>93</v>
      </c>
      <c r="C72" s="23">
        <v>397</v>
      </c>
      <c r="D72" s="36" t="str">
        <f>VLOOKUP(C72,[1]listing2017!$F$7:$I$226,4,0)</f>
        <v>BNB</v>
      </c>
      <c r="E72" s="20">
        <v>1278.8</v>
      </c>
      <c r="F72" s="20">
        <v>53479.8</v>
      </c>
      <c r="G72" s="20">
        <v>54758.6</v>
      </c>
      <c r="H72" s="20">
        <v>66566.8</v>
      </c>
      <c r="I72" s="20">
        <v>0</v>
      </c>
      <c r="J72" s="20">
        <v>66566.8</v>
      </c>
      <c r="K72" s="20">
        <v>-11808.2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1">
        <f t="shared" si="1"/>
        <v>-37.862328134619332</v>
      </c>
      <c r="V72" s="24">
        <v>311872</v>
      </c>
    </row>
    <row r="73" spans="1:22" s="25" customFormat="1" ht="12.75" x14ac:dyDescent="0.2">
      <c r="A73" s="39">
        <v>69</v>
      </c>
      <c r="B73" s="20" t="s">
        <v>94</v>
      </c>
      <c r="C73" s="23">
        <v>256</v>
      </c>
      <c r="D73" s="36" t="str">
        <f>VLOOKUP(C73,[1]listing2017!$F$7:$I$226,4,0)</f>
        <v>BLS</v>
      </c>
      <c r="E73" s="20">
        <v>2500</v>
      </c>
      <c r="F73" s="20">
        <v>43000</v>
      </c>
      <c r="G73" s="20">
        <v>45500</v>
      </c>
      <c r="H73" s="20">
        <v>5798</v>
      </c>
      <c r="I73" s="20">
        <v>3491</v>
      </c>
      <c r="J73" s="20">
        <v>9289</v>
      </c>
      <c r="K73" s="20">
        <v>36211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1">
        <f t="shared" si="1"/>
        <v>488.28209277238403</v>
      </c>
      <c r="V73" s="24">
        <v>74160</v>
      </c>
    </row>
    <row r="74" spans="1:22" s="25" customFormat="1" ht="12.75" x14ac:dyDescent="0.2">
      <c r="A74" s="39">
        <v>70</v>
      </c>
      <c r="B74" s="20" t="s">
        <v>95</v>
      </c>
      <c r="C74" s="23">
        <v>152</v>
      </c>
      <c r="D74" s="36" t="str">
        <f>VLOOKUP(C74,[1]listing2017!$F$7:$I$226,4,0)</f>
        <v>BAJ</v>
      </c>
      <c r="E74" s="20">
        <v>4304.2</v>
      </c>
      <c r="F74" s="20">
        <v>6670</v>
      </c>
      <c r="G74" s="20">
        <v>10974.2</v>
      </c>
      <c r="H74" s="20">
        <v>0</v>
      </c>
      <c r="I74" s="20">
        <v>0</v>
      </c>
      <c r="J74" s="20">
        <v>0</v>
      </c>
      <c r="K74" s="20">
        <v>10974.2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1">
        <f t="shared" si="1"/>
        <v>152.08780852862509</v>
      </c>
      <c r="V74" s="24">
        <v>72157</v>
      </c>
    </row>
    <row r="75" spans="1:22" s="25" customFormat="1" ht="12.75" x14ac:dyDescent="0.2">
      <c r="A75" s="39">
        <v>71</v>
      </c>
      <c r="B75" s="20" t="s">
        <v>96</v>
      </c>
      <c r="C75" s="23">
        <v>77</v>
      </c>
      <c r="D75" s="36" t="str">
        <f>VLOOKUP(C75,[1]listing2017!$F$7:$I$226,4,0)</f>
        <v>BTL</v>
      </c>
      <c r="E75" s="20">
        <v>9221.9</v>
      </c>
      <c r="F75" s="20">
        <v>73146</v>
      </c>
      <c r="G75" s="20">
        <v>82367.899999999994</v>
      </c>
      <c r="H75" s="20">
        <v>308.7</v>
      </c>
      <c r="I75" s="20">
        <v>0</v>
      </c>
      <c r="J75" s="20">
        <v>308.7</v>
      </c>
      <c r="K75" s="20">
        <v>82059.199999999997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1">
        <f t="shared" si="1"/>
        <v>998.60296444130745</v>
      </c>
      <c r="V75" s="24">
        <v>82174</v>
      </c>
    </row>
    <row r="76" spans="1:22" s="25" customFormat="1" ht="12.75" x14ac:dyDescent="0.2">
      <c r="A76" s="39">
        <v>72</v>
      </c>
      <c r="B76" s="20" t="s">
        <v>97</v>
      </c>
      <c r="C76" s="23">
        <v>539</v>
      </c>
      <c r="D76" s="36" t="str">
        <f>VLOOKUP(C76,[1]listing2017!$F$7:$I$226,4,0)</f>
        <v>BRM</v>
      </c>
      <c r="E76" s="20">
        <v>778077.7</v>
      </c>
      <c r="F76" s="20">
        <v>275845972.30000001</v>
      </c>
      <c r="G76" s="20">
        <v>276624050</v>
      </c>
      <c r="H76" s="20">
        <v>5258594.3</v>
      </c>
      <c r="I76" s="20">
        <v>0</v>
      </c>
      <c r="J76" s="20">
        <v>5258594.3</v>
      </c>
      <c r="K76" s="20">
        <v>271365455.69999999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1">
        <f t="shared" si="1"/>
        <v>155.88429418727105</v>
      </c>
      <c r="V76" s="24">
        <v>1740813320</v>
      </c>
    </row>
    <row r="77" spans="1:22" s="25" customFormat="1" ht="12.75" x14ac:dyDescent="0.2">
      <c r="A77" s="39">
        <v>73</v>
      </c>
      <c r="B77" s="20" t="s">
        <v>98</v>
      </c>
      <c r="C77" s="23">
        <v>254</v>
      </c>
      <c r="D77" s="36" t="str">
        <f>VLOOKUP(C77,[1]listing2017!$F$7:$I$226,4,0)</f>
        <v>DAH</v>
      </c>
      <c r="E77" s="20">
        <v>0</v>
      </c>
      <c r="F77" s="20">
        <v>18208028</v>
      </c>
      <c r="G77" s="20">
        <v>18208028</v>
      </c>
      <c r="H77" s="20">
        <v>1289386.1000000001</v>
      </c>
      <c r="I77" s="20">
        <v>0</v>
      </c>
      <c r="J77" s="20">
        <v>1289386.1000000001</v>
      </c>
      <c r="K77" s="20">
        <v>16918641.899999999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1">
        <f t="shared" si="1"/>
        <v>306908.57127308345</v>
      </c>
      <c r="V77" s="24">
        <v>55126</v>
      </c>
    </row>
    <row r="78" spans="1:22" s="25" customFormat="1" ht="12.75" x14ac:dyDescent="0.2">
      <c r="A78" s="39">
        <v>74</v>
      </c>
      <c r="B78" s="20" t="s">
        <v>99</v>
      </c>
      <c r="C78" s="23">
        <v>300</v>
      </c>
      <c r="D78" s="36" t="str">
        <f>VLOOKUP(C78,[1]listing2017!$F$7:$I$226,4,0)</f>
        <v>DMA</v>
      </c>
      <c r="E78" s="20">
        <v>17455.400000000001</v>
      </c>
      <c r="F78" s="20">
        <v>10563</v>
      </c>
      <c r="G78" s="20">
        <v>28018.400000000001</v>
      </c>
      <c r="H78" s="20">
        <v>41472</v>
      </c>
      <c r="I78" s="20">
        <v>0</v>
      </c>
      <c r="J78" s="20">
        <v>41472</v>
      </c>
      <c r="K78" s="20">
        <v>-13453.6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1">
        <f t="shared" si="1"/>
        <v>-191.04799772791822</v>
      </c>
      <c r="V78" s="24">
        <v>70420</v>
      </c>
    </row>
    <row r="79" spans="1:22" s="25" customFormat="1" ht="12.75" x14ac:dyDescent="0.2">
      <c r="A79" s="39">
        <v>75</v>
      </c>
      <c r="B79" s="20" t="s">
        <v>100</v>
      </c>
      <c r="C79" s="23">
        <v>136</v>
      </c>
      <c r="D79" s="36" t="str">
        <f>VLOOKUP(C79,[1]listing2017!$F$7:$I$226,4,0)</f>
        <v>BAZ</v>
      </c>
      <c r="E79" s="20">
        <v>56.8</v>
      </c>
      <c r="F79" s="20">
        <v>35943.4</v>
      </c>
      <c r="G79" s="20">
        <v>36000.199999999997</v>
      </c>
      <c r="H79" s="20">
        <v>8749.9</v>
      </c>
      <c r="I79" s="20">
        <v>0</v>
      </c>
      <c r="J79" s="20">
        <v>8749.9</v>
      </c>
      <c r="K79" s="20">
        <v>27250.3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1">
        <f t="shared" si="1"/>
        <v>328.82793739667676</v>
      </c>
      <c r="V79" s="24">
        <v>82871</v>
      </c>
    </row>
    <row r="80" spans="1:22" s="25" customFormat="1" ht="12.75" x14ac:dyDescent="0.2">
      <c r="A80" s="39">
        <v>76</v>
      </c>
      <c r="B80" s="20" t="s">
        <v>101</v>
      </c>
      <c r="C80" s="23">
        <v>469</v>
      </c>
      <c r="D80" s="36" t="str">
        <f>VLOOKUP(C80,[1]listing2017!$F$7:$I$226,4,0)</f>
        <v>EAZ</v>
      </c>
      <c r="E80" s="20">
        <v>60162.8</v>
      </c>
      <c r="F80" s="20">
        <v>130485</v>
      </c>
      <c r="G80" s="20">
        <v>190647.8</v>
      </c>
      <c r="H80" s="20">
        <v>9428.5</v>
      </c>
      <c r="I80" s="20">
        <v>0</v>
      </c>
      <c r="J80" s="20">
        <v>9428.5</v>
      </c>
      <c r="K80" s="20">
        <v>181219.3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1">
        <f t="shared" si="1"/>
        <v>210.37495458033391</v>
      </c>
      <c r="V80" s="24">
        <v>861411</v>
      </c>
    </row>
    <row r="81" spans="1:22" s="25" customFormat="1" ht="12.75" x14ac:dyDescent="0.2">
      <c r="A81" s="39">
        <v>77</v>
      </c>
      <c r="B81" s="20" t="s">
        <v>102</v>
      </c>
      <c r="C81" s="23">
        <v>148</v>
      </c>
      <c r="D81" s="36" t="str">
        <f>VLOOKUP(C81,[1]listing2017!$F$7:$I$226,4,0)</f>
        <v>GFG</v>
      </c>
      <c r="E81" s="20">
        <v>125245.6</v>
      </c>
      <c r="F81" s="20">
        <v>0</v>
      </c>
      <c r="G81" s="20">
        <v>125245.6</v>
      </c>
      <c r="H81" s="20">
        <v>58</v>
      </c>
      <c r="I81" s="20">
        <v>0</v>
      </c>
      <c r="J81" s="20">
        <v>58</v>
      </c>
      <c r="K81" s="20">
        <v>125187.6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1">
        <f t="shared" si="1"/>
        <v>334.71009416659092</v>
      </c>
      <c r="V81" s="24">
        <v>374018</v>
      </c>
    </row>
    <row r="82" spans="1:22" s="25" customFormat="1" ht="12.75" x14ac:dyDescent="0.2">
      <c r="A82" s="39">
        <v>78</v>
      </c>
      <c r="B82" s="20" t="s">
        <v>103</v>
      </c>
      <c r="C82" s="23">
        <v>32</v>
      </c>
      <c r="D82" s="36" t="str">
        <f>VLOOKUP(C82,[1]listing2017!$F$7:$I$226,4,0)</f>
        <v>HMK</v>
      </c>
      <c r="E82" s="20">
        <v>950384.6</v>
      </c>
      <c r="F82" s="20">
        <v>36879.4</v>
      </c>
      <c r="G82" s="20">
        <v>987264</v>
      </c>
      <c r="H82" s="20">
        <v>1217749.8</v>
      </c>
      <c r="I82" s="20">
        <v>0</v>
      </c>
      <c r="J82" s="20">
        <v>1217749.8</v>
      </c>
      <c r="K82" s="20">
        <v>-230485.8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1">
        <f t="shared" si="1"/>
        <v>-352.97852594437143</v>
      </c>
      <c r="V82" s="24">
        <v>652974</v>
      </c>
    </row>
    <row r="83" spans="1:22" s="25" customFormat="1" ht="12.75" x14ac:dyDescent="0.2">
      <c r="A83" s="39">
        <v>79</v>
      </c>
      <c r="B83" s="20" t="s">
        <v>104</v>
      </c>
      <c r="C83" s="23">
        <v>365</v>
      </c>
      <c r="D83" s="36" t="str">
        <f>VLOOKUP(C83,[1]listing2017!$F$7:$I$226,4,0)</f>
        <v>HAG</v>
      </c>
      <c r="E83" s="20">
        <v>50301.3</v>
      </c>
      <c r="F83" s="20">
        <v>180870.1</v>
      </c>
      <c r="G83" s="20">
        <v>231171.4</v>
      </c>
      <c r="H83" s="20">
        <v>17280.2</v>
      </c>
      <c r="I83" s="20">
        <v>0</v>
      </c>
      <c r="J83" s="20">
        <v>17280.2</v>
      </c>
      <c r="K83" s="20">
        <v>213891.20000000001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1">
        <f t="shared" si="1"/>
        <v>2417.3140603279726</v>
      </c>
      <c r="V83" s="24">
        <v>88483</v>
      </c>
    </row>
    <row r="84" spans="1:22" s="25" customFormat="1" ht="12.75" x14ac:dyDescent="0.2">
      <c r="A84" s="39">
        <v>80</v>
      </c>
      <c r="B84" s="20" t="s">
        <v>105</v>
      </c>
      <c r="C84" s="23">
        <v>175</v>
      </c>
      <c r="D84" s="36" t="str">
        <f>VLOOKUP(C84,[1]listing2017!$F$7:$I$226,4,0)</f>
        <v>AMT</v>
      </c>
      <c r="E84" s="20">
        <v>0</v>
      </c>
      <c r="F84" s="20">
        <v>45.3</v>
      </c>
      <c r="G84" s="20">
        <v>45.3</v>
      </c>
      <c r="H84" s="20">
        <v>7704.9</v>
      </c>
      <c r="I84" s="20">
        <v>0</v>
      </c>
      <c r="J84" s="20">
        <v>7704.9</v>
      </c>
      <c r="K84" s="20">
        <v>-7659.6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1">
        <f t="shared" si="1"/>
        <v>-211.6203895565686</v>
      </c>
      <c r="V84" s="24">
        <v>36195</v>
      </c>
    </row>
    <row r="85" spans="1:22" s="25" customFormat="1" ht="12.75" x14ac:dyDescent="0.2">
      <c r="A85" s="39">
        <v>81</v>
      </c>
      <c r="B85" s="20" t="s">
        <v>106</v>
      </c>
      <c r="C85" s="23">
        <v>161</v>
      </c>
      <c r="D85" s="36" t="str">
        <f>VLOOKUP(C85,[1]listing2017!$F$7:$I$226,4,0)</f>
        <v>AVH</v>
      </c>
      <c r="E85" s="20">
        <v>190763.5</v>
      </c>
      <c r="F85" s="20">
        <v>383888.7</v>
      </c>
      <c r="G85" s="20">
        <v>574652.19999999995</v>
      </c>
      <c r="H85" s="20">
        <v>535.5</v>
      </c>
      <c r="I85" s="20">
        <v>68039</v>
      </c>
      <c r="J85" s="20">
        <v>68574.5</v>
      </c>
      <c r="K85" s="20">
        <v>506077.7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1">
        <f t="shared" si="1"/>
        <v>2418.9938339467521</v>
      </c>
      <c r="V85" s="24">
        <v>209210</v>
      </c>
    </row>
    <row r="86" spans="1:22" s="25" customFormat="1" ht="12.75" x14ac:dyDescent="0.2">
      <c r="A86" s="39">
        <v>82</v>
      </c>
      <c r="B86" s="20" t="s">
        <v>107</v>
      </c>
      <c r="C86" s="23">
        <v>162</v>
      </c>
      <c r="D86" s="36" t="str">
        <f>VLOOKUP(C86,[1]listing2017!$F$7:$I$226,4,0)</f>
        <v>CHE</v>
      </c>
      <c r="E86" s="20">
        <v>8.1999999999999993</v>
      </c>
      <c r="F86" s="20">
        <v>79025.399999999994</v>
      </c>
      <c r="G86" s="20">
        <v>79033.600000000006</v>
      </c>
      <c r="H86" s="20">
        <v>335.2</v>
      </c>
      <c r="I86" s="20">
        <v>0</v>
      </c>
      <c r="J86" s="20">
        <v>335.2</v>
      </c>
      <c r="K86" s="20">
        <v>78698.399999999994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1">
        <f t="shared" si="1"/>
        <v>582.40753074907866</v>
      </c>
      <c r="V86" s="24">
        <v>135126</v>
      </c>
    </row>
    <row r="87" spans="1:22" s="25" customFormat="1" ht="12.75" x14ac:dyDescent="0.2">
      <c r="A87" s="39">
        <v>83</v>
      </c>
      <c r="B87" s="20" t="s">
        <v>108</v>
      </c>
      <c r="C87" s="23">
        <v>330</v>
      </c>
      <c r="D87" s="36" t="str">
        <f>VLOOKUP(C87,[1]listing2017!$F$7:$I$226,4,0)</f>
        <v>DAO</v>
      </c>
      <c r="E87" s="20">
        <v>1573795.5</v>
      </c>
      <c r="F87" s="20">
        <v>385017.59999999998</v>
      </c>
      <c r="G87" s="20">
        <v>1958813.1</v>
      </c>
      <c r="H87" s="20">
        <v>313869.7</v>
      </c>
      <c r="I87" s="20">
        <v>1582544.3</v>
      </c>
      <c r="J87" s="20">
        <v>1896414</v>
      </c>
      <c r="K87" s="20">
        <v>62399.1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1">
        <f t="shared" si="1"/>
        <v>875.10132529275643</v>
      </c>
      <c r="V87" s="24">
        <v>71305</v>
      </c>
    </row>
    <row r="88" spans="1:22" s="25" customFormat="1" ht="12.75" x14ac:dyDescent="0.2">
      <c r="A88" s="39">
        <v>84</v>
      </c>
      <c r="B88" s="20" t="s">
        <v>109</v>
      </c>
      <c r="C88" s="23">
        <v>393</v>
      </c>
      <c r="D88" s="36" t="str">
        <f>VLOOKUP(C88,[1]listing2017!$F$7:$I$226,4,0)</f>
        <v>HAH</v>
      </c>
      <c r="E88" s="20">
        <v>23100.2</v>
      </c>
      <c r="F88" s="20">
        <v>55210.400000000001</v>
      </c>
      <c r="G88" s="20">
        <v>78310.600000000006</v>
      </c>
      <c r="H88" s="20">
        <v>52174.3</v>
      </c>
      <c r="I88" s="20">
        <v>0</v>
      </c>
      <c r="J88" s="20">
        <v>52174.3</v>
      </c>
      <c r="K88" s="20">
        <v>26136.3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1">
        <f t="shared" si="1"/>
        <v>60.655421932800799</v>
      </c>
      <c r="V88" s="24">
        <v>430898</v>
      </c>
    </row>
    <row r="89" spans="1:22" s="25" customFormat="1" ht="12.75" x14ac:dyDescent="0.2">
      <c r="A89" s="39">
        <v>85</v>
      </c>
      <c r="B89" s="20" t="s">
        <v>110</v>
      </c>
      <c r="C89" s="23">
        <v>408</v>
      </c>
      <c r="D89" s="36" t="str">
        <f>VLOOKUP(C89,[1]listing2017!$F$7:$I$226,4,0)</f>
        <v>HCH</v>
      </c>
      <c r="E89" s="20">
        <v>1926.3</v>
      </c>
      <c r="F89" s="20">
        <v>5000</v>
      </c>
      <c r="G89" s="20">
        <v>6926.3</v>
      </c>
      <c r="H89" s="20">
        <v>0</v>
      </c>
      <c r="I89" s="20">
        <v>6000</v>
      </c>
      <c r="J89" s="20">
        <v>6000</v>
      </c>
      <c r="K89" s="20">
        <v>926.3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1">
        <f t="shared" si="1"/>
        <v>15.822557778043489</v>
      </c>
      <c r="V89" s="24">
        <v>58543</v>
      </c>
    </row>
    <row r="90" spans="1:22" s="25" customFormat="1" ht="12.75" x14ac:dyDescent="0.2">
      <c r="A90" s="39">
        <v>86</v>
      </c>
      <c r="B90" s="20" t="s">
        <v>111</v>
      </c>
      <c r="C90" s="23">
        <v>290</v>
      </c>
      <c r="D90" s="36" t="str">
        <f>VLOOKUP(C90,[1]listing2017!$F$7:$I$226,4,0)</f>
        <v>MDZ</v>
      </c>
      <c r="E90" s="20">
        <v>2444873.2999999998</v>
      </c>
      <c r="F90" s="20">
        <v>11609.8</v>
      </c>
      <c r="G90" s="20">
        <v>2456483.1</v>
      </c>
      <c r="H90" s="20">
        <v>84452.4</v>
      </c>
      <c r="I90" s="20">
        <v>0</v>
      </c>
      <c r="J90" s="20">
        <v>84452.4</v>
      </c>
      <c r="K90" s="20">
        <v>2372030.7000000002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1">
        <f t="shared" si="1"/>
        <v>17336.110826889628</v>
      </c>
      <c r="V90" s="24">
        <v>136826</v>
      </c>
    </row>
    <row r="91" spans="1:22" s="25" customFormat="1" ht="12.75" x14ac:dyDescent="0.2">
      <c r="A91" s="39">
        <v>87</v>
      </c>
      <c r="B91" s="20" t="s">
        <v>112</v>
      </c>
      <c r="C91" s="23">
        <v>471</v>
      </c>
      <c r="D91" s="36" t="str">
        <f>VLOOKUP(C91,[1]listing2017!$F$7:$I$226,4,0)</f>
        <v>MNB</v>
      </c>
      <c r="E91" s="20">
        <v>97707</v>
      </c>
      <c r="F91" s="20">
        <v>19785</v>
      </c>
      <c r="G91" s="20">
        <v>117492</v>
      </c>
      <c r="H91" s="20">
        <v>102621.7</v>
      </c>
      <c r="I91" s="20">
        <v>0</v>
      </c>
      <c r="J91" s="20">
        <v>102621.7</v>
      </c>
      <c r="K91" s="20">
        <v>14870.3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1">
        <f t="shared" si="1"/>
        <v>121.12619840836707</v>
      </c>
      <c r="V91" s="24">
        <v>122767</v>
      </c>
    </row>
    <row r="92" spans="1:22" s="25" customFormat="1" ht="12.75" x14ac:dyDescent="0.2">
      <c r="A92" s="39">
        <v>88</v>
      </c>
      <c r="B92" s="20" t="s">
        <v>113</v>
      </c>
      <c r="C92" s="23">
        <v>51</v>
      </c>
      <c r="D92" s="36" t="str">
        <f>VLOOKUP(C92,[1]listing2017!$F$7:$I$226,4,0)</f>
        <v>MUDX</v>
      </c>
      <c r="E92" s="20">
        <v>21633.9</v>
      </c>
      <c r="F92" s="20">
        <v>28.7</v>
      </c>
      <c r="G92" s="20">
        <v>21662.6</v>
      </c>
      <c r="H92" s="20">
        <v>39612</v>
      </c>
      <c r="I92" s="20">
        <v>0</v>
      </c>
      <c r="J92" s="20">
        <v>39612</v>
      </c>
      <c r="K92" s="20">
        <v>-17949.400000000001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1">
        <f t="shared" si="1"/>
        <v>-217.78759236565273</v>
      </c>
      <c r="V92" s="24">
        <v>82417</v>
      </c>
    </row>
    <row r="93" spans="1:22" s="25" customFormat="1" ht="12.75" x14ac:dyDescent="0.2">
      <c r="A93" s="39">
        <v>89</v>
      </c>
      <c r="B93" s="20" t="s">
        <v>114</v>
      </c>
      <c r="C93" s="23">
        <v>289</v>
      </c>
      <c r="D93" s="36" t="str">
        <f>VLOOKUP(C93,[1]listing2017!$F$7:$I$226,4,0)</f>
        <v>NIE</v>
      </c>
      <c r="E93" s="20">
        <v>32776</v>
      </c>
      <c r="F93" s="20">
        <v>11332.5</v>
      </c>
      <c r="G93" s="20">
        <v>44108.5</v>
      </c>
      <c r="H93" s="20">
        <v>42664.7</v>
      </c>
      <c r="I93" s="20">
        <v>0</v>
      </c>
      <c r="J93" s="20">
        <v>42664.7</v>
      </c>
      <c r="K93" s="20">
        <v>1443.8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1">
        <f t="shared" si="1"/>
        <v>23.733828678513309</v>
      </c>
      <c r="V93" s="24">
        <v>60833</v>
      </c>
    </row>
    <row r="94" spans="1:22" s="25" customFormat="1" ht="12.75" x14ac:dyDescent="0.2">
      <c r="A94" s="39">
        <v>90</v>
      </c>
      <c r="B94" s="20" t="s">
        <v>115</v>
      </c>
      <c r="C94" s="23">
        <v>118</v>
      </c>
      <c r="D94" s="36" t="str">
        <f>VLOOKUP(C94,[1]listing2017!$F$7:$I$226,4,0)</f>
        <v>DLH</v>
      </c>
      <c r="E94" s="20">
        <v>1264.5</v>
      </c>
      <c r="F94" s="20">
        <v>5000</v>
      </c>
      <c r="G94" s="20">
        <v>6264.5</v>
      </c>
      <c r="H94" s="20">
        <v>0</v>
      </c>
      <c r="I94" s="20">
        <v>0</v>
      </c>
      <c r="J94" s="20">
        <v>0</v>
      </c>
      <c r="K94" s="20">
        <v>6264.5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1">
        <f t="shared" si="1"/>
        <v>64.343672966310606</v>
      </c>
      <c r="V94" s="24">
        <v>97360</v>
      </c>
    </row>
    <row r="95" spans="1:22" s="25" customFormat="1" ht="12.75" x14ac:dyDescent="0.2">
      <c r="A95" s="39">
        <v>91</v>
      </c>
      <c r="B95" s="20" t="s">
        <v>116</v>
      </c>
      <c r="C95" s="23">
        <v>158</v>
      </c>
      <c r="D95" s="36" t="str">
        <f>VLOOKUP(C95,[1]listing2017!$F$7:$I$226,4,0)</f>
        <v>SIM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1">
        <f t="shared" si="1"/>
        <v>0</v>
      </c>
      <c r="V95" s="24">
        <v>55508</v>
      </c>
    </row>
    <row r="96" spans="1:22" s="25" customFormat="1" ht="12.75" x14ac:dyDescent="0.2">
      <c r="A96" s="39">
        <v>92</v>
      </c>
      <c r="B96" s="20" t="s">
        <v>117</v>
      </c>
      <c r="C96" s="23">
        <v>448</v>
      </c>
      <c r="D96" s="36" t="str">
        <f>VLOOKUP(C96,[1]listing2017!$F$7:$I$226,4,0)</f>
        <v>CHR</v>
      </c>
      <c r="E96" s="20">
        <v>42774.2</v>
      </c>
      <c r="F96" s="20">
        <v>363275.2</v>
      </c>
      <c r="G96" s="20">
        <v>406049.4</v>
      </c>
      <c r="H96" s="20">
        <v>292936.2</v>
      </c>
      <c r="I96" s="20">
        <v>0</v>
      </c>
      <c r="J96" s="20">
        <v>292936.2</v>
      </c>
      <c r="K96" s="20">
        <v>113113.2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1">
        <f t="shared" si="1"/>
        <v>158.53308834350153</v>
      </c>
      <c r="V96" s="24">
        <v>713499</v>
      </c>
    </row>
    <row r="97" spans="1:22" s="25" customFormat="1" ht="12.75" x14ac:dyDescent="0.2">
      <c r="A97" s="39">
        <v>93</v>
      </c>
      <c r="B97" s="20" t="s">
        <v>118</v>
      </c>
      <c r="C97" s="23">
        <v>201</v>
      </c>
      <c r="D97" s="36" t="str">
        <f>VLOOKUP(C97,[1]listing2017!$F$7:$I$226,4,0)</f>
        <v>JLT</v>
      </c>
      <c r="E97" s="20">
        <v>2700</v>
      </c>
      <c r="F97" s="20">
        <v>136384.79999999999</v>
      </c>
      <c r="G97" s="20">
        <v>139084.79999999999</v>
      </c>
      <c r="H97" s="20">
        <v>122276.3</v>
      </c>
      <c r="I97" s="20">
        <v>0</v>
      </c>
      <c r="J97" s="20">
        <v>122276.3</v>
      </c>
      <c r="K97" s="20">
        <v>16808.5</v>
      </c>
      <c r="L97" s="20">
        <v>0</v>
      </c>
      <c r="M97" s="20">
        <v>0</v>
      </c>
      <c r="N97" s="20">
        <v>0</v>
      </c>
      <c r="O97" s="20">
        <v>0</v>
      </c>
      <c r="P97" s="20">
        <v>100</v>
      </c>
      <c r="Q97" s="20">
        <v>0</v>
      </c>
      <c r="R97" s="20">
        <v>0</v>
      </c>
      <c r="S97" s="20">
        <v>0</v>
      </c>
      <c r="T97" s="20">
        <v>-100</v>
      </c>
      <c r="U97" s="21">
        <f t="shared" si="1"/>
        <v>322.89265406485322</v>
      </c>
      <c r="V97" s="24">
        <v>52056</v>
      </c>
    </row>
    <row r="98" spans="1:22" s="25" customFormat="1" ht="12.75" x14ac:dyDescent="0.2">
      <c r="A98" s="39">
        <v>94</v>
      </c>
      <c r="B98" s="20" t="s">
        <v>119</v>
      </c>
      <c r="C98" s="23">
        <v>407</v>
      </c>
      <c r="D98" s="36" t="str">
        <f>VLOOKUP(C98,[1]listing2017!$F$7:$I$226,4,0)</f>
        <v>TSA</v>
      </c>
      <c r="E98" s="20">
        <v>1792</v>
      </c>
      <c r="F98" s="20">
        <v>11081</v>
      </c>
      <c r="G98" s="20">
        <v>12873</v>
      </c>
      <c r="H98" s="20">
        <v>13901.8</v>
      </c>
      <c r="I98" s="20">
        <v>0</v>
      </c>
      <c r="J98" s="20">
        <v>13901.8</v>
      </c>
      <c r="K98" s="20">
        <v>-1028.8</v>
      </c>
      <c r="L98" s="20">
        <v>0</v>
      </c>
      <c r="M98" s="20">
        <v>0</v>
      </c>
      <c r="N98" s="20">
        <v>0</v>
      </c>
      <c r="O98" s="20">
        <v>0</v>
      </c>
      <c r="P98" s="20">
        <v>100</v>
      </c>
      <c r="Q98" s="20">
        <v>0</v>
      </c>
      <c r="R98" s="20">
        <v>0</v>
      </c>
      <c r="S98" s="20">
        <v>0</v>
      </c>
      <c r="T98" s="20">
        <v>-100</v>
      </c>
      <c r="U98" s="21">
        <f t="shared" si="1"/>
        <v>-9.2841092651584205</v>
      </c>
      <c r="V98" s="24">
        <v>110813</v>
      </c>
    </row>
    <row r="99" spans="1:22" s="25" customFormat="1" ht="12.75" x14ac:dyDescent="0.2">
      <c r="A99" s="39">
        <v>95</v>
      </c>
      <c r="B99" s="20" t="s">
        <v>120</v>
      </c>
      <c r="C99" s="23">
        <v>80</v>
      </c>
      <c r="D99" s="36" t="str">
        <f>VLOOKUP(C99,[1]listing2017!$F$7:$I$226,4,0)</f>
        <v>MNG</v>
      </c>
      <c r="E99" s="20">
        <v>0</v>
      </c>
      <c r="F99" s="20">
        <v>45437.8</v>
      </c>
      <c r="G99" s="20">
        <v>45437.8</v>
      </c>
      <c r="H99" s="20">
        <v>20984.6</v>
      </c>
      <c r="I99" s="20">
        <v>0</v>
      </c>
      <c r="J99" s="20">
        <v>20984.6</v>
      </c>
      <c r="K99" s="20">
        <v>24453.200000000001</v>
      </c>
      <c r="L99" s="20">
        <v>9952.5</v>
      </c>
      <c r="M99" s="20">
        <v>0</v>
      </c>
      <c r="N99" s="20">
        <v>9952.5</v>
      </c>
      <c r="O99" s="20">
        <v>0</v>
      </c>
      <c r="P99" s="20">
        <v>10161.1</v>
      </c>
      <c r="Q99" s="20">
        <v>0</v>
      </c>
      <c r="R99" s="20">
        <v>0</v>
      </c>
      <c r="S99" s="20">
        <v>0</v>
      </c>
      <c r="T99" s="20">
        <v>-208.6</v>
      </c>
      <c r="U99" s="21">
        <f t="shared" si="1"/>
        <v>342.6209524877051</v>
      </c>
      <c r="V99" s="24">
        <v>71371</v>
      </c>
    </row>
    <row r="100" spans="1:22" s="25" customFormat="1" ht="12.75" x14ac:dyDescent="0.2">
      <c r="A100" s="39">
        <v>96</v>
      </c>
      <c r="B100" s="20" t="s">
        <v>121</v>
      </c>
      <c r="C100" s="23">
        <v>389</v>
      </c>
      <c r="D100" s="36" t="str">
        <f>VLOOKUP(C100,[1]listing2017!$F$7:$I$226,4,0)</f>
        <v>ONH</v>
      </c>
      <c r="E100" s="20">
        <v>91255.4</v>
      </c>
      <c r="F100" s="20">
        <v>0</v>
      </c>
      <c r="G100" s="20">
        <v>91255.4</v>
      </c>
      <c r="H100" s="20">
        <v>2167.6999999999998</v>
      </c>
      <c r="I100" s="20">
        <v>0</v>
      </c>
      <c r="J100" s="20">
        <v>2167.6999999999998</v>
      </c>
      <c r="K100" s="20">
        <v>89087.7</v>
      </c>
      <c r="L100" s="20">
        <v>0</v>
      </c>
      <c r="M100" s="20">
        <v>0</v>
      </c>
      <c r="N100" s="20">
        <v>0</v>
      </c>
      <c r="O100" s="20">
        <v>0</v>
      </c>
      <c r="P100" s="20">
        <v>458.5</v>
      </c>
      <c r="Q100" s="20">
        <v>0</v>
      </c>
      <c r="R100" s="20">
        <v>0</v>
      </c>
      <c r="S100" s="20">
        <v>0</v>
      </c>
      <c r="T100" s="20">
        <v>-458.5</v>
      </c>
      <c r="U100" s="21">
        <f t="shared" si="1"/>
        <v>796.28616630466843</v>
      </c>
      <c r="V100" s="24">
        <v>111879</v>
      </c>
    </row>
    <row r="101" spans="1:22" s="25" customFormat="1" ht="12.75" x14ac:dyDescent="0.2">
      <c r="A101" s="39">
        <v>97</v>
      </c>
      <c r="B101" s="20" t="s">
        <v>122</v>
      </c>
      <c r="C101" s="23">
        <v>386</v>
      </c>
      <c r="D101" s="36" t="str">
        <f>VLOOKUP(C101,[1]listing2017!$F$7:$I$226,4,0)</f>
        <v>TUS</v>
      </c>
      <c r="E101" s="20">
        <v>653048.5</v>
      </c>
      <c r="F101" s="20">
        <v>1460081.2</v>
      </c>
      <c r="G101" s="20">
        <v>2113129.7000000002</v>
      </c>
      <c r="H101" s="20">
        <v>404833.1</v>
      </c>
      <c r="I101" s="20">
        <v>0</v>
      </c>
      <c r="J101" s="20">
        <v>404833.1</v>
      </c>
      <c r="K101" s="20">
        <v>1708296.6</v>
      </c>
      <c r="L101" s="20">
        <v>107120.7</v>
      </c>
      <c r="M101" s="20">
        <v>82419.3</v>
      </c>
      <c r="N101" s="20">
        <v>24701.4</v>
      </c>
      <c r="O101" s="20">
        <v>8605.9000000000015</v>
      </c>
      <c r="P101" s="20">
        <v>33807.300000000003</v>
      </c>
      <c r="Q101" s="20">
        <v>0</v>
      </c>
      <c r="R101" s="20">
        <v>0</v>
      </c>
      <c r="S101" s="20">
        <v>0</v>
      </c>
      <c r="T101" s="20">
        <v>-500</v>
      </c>
      <c r="U101" s="21">
        <f t="shared" si="1"/>
        <v>393.09411220566204</v>
      </c>
      <c r="V101" s="24">
        <v>4345770</v>
      </c>
    </row>
    <row r="102" spans="1:22" s="25" customFormat="1" ht="12.75" x14ac:dyDescent="0.2">
      <c r="A102" s="39">
        <v>98</v>
      </c>
      <c r="B102" s="20" t="s">
        <v>123</v>
      </c>
      <c r="C102" s="23">
        <v>200</v>
      </c>
      <c r="D102" s="36" t="str">
        <f>VLOOKUP(C102,[1]listing2017!$F$7:$I$226,4,0)</f>
        <v>NOG</v>
      </c>
      <c r="E102" s="20">
        <v>60941.9</v>
      </c>
      <c r="F102" s="20">
        <v>24189.3</v>
      </c>
      <c r="G102" s="20">
        <v>85131.199999999997</v>
      </c>
      <c r="H102" s="20">
        <v>1059.4000000000001</v>
      </c>
      <c r="I102" s="20">
        <v>0</v>
      </c>
      <c r="J102" s="20">
        <v>1059.4000000000001</v>
      </c>
      <c r="K102" s="20">
        <v>84071.8</v>
      </c>
      <c r="L102" s="20">
        <v>0</v>
      </c>
      <c r="M102" s="20">
        <v>0</v>
      </c>
      <c r="N102" s="20">
        <v>0</v>
      </c>
      <c r="O102" s="20">
        <v>0</v>
      </c>
      <c r="P102" s="20">
        <v>570</v>
      </c>
      <c r="Q102" s="20">
        <v>0</v>
      </c>
      <c r="R102" s="20">
        <v>0</v>
      </c>
      <c r="S102" s="20">
        <v>0</v>
      </c>
      <c r="T102" s="20">
        <v>-570</v>
      </c>
      <c r="U102" s="21">
        <f t="shared" si="1"/>
        <v>1134.1589434349157</v>
      </c>
      <c r="V102" s="24">
        <v>74127</v>
      </c>
    </row>
    <row r="103" spans="1:22" s="25" customFormat="1" ht="12.75" x14ac:dyDescent="0.2">
      <c r="A103" s="39">
        <v>99</v>
      </c>
      <c r="B103" s="20" t="s">
        <v>124</v>
      </c>
      <c r="C103" s="23">
        <v>385</v>
      </c>
      <c r="D103" s="36" t="str">
        <f>VLOOKUP(C103,[1]listing2017!$F$7:$I$226,4,0)</f>
        <v>SOH</v>
      </c>
      <c r="E103" s="20">
        <v>0</v>
      </c>
      <c r="F103" s="20">
        <v>0</v>
      </c>
      <c r="G103" s="20">
        <v>0</v>
      </c>
      <c r="H103" s="20">
        <v>0</v>
      </c>
      <c r="I103" s="20">
        <v>6161.4</v>
      </c>
      <c r="J103" s="20">
        <v>6161.4</v>
      </c>
      <c r="K103" s="20">
        <v>-6161.4</v>
      </c>
      <c r="L103" s="20">
        <v>0</v>
      </c>
      <c r="M103" s="20">
        <v>0</v>
      </c>
      <c r="N103" s="20">
        <v>0</v>
      </c>
      <c r="O103" s="20">
        <v>0</v>
      </c>
      <c r="P103" s="20">
        <v>628.4</v>
      </c>
      <c r="Q103" s="20">
        <v>0</v>
      </c>
      <c r="R103" s="20">
        <v>0</v>
      </c>
      <c r="S103" s="20">
        <v>0</v>
      </c>
      <c r="T103" s="20">
        <v>-628.4</v>
      </c>
      <c r="U103" s="21">
        <f t="shared" si="1"/>
        <v>-0.44856663108070094</v>
      </c>
      <c r="V103" s="24">
        <v>13735752</v>
      </c>
    </row>
    <row r="104" spans="1:22" s="25" customFormat="1" ht="12.75" x14ac:dyDescent="0.2">
      <c r="A104" s="39">
        <v>100</v>
      </c>
      <c r="B104" s="20" t="s">
        <v>125</v>
      </c>
      <c r="C104" s="23">
        <v>69</v>
      </c>
      <c r="D104" s="36" t="str">
        <f>VLOOKUP(C104,[1]listing2017!$F$7:$I$226,4,0)</f>
        <v>BHG</v>
      </c>
      <c r="E104" s="20">
        <v>973539.9</v>
      </c>
      <c r="F104" s="20">
        <v>2380600.7000000002</v>
      </c>
      <c r="G104" s="20">
        <v>3354140.6</v>
      </c>
      <c r="H104" s="20">
        <v>1773913</v>
      </c>
      <c r="I104" s="20">
        <v>0</v>
      </c>
      <c r="J104" s="20">
        <v>1773913</v>
      </c>
      <c r="K104" s="20">
        <v>1580227.6</v>
      </c>
      <c r="L104" s="20">
        <v>0</v>
      </c>
      <c r="M104" s="20">
        <v>0</v>
      </c>
      <c r="N104" s="20">
        <v>0</v>
      </c>
      <c r="O104" s="20">
        <v>6595</v>
      </c>
      <c r="P104" s="20">
        <v>7450</v>
      </c>
      <c r="Q104" s="20">
        <v>0</v>
      </c>
      <c r="R104" s="20">
        <v>0</v>
      </c>
      <c r="S104" s="20">
        <v>0</v>
      </c>
      <c r="T104" s="20">
        <v>-855</v>
      </c>
      <c r="U104" s="21">
        <f t="shared" si="1"/>
        <v>3455.6129221308875</v>
      </c>
      <c r="V104" s="24">
        <v>457293</v>
      </c>
    </row>
    <row r="105" spans="1:22" s="25" customFormat="1" ht="12.75" x14ac:dyDescent="0.2">
      <c r="A105" s="39">
        <v>101</v>
      </c>
      <c r="B105" s="20" t="s">
        <v>126</v>
      </c>
      <c r="C105" s="23">
        <v>263</v>
      </c>
      <c r="D105" s="36" t="str">
        <f>VLOOKUP(C105,[1]listing2017!$F$7:$I$226,4,0)</f>
        <v>GTJ</v>
      </c>
      <c r="E105" s="20">
        <v>166518.70000000001</v>
      </c>
      <c r="F105" s="20">
        <v>184085.5</v>
      </c>
      <c r="G105" s="20">
        <v>350604.2</v>
      </c>
      <c r="H105" s="20">
        <v>152799.1</v>
      </c>
      <c r="I105" s="20">
        <v>0</v>
      </c>
      <c r="J105" s="20">
        <v>152799.1</v>
      </c>
      <c r="K105" s="20">
        <v>197805.1</v>
      </c>
      <c r="L105" s="20">
        <v>3432.8</v>
      </c>
      <c r="M105" s="20">
        <v>0</v>
      </c>
      <c r="N105" s="20">
        <v>3432.8</v>
      </c>
      <c r="O105" s="20">
        <v>0</v>
      </c>
      <c r="P105" s="20">
        <v>5006.2</v>
      </c>
      <c r="Q105" s="20">
        <v>0</v>
      </c>
      <c r="R105" s="20">
        <v>0</v>
      </c>
      <c r="S105" s="20">
        <v>0</v>
      </c>
      <c r="T105" s="20">
        <v>-1573.4</v>
      </c>
      <c r="U105" s="21">
        <f t="shared" si="1"/>
        <v>346.51280119822371</v>
      </c>
      <c r="V105" s="24">
        <v>570845</v>
      </c>
    </row>
    <row r="106" spans="1:22" s="25" customFormat="1" ht="12.75" x14ac:dyDescent="0.2">
      <c r="A106" s="39">
        <v>102</v>
      </c>
      <c r="B106" s="20" t="s">
        <v>127</v>
      </c>
      <c r="C106" s="23">
        <v>414</v>
      </c>
      <c r="D106" s="36" t="str">
        <f>VLOOKUP(C106,[1]listing2017!$F$7:$I$226,4,0)</f>
        <v>SES</v>
      </c>
      <c r="E106" s="20">
        <v>153119.5</v>
      </c>
      <c r="F106" s="20">
        <v>21233.5</v>
      </c>
      <c r="G106" s="20">
        <v>174353</v>
      </c>
      <c r="H106" s="20">
        <v>56596.5</v>
      </c>
      <c r="I106" s="20">
        <v>0</v>
      </c>
      <c r="J106" s="20">
        <v>56596.5</v>
      </c>
      <c r="K106" s="20">
        <v>117756.5</v>
      </c>
      <c r="L106" s="20">
        <v>0</v>
      </c>
      <c r="M106" s="20">
        <v>0</v>
      </c>
      <c r="N106" s="20">
        <v>0</v>
      </c>
      <c r="O106" s="20">
        <v>8206</v>
      </c>
      <c r="P106" s="20">
        <v>10647.4</v>
      </c>
      <c r="Q106" s="20">
        <v>0</v>
      </c>
      <c r="R106" s="20">
        <v>0</v>
      </c>
      <c r="S106" s="20">
        <v>0</v>
      </c>
      <c r="T106" s="20">
        <v>-2441.4</v>
      </c>
      <c r="U106" s="21">
        <f t="shared" si="1"/>
        <v>1021.562231610726</v>
      </c>
      <c r="V106" s="24">
        <v>115271</v>
      </c>
    </row>
    <row r="107" spans="1:22" s="25" customFormat="1" ht="12.75" x14ac:dyDescent="0.2">
      <c r="A107" s="39">
        <v>103</v>
      </c>
      <c r="B107" s="20" t="s">
        <v>128</v>
      </c>
      <c r="C107" s="23">
        <v>326</v>
      </c>
      <c r="D107" s="36" t="str">
        <f>VLOOKUP(C107,[1]listing2017!$F$7:$I$226,4,0)</f>
        <v>JIV</v>
      </c>
      <c r="E107" s="20">
        <v>0</v>
      </c>
      <c r="F107" s="20">
        <v>10000</v>
      </c>
      <c r="G107" s="20">
        <v>10000</v>
      </c>
      <c r="H107" s="20">
        <v>17239.5</v>
      </c>
      <c r="I107" s="20">
        <v>0</v>
      </c>
      <c r="J107" s="20">
        <v>17239.5</v>
      </c>
      <c r="K107" s="20">
        <v>-7239.5</v>
      </c>
      <c r="L107" s="20">
        <v>0</v>
      </c>
      <c r="M107" s="20">
        <v>0</v>
      </c>
      <c r="N107" s="20">
        <v>0</v>
      </c>
      <c r="O107" s="20">
        <v>0</v>
      </c>
      <c r="P107" s="20">
        <v>3901.5</v>
      </c>
      <c r="Q107" s="20">
        <v>0</v>
      </c>
      <c r="R107" s="20">
        <v>0</v>
      </c>
      <c r="S107" s="20">
        <v>0</v>
      </c>
      <c r="T107" s="20">
        <v>-3901.5</v>
      </c>
      <c r="U107" s="21">
        <f t="shared" si="1"/>
        <v>-136.0220205550232</v>
      </c>
      <c r="V107" s="24">
        <v>53223</v>
      </c>
    </row>
    <row r="108" spans="1:22" s="25" customFormat="1" ht="12.75" x14ac:dyDescent="0.2">
      <c r="A108" s="39">
        <v>104</v>
      </c>
      <c r="B108" s="20" t="s">
        <v>129</v>
      </c>
      <c r="C108" s="23">
        <v>444</v>
      </c>
      <c r="D108" s="36" t="str">
        <f>VLOOKUP(C108,[1]listing2017!$F$7:$I$226,4,0)</f>
        <v>BDL</v>
      </c>
      <c r="E108" s="20">
        <v>1585302.1</v>
      </c>
      <c r="F108" s="20">
        <v>1646116.6</v>
      </c>
      <c r="G108" s="20">
        <v>3231418.7</v>
      </c>
      <c r="H108" s="20">
        <v>331826</v>
      </c>
      <c r="I108" s="20">
        <v>805768.3</v>
      </c>
      <c r="J108" s="20">
        <v>1137594.3</v>
      </c>
      <c r="K108" s="20">
        <v>2093824.4</v>
      </c>
      <c r="L108" s="20">
        <v>658145.1</v>
      </c>
      <c r="M108" s="20">
        <v>563142.69999999995</v>
      </c>
      <c r="N108" s="20">
        <v>95002.4</v>
      </c>
      <c r="O108" s="20">
        <v>0</v>
      </c>
      <c r="P108" s="20">
        <v>95209.600000000006</v>
      </c>
      <c r="Q108" s="20">
        <v>0</v>
      </c>
      <c r="R108" s="20">
        <v>-5576.2</v>
      </c>
      <c r="S108" s="20">
        <v>0</v>
      </c>
      <c r="T108" s="20">
        <v>-5783.4</v>
      </c>
      <c r="U108" s="21">
        <f t="shared" si="1"/>
        <v>2523.8294066454359</v>
      </c>
      <c r="V108" s="24">
        <v>829622</v>
      </c>
    </row>
    <row r="109" spans="1:22" s="25" customFormat="1" ht="12.75" x14ac:dyDescent="0.2">
      <c r="A109" s="39">
        <v>105</v>
      </c>
      <c r="B109" s="20" t="s">
        <v>130</v>
      </c>
      <c r="C109" s="23">
        <v>500</v>
      </c>
      <c r="D109" s="36" t="str">
        <f>VLOOKUP(C109,[1]listing2017!$F$7:$I$226,4,0)</f>
        <v>NDS</v>
      </c>
      <c r="E109" s="20">
        <v>700275.4</v>
      </c>
      <c r="F109" s="20">
        <v>2493929.2000000002</v>
      </c>
      <c r="G109" s="20">
        <v>3194204.6</v>
      </c>
      <c r="H109" s="20">
        <v>1946728.6</v>
      </c>
      <c r="I109" s="20">
        <v>0</v>
      </c>
      <c r="J109" s="20">
        <v>1946728.6</v>
      </c>
      <c r="K109" s="20">
        <v>1247476</v>
      </c>
      <c r="L109" s="20">
        <v>1657294.1</v>
      </c>
      <c r="M109" s="20">
        <v>2174425.1</v>
      </c>
      <c r="N109" s="20">
        <v>-517131</v>
      </c>
      <c r="O109" s="20">
        <v>30389.5</v>
      </c>
      <c r="P109" s="20">
        <v>68001.5</v>
      </c>
      <c r="Q109" s="20">
        <v>0</v>
      </c>
      <c r="R109" s="20">
        <v>547700.1</v>
      </c>
      <c r="S109" s="20">
        <v>0</v>
      </c>
      <c r="T109" s="20">
        <v>-7042.9</v>
      </c>
      <c r="U109" s="21">
        <f t="shared" si="1"/>
        <v>81.577113762536385</v>
      </c>
      <c r="V109" s="24">
        <v>15291985</v>
      </c>
    </row>
    <row r="110" spans="1:22" s="25" customFormat="1" ht="12.75" x14ac:dyDescent="0.2">
      <c r="A110" s="39">
        <v>106</v>
      </c>
      <c r="B110" s="20" t="s">
        <v>131</v>
      </c>
      <c r="C110" s="23">
        <v>532</v>
      </c>
      <c r="D110" s="36" t="str">
        <f>VLOOKUP(C110,[1]listing2017!$F$7:$I$226,4,0)</f>
        <v>HGN</v>
      </c>
      <c r="E110" s="20">
        <v>6534932.2999999998</v>
      </c>
      <c r="F110" s="20">
        <v>24573656.699999999</v>
      </c>
      <c r="G110" s="20">
        <v>31108589</v>
      </c>
      <c r="H110" s="20">
        <v>14047838.300000001</v>
      </c>
      <c r="I110" s="20">
        <v>0</v>
      </c>
      <c r="J110" s="20">
        <v>14047838.300000001</v>
      </c>
      <c r="K110" s="20">
        <v>17060750.699999999</v>
      </c>
      <c r="L110" s="20">
        <v>0</v>
      </c>
      <c r="M110" s="20">
        <v>0</v>
      </c>
      <c r="N110" s="20">
        <v>0</v>
      </c>
      <c r="O110" s="20">
        <v>0</v>
      </c>
      <c r="P110" s="20">
        <v>7792.9</v>
      </c>
      <c r="Q110" s="20">
        <v>-0.5</v>
      </c>
      <c r="R110" s="20">
        <v>0</v>
      </c>
      <c r="S110" s="20">
        <v>0</v>
      </c>
      <c r="T110" s="20">
        <v>-7793.4</v>
      </c>
      <c r="U110" s="21">
        <f t="shared" si="1"/>
        <v>168.38888742649016</v>
      </c>
      <c r="V110" s="24">
        <v>101317557</v>
      </c>
    </row>
    <row r="111" spans="1:22" s="25" customFormat="1" ht="12.75" x14ac:dyDescent="0.2">
      <c r="A111" s="39">
        <v>107</v>
      </c>
      <c r="B111" s="20" t="s">
        <v>132</v>
      </c>
      <c r="C111" s="23">
        <v>33</v>
      </c>
      <c r="D111" s="36" t="str">
        <f>VLOOKUP(C111,[1]listing2017!$F$7:$I$226,4,0)</f>
        <v>CND</v>
      </c>
      <c r="E111" s="20">
        <v>25041.3</v>
      </c>
      <c r="F111" s="20">
        <v>1317251.3999999999</v>
      </c>
      <c r="G111" s="20">
        <v>1342292.7</v>
      </c>
      <c r="H111" s="20">
        <v>265510.8</v>
      </c>
      <c r="I111" s="20">
        <v>0</v>
      </c>
      <c r="J111" s="20">
        <v>265510.8</v>
      </c>
      <c r="K111" s="20">
        <v>1076781.8999999999</v>
      </c>
      <c r="L111" s="20">
        <v>0</v>
      </c>
      <c r="M111" s="20">
        <v>0</v>
      </c>
      <c r="N111" s="20">
        <v>0</v>
      </c>
      <c r="O111" s="20">
        <v>19377.800000000003</v>
      </c>
      <c r="P111" s="20">
        <v>27301.8</v>
      </c>
      <c r="Q111" s="20">
        <v>0</v>
      </c>
      <c r="R111" s="20">
        <v>0</v>
      </c>
      <c r="S111" s="20">
        <v>0</v>
      </c>
      <c r="T111" s="20">
        <v>-7924</v>
      </c>
      <c r="U111" s="21">
        <f t="shared" si="1"/>
        <v>16968.953290468988</v>
      </c>
      <c r="V111" s="24">
        <v>63456</v>
      </c>
    </row>
    <row r="112" spans="1:22" s="25" customFormat="1" ht="12.75" x14ac:dyDescent="0.2">
      <c r="A112" s="39">
        <v>108</v>
      </c>
      <c r="B112" s="20" t="s">
        <v>133</v>
      </c>
      <c r="C112" s="23">
        <v>2</v>
      </c>
      <c r="D112" s="36" t="str">
        <f>VLOOKUP(C112,[1]listing2017!$F$7:$I$226,4,0)</f>
        <v>UYN</v>
      </c>
      <c r="E112" s="20">
        <v>242281.3</v>
      </c>
      <c r="F112" s="20">
        <v>1355354.7</v>
      </c>
      <c r="G112" s="20">
        <v>1597636</v>
      </c>
      <c r="H112" s="20">
        <v>35930.6</v>
      </c>
      <c r="I112" s="20">
        <v>0</v>
      </c>
      <c r="J112" s="20">
        <v>35930.6</v>
      </c>
      <c r="K112" s="20">
        <v>1561705.4</v>
      </c>
      <c r="L112" s="20">
        <v>0</v>
      </c>
      <c r="M112" s="20">
        <v>0</v>
      </c>
      <c r="N112" s="20">
        <v>0</v>
      </c>
      <c r="O112" s="20">
        <v>152808.59999999998</v>
      </c>
      <c r="P112" s="20">
        <v>162844.6</v>
      </c>
      <c r="Q112" s="20">
        <v>0</v>
      </c>
      <c r="R112" s="20">
        <v>0</v>
      </c>
      <c r="S112" s="20">
        <v>15.6</v>
      </c>
      <c r="T112" s="20">
        <v>-10051.6</v>
      </c>
      <c r="U112" s="21">
        <f t="shared" si="1"/>
        <v>630.90464634598118</v>
      </c>
      <c r="V112" s="24">
        <v>2475343</v>
      </c>
    </row>
    <row r="113" spans="1:22" s="25" customFormat="1" ht="12.75" x14ac:dyDescent="0.2">
      <c r="A113" s="39">
        <v>109</v>
      </c>
      <c r="B113" s="20" t="s">
        <v>134</v>
      </c>
      <c r="C113" s="23">
        <v>176</v>
      </c>
      <c r="D113" s="36" t="str">
        <f>VLOOKUP(C113,[1]listing2017!$F$7:$I$226,4,0)</f>
        <v>BSKY</v>
      </c>
      <c r="E113" s="20">
        <v>2450.6</v>
      </c>
      <c r="F113" s="20">
        <v>20300.7</v>
      </c>
      <c r="G113" s="20">
        <v>22751.3</v>
      </c>
      <c r="H113" s="20">
        <v>13719.2</v>
      </c>
      <c r="I113" s="20">
        <v>187158.8</v>
      </c>
      <c r="J113" s="20">
        <v>200878</v>
      </c>
      <c r="K113" s="20">
        <v>-178126.7</v>
      </c>
      <c r="L113" s="20">
        <v>12672.4</v>
      </c>
      <c r="M113" s="20">
        <v>1148</v>
      </c>
      <c r="N113" s="20">
        <v>11524.4</v>
      </c>
      <c r="O113" s="20">
        <v>0</v>
      </c>
      <c r="P113" s="20">
        <v>23256.5</v>
      </c>
      <c r="Q113" s="20">
        <v>0</v>
      </c>
      <c r="R113" s="20">
        <v>0</v>
      </c>
      <c r="S113" s="20">
        <v>0</v>
      </c>
      <c r="T113" s="20">
        <v>-11732.1</v>
      </c>
      <c r="U113" s="21">
        <f t="shared" si="1"/>
        <v>-94.120441311676373</v>
      </c>
      <c r="V113" s="24">
        <v>1892540</v>
      </c>
    </row>
    <row r="114" spans="1:22" s="25" customFormat="1" ht="12.75" x14ac:dyDescent="0.2">
      <c r="A114" s="39">
        <v>110</v>
      </c>
      <c r="B114" s="20" t="s">
        <v>135</v>
      </c>
      <c r="C114" s="23">
        <v>98</v>
      </c>
      <c r="D114" s="36" t="str">
        <f>VLOOKUP(C114,[1]listing2017!$F$7:$I$226,4,0)</f>
        <v>ULZ</v>
      </c>
      <c r="E114" s="20">
        <v>41928.300000000003</v>
      </c>
      <c r="F114" s="20">
        <v>149692</v>
      </c>
      <c r="G114" s="20">
        <v>191620.3</v>
      </c>
      <c r="H114" s="20">
        <v>104191.6</v>
      </c>
      <c r="I114" s="20">
        <v>0</v>
      </c>
      <c r="J114" s="20">
        <v>104191.6</v>
      </c>
      <c r="K114" s="20">
        <v>87428.7</v>
      </c>
      <c r="L114" s="20">
        <v>89730.1</v>
      </c>
      <c r="M114" s="20">
        <v>57683.3</v>
      </c>
      <c r="N114" s="20">
        <v>32046.799999999999</v>
      </c>
      <c r="O114" s="20">
        <v>0</v>
      </c>
      <c r="P114" s="20">
        <v>43876.299999999996</v>
      </c>
      <c r="Q114" s="20">
        <v>0</v>
      </c>
      <c r="R114" s="20">
        <v>0</v>
      </c>
      <c r="S114" s="20">
        <v>0</v>
      </c>
      <c r="T114" s="20">
        <v>-11829.5</v>
      </c>
      <c r="U114" s="21">
        <f t="shared" si="1"/>
        <v>915.44542636957613</v>
      </c>
      <c r="V114" s="24">
        <v>95504</v>
      </c>
    </row>
    <row r="115" spans="1:22" s="25" customFormat="1" ht="12.75" x14ac:dyDescent="0.2">
      <c r="A115" s="39">
        <v>111</v>
      </c>
      <c r="B115" s="20" t="s">
        <v>136</v>
      </c>
      <c r="C115" s="23">
        <v>352</v>
      </c>
      <c r="D115" s="36" t="str">
        <f>VLOOKUP(C115,[1]listing2017!$F$7:$I$226,4,0)</f>
        <v>CDU</v>
      </c>
      <c r="E115" s="20">
        <v>43845.2</v>
      </c>
      <c r="F115" s="20">
        <v>53266.9</v>
      </c>
      <c r="G115" s="20">
        <v>97112.1</v>
      </c>
      <c r="H115" s="20">
        <v>104132.8</v>
      </c>
      <c r="I115" s="20">
        <v>0</v>
      </c>
      <c r="J115" s="20">
        <v>104132.8</v>
      </c>
      <c r="K115" s="20">
        <v>-7020.7</v>
      </c>
      <c r="L115" s="20">
        <v>0</v>
      </c>
      <c r="M115" s="20">
        <v>0</v>
      </c>
      <c r="N115" s="20">
        <v>0</v>
      </c>
      <c r="O115" s="20">
        <v>0</v>
      </c>
      <c r="P115" s="20">
        <v>11960.9</v>
      </c>
      <c r="Q115" s="20">
        <v>0</v>
      </c>
      <c r="R115" s="20">
        <v>0</v>
      </c>
      <c r="S115" s="20">
        <v>0</v>
      </c>
      <c r="T115" s="20">
        <v>-11960.9</v>
      </c>
      <c r="U115" s="21">
        <f t="shared" si="1"/>
        <v>-97.410958333911452</v>
      </c>
      <c r="V115" s="24">
        <v>72073</v>
      </c>
    </row>
    <row r="116" spans="1:22" s="25" customFormat="1" ht="12.75" x14ac:dyDescent="0.2">
      <c r="A116" s="39">
        <v>112</v>
      </c>
      <c r="B116" s="20" t="s">
        <v>137</v>
      </c>
      <c r="C116" s="23">
        <v>459</v>
      </c>
      <c r="D116" s="36" t="str">
        <f>VLOOKUP(C116,[1]listing2017!$F$7:$I$226,4,0)</f>
        <v>IBA</v>
      </c>
      <c r="E116" s="20">
        <v>710980.8</v>
      </c>
      <c r="F116" s="20">
        <v>425563.7</v>
      </c>
      <c r="G116" s="20">
        <v>1136544.5</v>
      </c>
      <c r="H116" s="20">
        <v>647313.30000000005</v>
      </c>
      <c r="I116" s="20">
        <v>0</v>
      </c>
      <c r="J116" s="20">
        <v>647313.30000000005</v>
      </c>
      <c r="K116" s="20">
        <v>489231.2</v>
      </c>
      <c r="L116" s="20">
        <v>14707.6</v>
      </c>
      <c r="M116" s="20">
        <v>28991.1</v>
      </c>
      <c r="N116" s="20">
        <v>-14283.5</v>
      </c>
      <c r="O116" s="20">
        <v>1972.9</v>
      </c>
      <c r="P116" s="20">
        <v>88.2</v>
      </c>
      <c r="Q116" s="20">
        <v>0</v>
      </c>
      <c r="R116" s="20">
        <v>0</v>
      </c>
      <c r="S116" s="20">
        <v>0</v>
      </c>
      <c r="T116" s="20">
        <v>-12398.8</v>
      </c>
      <c r="U116" s="21">
        <f t="shared" si="1"/>
        <v>1232.0566125640605</v>
      </c>
      <c r="V116" s="24">
        <v>397085</v>
      </c>
    </row>
    <row r="117" spans="1:22" s="25" customFormat="1" ht="12.75" x14ac:dyDescent="0.2">
      <c r="A117" s="39">
        <v>113</v>
      </c>
      <c r="B117" s="20" t="s">
        <v>138</v>
      </c>
      <c r="C117" s="23">
        <v>503</v>
      </c>
      <c r="D117" s="36" t="str">
        <f>VLOOKUP(C117,[1]listing2017!$F$7:$I$226,4,0)</f>
        <v>MSC</v>
      </c>
      <c r="E117" s="20">
        <v>139372.6</v>
      </c>
      <c r="F117" s="20">
        <v>121016.2</v>
      </c>
      <c r="G117" s="20">
        <v>260388.8</v>
      </c>
      <c r="H117" s="20">
        <v>177450.2</v>
      </c>
      <c r="I117" s="20">
        <v>0</v>
      </c>
      <c r="J117" s="20">
        <v>177450.2</v>
      </c>
      <c r="K117" s="20">
        <v>82938.600000000006</v>
      </c>
      <c r="L117" s="20">
        <v>1638.4</v>
      </c>
      <c r="M117" s="20"/>
      <c r="N117" s="20">
        <v>1638.4</v>
      </c>
      <c r="O117" s="20">
        <v>176.5</v>
      </c>
      <c r="P117" s="20">
        <v>14693</v>
      </c>
      <c r="Q117" s="20"/>
      <c r="R117" s="20">
        <v>0</v>
      </c>
      <c r="S117" s="20">
        <v>17.600000000000001</v>
      </c>
      <c r="T117" s="20">
        <v>-12895.7</v>
      </c>
      <c r="U117" s="21">
        <f t="shared" si="1"/>
        <v>2.7646199999999999</v>
      </c>
      <c r="V117" s="24">
        <v>30000000</v>
      </c>
    </row>
    <row r="118" spans="1:22" s="25" customFormat="1" ht="12.75" x14ac:dyDescent="0.2">
      <c r="A118" s="39">
        <v>114</v>
      </c>
      <c r="B118" s="20" t="s">
        <v>139</v>
      </c>
      <c r="C118" s="23">
        <v>438</v>
      </c>
      <c r="D118" s="36" t="str">
        <f>VLOOKUP(C118,[1]listing2017!$F$7:$I$226,4,0)</f>
        <v>VIK</v>
      </c>
      <c r="E118" s="20">
        <v>24620.799999999999</v>
      </c>
      <c r="F118" s="20">
        <v>10200</v>
      </c>
      <c r="G118" s="20">
        <v>34820.800000000003</v>
      </c>
      <c r="H118" s="20">
        <v>68250</v>
      </c>
      <c r="I118" s="20">
        <v>0</v>
      </c>
      <c r="J118" s="20">
        <v>68250</v>
      </c>
      <c r="K118" s="20">
        <v>-33429.199999999997</v>
      </c>
      <c r="L118" s="20">
        <v>0</v>
      </c>
      <c r="M118" s="20">
        <v>0</v>
      </c>
      <c r="N118" s="20">
        <v>0</v>
      </c>
      <c r="O118" s="20">
        <v>0</v>
      </c>
      <c r="P118" s="20">
        <v>14102.199999999999</v>
      </c>
      <c r="Q118" s="20">
        <v>0</v>
      </c>
      <c r="R118" s="20">
        <v>0</v>
      </c>
      <c r="S118" s="20">
        <v>0</v>
      </c>
      <c r="T118" s="20">
        <v>-14102.2</v>
      </c>
      <c r="U118" s="21">
        <f t="shared" si="1"/>
        <v>-164.93667326166005</v>
      </c>
      <c r="V118" s="24">
        <v>202679</v>
      </c>
    </row>
    <row r="119" spans="1:22" s="25" customFormat="1" ht="12.75" x14ac:dyDescent="0.2">
      <c r="A119" s="39">
        <v>115</v>
      </c>
      <c r="B119" s="20" t="s">
        <v>140</v>
      </c>
      <c r="C119" s="23">
        <v>54</v>
      </c>
      <c r="D119" s="36" t="str">
        <f>VLOOKUP(C119,[1]listing2017!$F$7:$I$226,4,0)</f>
        <v>SSG</v>
      </c>
      <c r="E119" s="20">
        <v>437633.2</v>
      </c>
      <c r="F119" s="20">
        <v>729549.4</v>
      </c>
      <c r="G119" s="20">
        <v>1167182.6000000001</v>
      </c>
      <c r="H119" s="20">
        <v>261895.9</v>
      </c>
      <c r="I119" s="20">
        <v>0</v>
      </c>
      <c r="J119" s="20">
        <v>261895.9</v>
      </c>
      <c r="K119" s="20">
        <v>905286.7</v>
      </c>
      <c r="L119" s="20">
        <v>0</v>
      </c>
      <c r="M119" s="20">
        <v>0</v>
      </c>
      <c r="N119" s="20">
        <v>0</v>
      </c>
      <c r="O119" s="20">
        <v>21041.9</v>
      </c>
      <c r="P119" s="20">
        <v>37361.199999999997</v>
      </c>
      <c r="Q119" s="20">
        <v>0</v>
      </c>
      <c r="R119" s="20">
        <v>0</v>
      </c>
      <c r="S119" s="20">
        <v>0</v>
      </c>
      <c r="T119" s="20">
        <v>-16319.3</v>
      </c>
      <c r="U119" s="21">
        <f t="shared" si="1"/>
        <v>469.28586943055035</v>
      </c>
      <c r="V119" s="24">
        <v>1929073</v>
      </c>
    </row>
    <row r="120" spans="1:22" s="25" customFormat="1" ht="12.75" x14ac:dyDescent="0.2">
      <c r="A120" s="39">
        <v>116</v>
      </c>
      <c r="B120" s="20" t="s">
        <v>141</v>
      </c>
      <c r="C120" s="23">
        <v>94</v>
      </c>
      <c r="D120" s="36" t="str">
        <f>VLOOKUP(C120,[1]listing2017!$F$7:$I$226,4,0)</f>
        <v>HUN</v>
      </c>
      <c r="E120" s="20">
        <v>1864339.9</v>
      </c>
      <c r="F120" s="20">
        <v>1533577.4</v>
      </c>
      <c r="G120" s="20">
        <v>3397917.3</v>
      </c>
      <c r="H120" s="20">
        <v>1787809.7</v>
      </c>
      <c r="I120" s="20">
        <v>0</v>
      </c>
      <c r="J120" s="20">
        <v>1787809.7</v>
      </c>
      <c r="K120" s="20">
        <v>1610107.6</v>
      </c>
      <c r="L120" s="20">
        <v>678354.1</v>
      </c>
      <c r="M120" s="20">
        <v>428110.3</v>
      </c>
      <c r="N120" s="20">
        <v>250243.8</v>
      </c>
      <c r="O120" s="20">
        <v>57.5</v>
      </c>
      <c r="P120" s="20">
        <v>267259.8</v>
      </c>
      <c r="Q120" s="20">
        <v>-625</v>
      </c>
      <c r="R120" s="20">
        <v>0</v>
      </c>
      <c r="S120" s="20">
        <v>0</v>
      </c>
      <c r="T120" s="20">
        <v>-17583.5</v>
      </c>
      <c r="U120" s="21">
        <f t="shared" si="1"/>
        <v>14284.641044749636</v>
      </c>
      <c r="V120" s="24">
        <v>112716</v>
      </c>
    </row>
    <row r="121" spans="1:22" s="25" customFormat="1" ht="12.75" x14ac:dyDescent="0.2">
      <c r="A121" s="39">
        <v>117</v>
      </c>
      <c r="B121" s="20" t="s">
        <v>142</v>
      </c>
      <c r="C121" s="23">
        <v>217</v>
      </c>
      <c r="D121" s="36" t="str">
        <f>VLOOKUP(C121,[1]listing2017!$F$7:$I$226,4,0)</f>
        <v>TEE</v>
      </c>
      <c r="E121" s="20">
        <v>514427.5</v>
      </c>
      <c r="F121" s="20">
        <v>1412589</v>
      </c>
      <c r="G121" s="20">
        <v>1927016.5</v>
      </c>
      <c r="H121" s="20">
        <v>447810.5</v>
      </c>
      <c r="I121" s="20">
        <v>0</v>
      </c>
      <c r="J121" s="20">
        <v>447810.5</v>
      </c>
      <c r="K121" s="20">
        <v>1479206</v>
      </c>
      <c r="L121" s="20">
        <v>1268809.8</v>
      </c>
      <c r="M121" s="20">
        <v>1068880.6000000001</v>
      </c>
      <c r="N121" s="20">
        <v>199929.2</v>
      </c>
      <c r="O121" s="20">
        <v>241.6</v>
      </c>
      <c r="P121" s="20">
        <v>217888.19999999998</v>
      </c>
      <c r="Q121" s="20">
        <v>0</v>
      </c>
      <c r="R121" s="20">
        <v>0</v>
      </c>
      <c r="S121" s="20">
        <v>743</v>
      </c>
      <c r="T121" s="20">
        <v>-18460.400000000001</v>
      </c>
      <c r="U121" s="21">
        <f t="shared" si="1"/>
        <v>9055.4946770411825</v>
      </c>
      <c r="V121" s="24">
        <v>163349</v>
      </c>
    </row>
    <row r="122" spans="1:22" s="25" customFormat="1" ht="12.75" x14ac:dyDescent="0.2">
      <c r="A122" s="39">
        <v>118</v>
      </c>
      <c r="B122" s="20" t="s">
        <v>143</v>
      </c>
      <c r="C122" s="23">
        <v>332</v>
      </c>
      <c r="D122" s="36" t="str">
        <f>VLOOKUP(C122,[1]listing2017!$F$7:$I$226,4,0)</f>
        <v>MOG</v>
      </c>
      <c r="E122" s="20">
        <v>3587.7</v>
      </c>
      <c r="F122" s="20">
        <v>649941.9</v>
      </c>
      <c r="G122" s="20">
        <v>653529.59999999998</v>
      </c>
      <c r="H122" s="20">
        <v>39875.300000000003</v>
      </c>
      <c r="I122" s="20">
        <v>16000</v>
      </c>
      <c r="J122" s="20">
        <v>55875.3</v>
      </c>
      <c r="K122" s="20">
        <v>597654.30000000005</v>
      </c>
      <c r="L122" s="20">
        <v>37010.9</v>
      </c>
      <c r="M122" s="20">
        <v>0</v>
      </c>
      <c r="N122" s="20">
        <v>37010.9</v>
      </c>
      <c r="O122" s="20">
        <v>0</v>
      </c>
      <c r="P122" s="20">
        <v>55787.8</v>
      </c>
      <c r="Q122" s="20">
        <v>0</v>
      </c>
      <c r="R122" s="20">
        <v>0</v>
      </c>
      <c r="S122" s="20">
        <v>0</v>
      </c>
      <c r="T122" s="20">
        <v>-18776.900000000001</v>
      </c>
      <c r="U122" s="21">
        <f t="shared" si="1"/>
        <v>11370.896118721461</v>
      </c>
      <c r="V122" s="24">
        <v>52560</v>
      </c>
    </row>
    <row r="123" spans="1:22" s="25" customFormat="1" ht="12.75" x14ac:dyDescent="0.2">
      <c r="A123" s="39">
        <v>119</v>
      </c>
      <c r="B123" s="20" t="s">
        <v>144</v>
      </c>
      <c r="C123" s="23">
        <v>452</v>
      </c>
      <c r="D123" s="36" t="str">
        <f>VLOOKUP(C123,[1]listing2017!$F$7:$I$226,4,0)</f>
        <v>AOI</v>
      </c>
      <c r="E123" s="20">
        <v>467016.6</v>
      </c>
      <c r="F123" s="20">
        <v>2342602.5</v>
      </c>
      <c r="G123" s="20">
        <v>2809619.1</v>
      </c>
      <c r="H123" s="20">
        <v>232035.8</v>
      </c>
      <c r="I123" s="20">
        <v>5542441.7999999998</v>
      </c>
      <c r="J123" s="20">
        <v>5774477.5999999996</v>
      </c>
      <c r="K123" s="20">
        <v>-2964858.5</v>
      </c>
      <c r="L123" s="20">
        <v>135063.5</v>
      </c>
      <c r="M123" s="20">
        <v>0</v>
      </c>
      <c r="N123" s="20">
        <v>135063.5</v>
      </c>
      <c r="O123" s="20">
        <v>17.8</v>
      </c>
      <c r="P123" s="20">
        <v>159326.6</v>
      </c>
      <c r="Q123" s="20">
        <v>0</v>
      </c>
      <c r="R123" s="20">
        <v>0</v>
      </c>
      <c r="S123" s="20">
        <v>0</v>
      </c>
      <c r="T123" s="20">
        <v>-24245.3</v>
      </c>
      <c r="U123" s="21">
        <f t="shared" si="1"/>
        <v>-1281.6692236431491</v>
      </c>
      <c r="V123" s="24">
        <v>2313279</v>
      </c>
    </row>
    <row r="124" spans="1:22" s="25" customFormat="1" ht="12.75" x14ac:dyDescent="0.2">
      <c r="A124" s="39">
        <v>120</v>
      </c>
      <c r="B124" s="20" t="s">
        <v>145</v>
      </c>
      <c r="C124" s="23">
        <v>56</v>
      </c>
      <c r="D124" s="36" t="str">
        <f>VLOOKUP(C124,[1]listing2017!$F$7:$I$226,4,0)</f>
        <v>HSG</v>
      </c>
      <c r="E124" s="20">
        <v>8507.5</v>
      </c>
      <c r="F124" s="20">
        <v>879963.5</v>
      </c>
      <c r="G124" s="20">
        <v>888471</v>
      </c>
      <c r="H124" s="20">
        <v>93757.1</v>
      </c>
      <c r="I124" s="20">
        <v>0</v>
      </c>
      <c r="J124" s="20">
        <v>93757.1</v>
      </c>
      <c r="K124" s="20">
        <v>794713.9</v>
      </c>
      <c r="L124" s="20">
        <v>135043</v>
      </c>
      <c r="M124" s="20">
        <v>0</v>
      </c>
      <c r="N124" s="20">
        <v>135043</v>
      </c>
      <c r="O124" s="20">
        <v>0</v>
      </c>
      <c r="P124" s="20">
        <v>160430.9</v>
      </c>
      <c r="Q124" s="20">
        <v>0</v>
      </c>
      <c r="R124" s="20">
        <v>0</v>
      </c>
      <c r="S124" s="20">
        <v>0</v>
      </c>
      <c r="T124" s="20">
        <v>-25387.9</v>
      </c>
      <c r="U124" s="21">
        <f t="shared" si="1"/>
        <v>2686.7231476066031</v>
      </c>
      <c r="V124" s="24">
        <v>295793</v>
      </c>
    </row>
    <row r="125" spans="1:22" s="25" customFormat="1" ht="12.75" x14ac:dyDescent="0.2">
      <c r="A125" s="39">
        <v>121</v>
      </c>
      <c r="B125" s="20" t="s">
        <v>146</v>
      </c>
      <c r="C125" s="23">
        <v>61</v>
      </c>
      <c r="D125" s="36" t="str">
        <f>VLOOKUP(C125,[1]listing2017!$F$7:$I$226,4,0)</f>
        <v>JGV</v>
      </c>
      <c r="E125" s="20">
        <v>150011.4</v>
      </c>
      <c r="F125" s="20">
        <v>323921.3</v>
      </c>
      <c r="G125" s="20">
        <v>473932.7</v>
      </c>
      <c r="H125" s="20">
        <v>328449</v>
      </c>
      <c r="I125" s="20">
        <v>0</v>
      </c>
      <c r="J125" s="20">
        <v>328449</v>
      </c>
      <c r="K125" s="20">
        <v>145483.70000000001</v>
      </c>
      <c r="L125" s="20">
        <v>10264</v>
      </c>
      <c r="M125" s="20">
        <v>0</v>
      </c>
      <c r="N125" s="20">
        <v>10264</v>
      </c>
      <c r="O125" s="20">
        <v>0</v>
      </c>
      <c r="P125" s="20">
        <v>37379.599999999999</v>
      </c>
      <c r="Q125" s="20">
        <v>0</v>
      </c>
      <c r="R125" s="20">
        <v>0</v>
      </c>
      <c r="S125" s="20">
        <v>0</v>
      </c>
      <c r="T125" s="20">
        <v>-27115.599999999999</v>
      </c>
      <c r="U125" s="21">
        <f t="shared" si="1"/>
        <v>1961.5162669039626</v>
      </c>
      <c r="V125" s="24">
        <v>74169</v>
      </c>
    </row>
    <row r="126" spans="1:22" s="25" customFormat="1" ht="12.75" x14ac:dyDescent="0.2">
      <c r="A126" s="39">
        <v>122</v>
      </c>
      <c r="B126" s="20" t="s">
        <v>147</v>
      </c>
      <c r="C126" s="23">
        <v>359</v>
      </c>
      <c r="D126" s="36" t="str">
        <f>VLOOKUP(C126,[1]listing2017!$F$7:$I$226,4,0)</f>
        <v>NRS</v>
      </c>
      <c r="E126" s="20">
        <v>1252017.3</v>
      </c>
      <c r="F126" s="20">
        <v>912074.8</v>
      </c>
      <c r="G126" s="20">
        <v>2164092.1</v>
      </c>
      <c r="H126" s="20">
        <v>335501.8</v>
      </c>
      <c r="I126" s="20">
        <v>0</v>
      </c>
      <c r="J126" s="20">
        <v>335501.8</v>
      </c>
      <c r="K126" s="20">
        <v>1828590.3</v>
      </c>
      <c r="L126" s="20">
        <v>169954.9</v>
      </c>
      <c r="M126" s="20">
        <v>113444.7</v>
      </c>
      <c r="N126" s="20">
        <v>56510.2</v>
      </c>
      <c r="O126" s="20">
        <v>0</v>
      </c>
      <c r="P126" s="20">
        <v>84240.5</v>
      </c>
      <c r="Q126" s="20">
        <v>-273.2</v>
      </c>
      <c r="R126" s="20">
        <v>0</v>
      </c>
      <c r="S126" s="20">
        <v>0</v>
      </c>
      <c r="T126" s="20">
        <v>-28003.5</v>
      </c>
      <c r="U126" s="21">
        <f t="shared" si="1"/>
        <v>9899.0937782517613</v>
      </c>
      <c r="V126" s="24">
        <v>184723</v>
      </c>
    </row>
    <row r="127" spans="1:22" s="25" customFormat="1" ht="12.75" x14ac:dyDescent="0.2">
      <c r="A127" s="39">
        <v>123</v>
      </c>
      <c r="B127" s="20" t="s">
        <v>148</v>
      </c>
      <c r="C127" s="23">
        <v>445</v>
      </c>
      <c r="D127" s="36" t="str">
        <f>VLOOKUP(C127,[1]listing2017!$F$7:$I$226,4,0)</f>
        <v>BTG</v>
      </c>
      <c r="E127" s="20">
        <v>1763851.6</v>
      </c>
      <c r="F127" s="20">
        <v>2060368.2</v>
      </c>
      <c r="G127" s="20">
        <v>3824219.8</v>
      </c>
      <c r="H127" s="20">
        <v>25280.3</v>
      </c>
      <c r="I127" s="20">
        <v>822233</v>
      </c>
      <c r="J127" s="20">
        <v>847513.3</v>
      </c>
      <c r="K127" s="20">
        <v>2976706.5</v>
      </c>
      <c r="L127" s="20">
        <v>918146.8</v>
      </c>
      <c r="M127" s="20">
        <v>946263.4</v>
      </c>
      <c r="N127" s="20">
        <v>-28116.6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-28116.6</v>
      </c>
      <c r="U127" s="21">
        <f t="shared" si="1"/>
        <v>11783.896392829998</v>
      </c>
      <c r="V127" s="24">
        <v>252608</v>
      </c>
    </row>
    <row r="128" spans="1:22" s="25" customFormat="1" ht="12.75" x14ac:dyDescent="0.2">
      <c r="A128" s="39">
        <v>124</v>
      </c>
      <c r="B128" s="20" t="s">
        <v>149</v>
      </c>
      <c r="C128" s="23">
        <v>329</v>
      </c>
      <c r="D128" s="36" t="str">
        <f>VLOOKUP(C128,[1]listing2017!$F$7:$I$226,4,0)</f>
        <v>INT</v>
      </c>
      <c r="E128" s="20">
        <v>1195528.8999999999</v>
      </c>
      <c r="F128" s="20">
        <v>625338.19999999995</v>
      </c>
      <c r="G128" s="20">
        <v>1820867.1</v>
      </c>
      <c r="H128" s="20">
        <v>977840.9</v>
      </c>
      <c r="I128" s="20">
        <v>0</v>
      </c>
      <c r="J128" s="20">
        <v>977840.9</v>
      </c>
      <c r="K128" s="20">
        <v>843026.2</v>
      </c>
      <c r="L128" s="20">
        <v>0</v>
      </c>
      <c r="M128" s="20">
        <v>29551.9</v>
      </c>
      <c r="N128" s="20">
        <v>-29551.9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-29551.9</v>
      </c>
      <c r="U128" s="21">
        <f t="shared" si="1"/>
        <v>1350.1748125749741</v>
      </c>
      <c r="V128" s="24">
        <v>624383</v>
      </c>
    </row>
    <row r="129" spans="1:22" s="25" customFormat="1" ht="12.75" x14ac:dyDescent="0.2">
      <c r="A129" s="39">
        <v>125</v>
      </c>
      <c r="B129" s="20" t="s">
        <v>150</v>
      </c>
      <c r="C129" s="23">
        <v>492</v>
      </c>
      <c r="D129" s="36" t="str">
        <f>VLOOKUP(C129,[1]listing2017!$F$7:$I$226,4,0)</f>
        <v>BEU</v>
      </c>
      <c r="E129" s="20">
        <v>322054.40000000002</v>
      </c>
      <c r="F129" s="20">
        <v>12168552.199999999</v>
      </c>
      <c r="G129" s="20">
        <v>12490606.6</v>
      </c>
      <c r="H129" s="20">
        <v>10179923.800000001</v>
      </c>
      <c r="I129" s="20">
        <v>28117378.899999999</v>
      </c>
      <c r="J129" s="20">
        <v>38297302.700000003</v>
      </c>
      <c r="K129" s="20">
        <v>-25806696.100000001</v>
      </c>
      <c r="L129" s="20">
        <v>533869</v>
      </c>
      <c r="M129" s="20">
        <v>241969.6</v>
      </c>
      <c r="N129" s="20">
        <v>291899.40000000002</v>
      </c>
      <c r="O129" s="20">
        <v>3428.8</v>
      </c>
      <c r="P129" s="20">
        <v>1355354.1</v>
      </c>
      <c r="Q129" s="20">
        <v>1021350.7</v>
      </c>
      <c r="R129" s="20">
        <v>0</v>
      </c>
      <c r="S129" s="20">
        <v>0</v>
      </c>
      <c r="T129" s="20">
        <v>-38675.199999999997</v>
      </c>
      <c r="U129" s="21">
        <f t="shared" si="1"/>
        <v>-1353.8237222800449</v>
      </c>
      <c r="V129" s="24">
        <v>19062080</v>
      </c>
    </row>
    <row r="130" spans="1:22" s="25" customFormat="1" ht="12.75" x14ac:dyDescent="0.2">
      <c r="A130" s="39">
        <v>126</v>
      </c>
      <c r="B130" s="20" t="s">
        <v>151</v>
      </c>
      <c r="C130" s="23">
        <v>316</v>
      </c>
      <c r="D130" s="36" t="str">
        <f>VLOOKUP(C130,[1]listing2017!$F$7:$I$226,4,0)</f>
        <v>MSR</v>
      </c>
      <c r="E130" s="20">
        <v>18006.099999999999</v>
      </c>
      <c r="F130" s="20">
        <v>513696.8</v>
      </c>
      <c r="G130" s="20">
        <v>531702.9</v>
      </c>
      <c r="H130" s="20">
        <v>31958.6</v>
      </c>
      <c r="I130" s="20">
        <v>331734.40000000002</v>
      </c>
      <c r="J130" s="20">
        <v>363693</v>
      </c>
      <c r="K130" s="20">
        <v>168009.9</v>
      </c>
      <c r="L130" s="20">
        <v>37760.9</v>
      </c>
      <c r="M130" s="20">
        <v>0</v>
      </c>
      <c r="N130" s="20">
        <v>37760.9</v>
      </c>
      <c r="O130" s="20">
        <v>2502.6</v>
      </c>
      <c r="P130" s="20">
        <v>79569.399999999994</v>
      </c>
      <c r="Q130" s="20">
        <v>0</v>
      </c>
      <c r="R130" s="20">
        <v>0</v>
      </c>
      <c r="S130" s="20">
        <v>0</v>
      </c>
      <c r="T130" s="20">
        <v>-39305.9</v>
      </c>
      <c r="U130" s="21">
        <f t="shared" si="1"/>
        <v>610.14635386403256</v>
      </c>
      <c r="V130" s="24">
        <v>275360</v>
      </c>
    </row>
    <row r="131" spans="1:22" s="25" customFormat="1" ht="12.75" x14ac:dyDescent="0.2">
      <c r="A131" s="39">
        <v>127</v>
      </c>
      <c r="B131" s="20" t="s">
        <v>152</v>
      </c>
      <c r="C131" s="23">
        <v>317</v>
      </c>
      <c r="D131" s="36" t="str">
        <f>VLOOKUP(C131,[1]listing2017!$F$7:$I$226,4,0)</f>
        <v>SIL</v>
      </c>
      <c r="E131" s="20">
        <v>2086797.5</v>
      </c>
      <c r="F131" s="20">
        <v>539383.4</v>
      </c>
      <c r="G131" s="20">
        <v>2626180.9</v>
      </c>
      <c r="H131" s="20">
        <v>1641134.2</v>
      </c>
      <c r="I131" s="20">
        <v>0</v>
      </c>
      <c r="J131" s="20">
        <v>1641134.2</v>
      </c>
      <c r="K131" s="20">
        <v>985046.7</v>
      </c>
      <c r="L131" s="20">
        <v>0</v>
      </c>
      <c r="M131" s="20">
        <v>0</v>
      </c>
      <c r="N131" s="20">
        <v>0</v>
      </c>
      <c r="O131" s="20">
        <v>0</v>
      </c>
      <c r="P131" s="20">
        <v>44283.8</v>
      </c>
      <c r="Q131" s="20">
        <v>0</v>
      </c>
      <c r="R131" s="20">
        <v>0</v>
      </c>
      <c r="S131" s="20">
        <v>0</v>
      </c>
      <c r="T131" s="20">
        <v>-44283.8</v>
      </c>
      <c r="U131" s="21">
        <f t="shared" si="1"/>
        <v>21.259418609012762</v>
      </c>
      <c r="V131" s="24">
        <v>46334602</v>
      </c>
    </row>
    <row r="132" spans="1:22" s="25" customFormat="1" ht="12.75" x14ac:dyDescent="0.2">
      <c r="A132" s="39">
        <v>128</v>
      </c>
      <c r="B132" s="20" t="s">
        <v>153</v>
      </c>
      <c r="C132" s="23">
        <v>380</v>
      </c>
      <c r="D132" s="36" t="str">
        <f>VLOOKUP(C132,[1]listing2017!$F$7:$I$226,4,0)</f>
        <v>DHU</v>
      </c>
      <c r="E132" s="20">
        <v>677788.9</v>
      </c>
      <c r="F132" s="20">
        <v>1022720.3</v>
      </c>
      <c r="G132" s="20">
        <v>1700509.2</v>
      </c>
      <c r="H132" s="20">
        <v>472973.8</v>
      </c>
      <c r="I132" s="20">
        <v>0</v>
      </c>
      <c r="J132" s="20">
        <v>472973.8</v>
      </c>
      <c r="K132" s="20">
        <v>1227535.3999999999</v>
      </c>
      <c r="L132" s="20">
        <v>1223522</v>
      </c>
      <c r="M132" s="20">
        <v>981350</v>
      </c>
      <c r="N132" s="20">
        <v>242172</v>
      </c>
      <c r="O132" s="20">
        <v>3885.1</v>
      </c>
      <c r="P132" s="20">
        <v>291396.5</v>
      </c>
      <c r="Q132" s="20">
        <v>-63.5</v>
      </c>
      <c r="R132" s="20">
        <v>0</v>
      </c>
      <c r="S132" s="20">
        <v>0</v>
      </c>
      <c r="T132" s="20">
        <v>-45402.9</v>
      </c>
      <c r="U132" s="21">
        <f t="shared" si="1"/>
        <v>1987.2100214013515</v>
      </c>
      <c r="V132" s="24">
        <v>617718</v>
      </c>
    </row>
    <row r="133" spans="1:22" s="25" customFormat="1" ht="12.75" x14ac:dyDescent="0.2">
      <c r="A133" s="39">
        <v>129</v>
      </c>
      <c r="B133" s="20" t="s">
        <v>154</v>
      </c>
      <c r="C133" s="23">
        <v>67</v>
      </c>
      <c r="D133" s="36" t="str">
        <f>VLOOKUP(C133,[1]listing2017!$F$7:$I$226,4,0)</f>
        <v>NXE</v>
      </c>
      <c r="E133" s="20">
        <v>4703536.0999999996</v>
      </c>
      <c r="F133" s="20">
        <v>1301889.3</v>
      </c>
      <c r="G133" s="20">
        <v>6005425.4000000004</v>
      </c>
      <c r="H133" s="20">
        <v>987580.1</v>
      </c>
      <c r="I133" s="20">
        <v>3438289.1</v>
      </c>
      <c r="J133" s="20">
        <v>4425869.2</v>
      </c>
      <c r="K133" s="20">
        <v>1579556.2</v>
      </c>
      <c r="L133" s="20">
        <v>191992.5</v>
      </c>
      <c r="M133" s="20">
        <v>241339.8</v>
      </c>
      <c r="N133" s="20">
        <v>-49347.3</v>
      </c>
      <c r="O133" s="20">
        <v>43274.6</v>
      </c>
      <c r="P133" s="20">
        <v>40504.6</v>
      </c>
      <c r="Q133" s="20">
        <v>-13.8</v>
      </c>
      <c r="R133" s="20">
        <v>0</v>
      </c>
      <c r="S133" s="20">
        <v>0</v>
      </c>
      <c r="T133" s="20">
        <v>-46591.1</v>
      </c>
      <c r="U133" s="21">
        <f t="shared" si="1"/>
        <v>1225.873350329643</v>
      </c>
      <c r="V133" s="24">
        <v>1288515</v>
      </c>
    </row>
    <row r="134" spans="1:22" s="25" customFormat="1" ht="12.75" x14ac:dyDescent="0.2">
      <c r="A134" s="39">
        <v>130</v>
      </c>
      <c r="B134" s="20" t="s">
        <v>155</v>
      </c>
      <c r="C134" s="23">
        <v>425</v>
      </c>
      <c r="D134" s="36" t="str">
        <f>VLOOKUP(C134,[1]listing2017!$F$7:$I$226,4,0)</f>
        <v>ECV</v>
      </c>
      <c r="E134" s="20">
        <v>444515.5</v>
      </c>
      <c r="F134" s="20">
        <v>3501566.6</v>
      </c>
      <c r="G134" s="20">
        <v>3946082.1</v>
      </c>
      <c r="H134" s="20">
        <v>897833.1</v>
      </c>
      <c r="I134" s="20">
        <v>4368909.5999999996</v>
      </c>
      <c r="J134" s="20">
        <v>5266742.7</v>
      </c>
      <c r="K134" s="20">
        <v>-1320660.6000000001</v>
      </c>
      <c r="L134" s="20">
        <v>23582.5</v>
      </c>
      <c r="M134" s="20">
        <v>30453.200000000001</v>
      </c>
      <c r="N134" s="20">
        <v>-6870.7</v>
      </c>
      <c r="O134" s="20">
        <v>106.8</v>
      </c>
      <c r="P134" s="20">
        <v>51564</v>
      </c>
      <c r="Q134" s="20">
        <v>0</v>
      </c>
      <c r="R134" s="20">
        <v>0</v>
      </c>
      <c r="S134" s="20">
        <v>0</v>
      </c>
      <c r="T134" s="20">
        <v>-58327.9</v>
      </c>
      <c r="U134" s="21">
        <f t="shared" ref="U134:U172" si="2">K134*1000/V134</f>
        <v>-13243.688327316486</v>
      </c>
      <c r="V134" s="24">
        <v>99720</v>
      </c>
    </row>
    <row r="135" spans="1:22" s="25" customFormat="1" ht="12.75" x14ac:dyDescent="0.2">
      <c r="A135" s="39">
        <v>131</v>
      </c>
      <c r="B135" s="20" t="s">
        <v>156</v>
      </c>
      <c r="C135" s="23">
        <v>527</v>
      </c>
      <c r="D135" s="36" t="str">
        <f>VLOOKUP(C135,[1]listing2017!$F$7:$I$226,4,0)</f>
        <v>OLL</v>
      </c>
      <c r="E135" s="20">
        <v>722</v>
      </c>
      <c r="F135" s="20">
        <v>1027518.7</v>
      </c>
      <c r="G135" s="20">
        <v>1028240.7</v>
      </c>
      <c r="H135" s="20">
        <v>52344.6</v>
      </c>
      <c r="I135" s="20">
        <v>0</v>
      </c>
      <c r="J135" s="20">
        <v>52344.6</v>
      </c>
      <c r="K135" s="20">
        <v>975896.1</v>
      </c>
      <c r="L135" s="20">
        <v>33136.6</v>
      </c>
      <c r="M135" s="20">
        <v>0</v>
      </c>
      <c r="N135" s="20">
        <v>33136.6</v>
      </c>
      <c r="O135" s="20">
        <v>0</v>
      </c>
      <c r="P135" s="20">
        <v>94410.7</v>
      </c>
      <c r="Q135" s="20">
        <v>0</v>
      </c>
      <c r="R135" s="20">
        <v>0</v>
      </c>
      <c r="S135" s="20">
        <v>0</v>
      </c>
      <c r="T135" s="20">
        <v>-61274.1</v>
      </c>
      <c r="U135" s="21">
        <f t="shared" si="2"/>
        <v>100.60269076934924</v>
      </c>
      <c r="V135" s="24">
        <v>9700497</v>
      </c>
    </row>
    <row r="136" spans="1:22" s="25" customFormat="1" ht="12.75" x14ac:dyDescent="0.2">
      <c r="A136" s="39">
        <v>132</v>
      </c>
      <c r="B136" s="20" t="s">
        <v>157</v>
      </c>
      <c r="C136" s="23">
        <v>366</v>
      </c>
      <c r="D136" s="36" t="str">
        <f>VLOOKUP(C136,[1]listing2017!$F$7:$I$226,4,0)</f>
        <v>DZG</v>
      </c>
      <c r="E136" s="20">
        <v>214721.9</v>
      </c>
      <c r="F136" s="20">
        <v>970233.8</v>
      </c>
      <c r="G136" s="20">
        <v>1184955.7</v>
      </c>
      <c r="H136" s="20">
        <v>527023.9</v>
      </c>
      <c r="I136" s="20">
        <v>0</v>
      </c>
      <c r="J136" s="20">
        <v>527023.9</v>
      </c>
      <c r="K136" s="20">
        <v>657931.80000000005</v>
      </c>
      <c r="L136" s="20">
        <v>106837.4</v>
      </c>
      <c r="M136" s="20">
        <v>56500</v>
      </c>
      <c r="N136" s="20">
        <v>50337.4</v>
      </c>
      <c r="O136" s="20">
        <v>0</v>
      </c>
      <c r="P136" s="20">
        <v>115703.6</v>
      </c>
      <c r="Q136" s="20">
        <v>0</v>
      </c>
      <c r="R136" s="20">
        <v>0</v>
      </c>
      <c r="S136" s="20">
        <v>0</v>
      </c>
      <c r="T136" s="20">
        <v>-65366.2</v>
      </c>
      <c r="U136" s="21">
        <f t="shared" si="2"/>
        <v>73.550557275887897</v>
      </c>
      <c r="V136" s="24">
        <v>8945300</v>
      </c>
    </row>
    <row r="137" spans="1:22" s="25" customFormat="1" ht="12.75" x14ac:dyDescent="0.2">
      <c r="A137" s="39">
        <v>133</v>
      </c>
      <c r="B137" s="20" t="s">
        <v>158</v>
      </c>
      <c r="C137" s="23">
        <v>409</v>
      </c>
      <c r="D137" s="36" t="str">
        <f>VLOOKUP(C137,[1]listing2017!$F$7:$I$226,4,0)</f>
        <v>HJL</v>
      </c>
      <c r="E137" s="20">
        <v>1588574.8</v>
      </c>
      <c r="F137" s="20">
        <v>212338.4</v>
      </c>
      <c r="G137" s="20">
        <v>1800913.2</v>
      </c>
      <c r="H137" s="20">
        <v>968531.2</v>
      </c>
      <c r="I137" s="20">
        <v>0</v>
      </c>
      <c r="J137" s="20">
        <v>968531.2</v>
      </c>
      <c r="K137" s="20">
        <v>832382</v>
      </c>
      <c r="L137" s="20">
        <v>0</v>
      </c>
      <c r="M137" s="20">
        <v>0</v>
      </c>
      <c r="N137" s="20">
        <v>0</v>
      </c>
      <c r="O137" s="20">
        <v>22.6</v>
      </c>
      <c r="P137" s="20">
        <v>74264.100000000006</v>
      </c>
      <c r="Q137" s="20">
        <v>0</v>
      </c>
      <c r="R137" s="20">
        <v>0</v>
      </c>
      <c r="S137" s="20">
        <v>0</v>
      </c>
      <c r="T137" s="20">
        <v>-74241.5</v>
      </c>
      <c r="U137" s="21">
        <f t="shared" si="2"/>
        <v>7087.9024498241606</v>
      </c>
      <c r="V137" s="24">
        <v>117437</v>
      </c>
    </row>
    <row r="138" spans="1:22" s="25" customFormat="1" ht="12.75" x14ac:dyDescent="0.2">
      <c r="A138" s="39">
        <v>134</v>
      </c>
      <c r="B138" s="20" t="s">
        <v>159</v>
      </c>
      <c r="C138" s="23">
        <v>246</v>
      </c>
      <c r="D138" s="36" t="str">
        <f>VLOOKUP(C138,[1]listing2017!$F$7:$I$226,4,0)</f>
        <v>SUN</v>
      </c>
      <c r="E138" s="20">
        <v>2880988.6</v>
      </c>
      <c r="F138" s="20">
        <v>37751.199999999997</v>
      </c>
      <c r="G138" s="20">
        <v>2918739.8</v>
      </c>
      <c r="H138" s="20">
        <v>775985.6</v>
      </c>
      <c r="I138" s="20">
        <v>714131.9</v>
      </c>
      <c r="J138" s="20">
        <v>1490117.5</v>
      </c>
      <c r="K138" s="20">
        <v>1428622.3</v>
      </c>
      <c r="L138" s="20">
        <v>2817.5</v>
      </c>
      <c r="M138" s="20">
        <v>1477.8</v>
      </c>
      <c r="N138" s="20">
        <v>1339.7</v>
      </c>
      <c r="O138" s="20">
        <v>490</v>
      </c>
      <c r="P138" s="20">
        <v>78096.5</v>
      </c>
      <c r="Q138" s="20">
        <v>1923.5</v>
      </c>
      <c r="R138" s="20">
        <v>0</v>
      </c>
      <c r="S138" s="20">
        <v>49</v>
      </c>
      <c r="T138" s="20">
        <v>-74392.3</v>
      </c>
      <c r="U138" s="21">
        <f t="shared" si="2"/>
        <v>27.331125323057428</v>
      </c>
      <c r="V138" s="24">
        <v>52270892</v>
      </c>
    </row>
    <row r="139" spans="1:22" s="25" customFormat="1" ht="12.75" x14ac:dyDescent="0.2">
      <c r="A139" s="39">
        <v>135</v>
      </c>
      <c r="B139" s="20" t="s">
        <v>160</v>
      </c>
      <c r="C139" s="23">
        <v>9</v>
      </c>
      <c r="D139" s="36" t="str">
        <f>VLOOKUP(C139,[1]listing2017!$F$7:$I$226,4,0)</f>
        <v>MNH</v>
      </c>
      <c r="E139" s="20">
        <v>5125822.3</v>
      </c>
      <c r="F139" s="20">
        <v>1038143</v>
      </c>
      <c r="G139" s="20">
        <v>6163965.2999999998</v>
      </c>
      <c r="H139" s="20">
        <v>145560.9</v>
      </c>
      <c r="I139" s="20">
        <v>5739853.2000000002</v>
      </c>
      <c r="J139" s="20">
        <v>5885414.0999999996</v>
      </c>
      <c r="K139" s="20">
        <v>278551.2</v>
      </c>
      <c r="L139" s="20">
        <v>60303.8</v>
      </c>
      <c r="M139" s="20">
        <v>45074.6</v>
      </c>
      <c r="N139" s="20">
        <v>15229.2</v>
      </c>
      <c r="O139" s="20">
        <v>408179.5</v>
      </c>
      <c r="P139" s="20">
        <v>499875.3</v>
      </c>
      <c r="Q139" s="20">
        <v>-188.5</v>
      </c>
      <c r="R139" s="20">
        <v>0</v>
      </c>
      <c r="S139" s="20">
        <v>0.1</v>
      </c>
      <c r="T139" s="20">
        <v>-76655.199999999997</v>
      </c>
      <c r="U139" s="21">
        <f t="shared" si="2"/>
        <v>587.45750415468069</v>
      </c>
      <c r="V139" s="24">
        <v>474164</v>
      </c>
    </row>
    <row r="140" spans="1:22" s="25" customFormat="1" ht="12.75" x14ac:dyDescent="0.2">
      <c r="A140" s="39">
        <v>136</v>
      </c>
      <c r="B140" s="20" t="s">
        <v>161</v>
      </c>
      <c r="C140" s="23">
        <v>38</v>
      </c>
      <c r="D140" s="36" t="str">
        <f>VLOOKUP(C140,[1]listing2017!$F$7:$I$226,4,0)</f>
        <v>MBG</v>
      </c>
      <c r="E140" s="20">
        <v>4475471</v>
      </c>
      <c r="F140" s="20">
        <v>10538276.199999999</v>
      </c>
      <c r="G140" s="20">
        <v>15013747.199999999</v>
      </c>
      <c r="H140" s="20">
        <v>5875798.2999999998</v>
      </c>
      <c r="I140" s="20">
        <v>0</v>
      </c>
      <c r="J140" s="20">
        <v>5875798.2999999998</v>
      </c>
      <c r="K140" s="20">
        <v>9137948.9000000004</v>
      </c>
      <c r="L140" s="20">
        <v>0</v>
      </c>
      <c r="M140" s="20">
        <v>0</v>
      </c>
      <c r="N140" s="20">
        <v>0</v>
      </c>
      <c r="O140" s="20">
        <v>36484.400000000001</v>
      </c>
      <c r="P140" s="20">
        <v>114747.79999999999</v>
      </c>
      <c r="Q140" s="20">
        <v>0</v>
      </c>
      <c r="R140" s="20">
        <v>0</v>
      </c>
      <c r="S140" s="20">
        <v>0</v>
      </c>
      <c r="T140" s="20">
        <v>-78263.399999999994</v>
      </c>
      <c r="U140" s="21">
        <f t="shared" si="2"/>
        <v>22832.77088143284</v>
      </c>
      <c r="V140" s="24">
        <v>400212</v>
      </c>
    </row>
    <row r="141" spans="1:22" s="25" customFormat="1" ht="12.75" x14ac:dyDescent="0.2">
      <c r="A141" s="39">
        <v>137</v>
      </c>
      <c r="B141" s="20" t="s">
        <v>162</v>
      </c>
      <c r="C141" s="23">
        <v>517</v>
      </c>
      <c r="D141" s="36" t="str">
        <f>VLOOKUP(C141,[1]listing2017!$F$7:$I$226,4,0)</f>
        <v>MSH</v>
      </c>
      <c r="E141" s="20">
        <v>3155785.3</v>
      </c>
      <c r="F141" s="20">
        <v>2392723.1</v>
      </c>
      <c r="G141" s="20">
        <v>5548508.4000000004</v>
      </c>
      <c r="H141" s="20">
        <v>2806981.3</v>
      </c>
      <c r="I141" s="20">
        <v>0</v>
      </c>
      <c r="J141" s="20">
        <v>2806981.3</v>
      </c>
      <c r="K141" s="20">
        <v>2741527.1</v>
      </c>
      <c r="L141" s="20">
        <v>52366.2</v>
      </c>
      <c r="M141" s="20">
        <v>8141.4</v>
      </c>
      <c r="N141" s="20">
        <v>44224.800000000003</v>
      </c>
      <c r="O141" s="20">
        <v>4.8</v>
      </c>
      <c r="P141" s="20">
        <v>125002.4</v>
      </c>
      <c r="Q141" s="20">
        <v>0</v>
      </c>
      <c r="R141" s="20">
        <v>0</v>
      </c>
      <c r="S141" s="20">
        <v>0</v>
      </c>
      <c r="T141" s="20">
        <v>-80772.800000000003</v>
      </c>
      <c r="U141" s="21">
        <f t="shared" si="2"/>
        <v>274.15271000000001</v>
      </c>
      <c r="V141" s="24">
        <v>10000000</v>
      </c>
    </row>
    <row r="142" spans="1:22" s="25" customFormat="1" ht="12.75" x14ac:dyDescent="0.2">
      <c r="A142" s="39">
        <v>138</v>
      </c>
      <c r="B142" s="20" t="s">
        <v>163</v>
      </c>
      <c r="C142" s="23">
        <v>185</v>
      </c>
      <c r="D142" s="36" t="str">
        <f>VLOOKUP(C142,[1]listing2017!$F$7:$I$226,4,0)</f>
        <v>IHU</v>
      </c>
      <c r="E142" s="20">
        <v>162808.1</v>
      </c>
      <c r="F142" s="20">
        <v>528745.69999999995</v>
      </c>
      <c r="G142" s="20">
        <v>691553.8</v>
      </c>
      <c r="H142" s="20">
        <v>709059.3</v>
      </c>
      <c r="I142" s="20">
        <v>0</v>
      </c>
      <c r="J142" s="20">
        <v>709059.3</v>
      </c>
      <c r="K142" s="20">
        <v>-17505.5</v>
      </c>
      <c r="L142" s="20">
        <v>12373.6</v>
      </c>
      <c r="M142" s="20">
        <v>0</v>
      </c>
      <c r="N142" s="20">
        <v>12373.6</v>
      </c>
      <c r="O142" s="20">
        <v>0</v>
      </c>
      <c r="P142" s="20">
        <v>96089.3</v>
      </c>
      <c r="Q142" s="20">
        <v>0</v>
      </c>
      <c r="R142" s="20">
        <v>0</v>
      </c>
      <c r="S142" s="20">
        <v>0</v>
      </c>
      <c r="T142" s="20">
        <v>-83715.7</v>
      </c>
      <c r="U142" s="21">
        <f t="shared" si="2"/>
        <v>-96.411321191159388</v>
      </c>
      <c r="V142" s="24">
        <v>181571</v>
      </c>
    </row>
    <row r="143" spans="1:22" s="25" customFormat="1" ht="12.75" x14ac:dyDescent="0.2">
      <c r="A143" s="39">
        <v>139</v>
      </c>
      <c r="B143" s="20" t="s">
        <v>164</v>
      </c>
      <c r="C143" s="23">
        <v>142</v>
      </c>
      <c r="D143" s="36" t="str">
        <f>VLOOKUP(C143,[1]listing2017!$F$7:$I$226,4,0)</f>
        <v>TMZ</v>
      </c>
      <c r="E143" s="20">
        <v>20880.599999999999</v>
      </c>
      <c r="F143" s="20">
        <v>75029.399999999994</v>
      </c>
      <c r="G143" s="20">
        <v>95910</v>
      </c>
      <c r="H143" s="20">
        <v>387975.6</v>
      </c>
      <c r="I143" s="20">
        <v>0</v>
      </c>
      <c r="J143" s="20">
        <v>387975.6</v>
      </c>
      <c r="K143" s="20">
        <v>-292065.59999999998</v>
      </c>
      <c r="L143" s="20">
        <v>0</v>
      </c>
      <c r="M143" s="20">
        <v>0</v>
      </c>
      <c r="N143" s="20">
        <v>0</v>
      </c>
      <c r="O143" s="20">
        <v>0</v>
      </c>
      <c r="P143" s="20">
        <v>88779.7</v>
      </c>
      <c r="Q143" s="20">
        <v>0</v>
      </c>
      <c r="R143" s="20">
        <v>0</v>
      </c>
      <c r="S143" s="20">
        <v>0</v>
      </c>
      <c r="T143" s="20">
        <v>-88779.7</v>
      </c>
      <c r="U143" s="21">
        <f t="shared" si="2"/>
        <v>-3929.9442934416966</v>
      </c>
      <c r="V143" s="24">
        <v>74318</v>
      </c>
    </row>
    <row r="144" spans="1:22" s="25" customFormat="1" ht="12.75" x14ac:dyDescent="0.2">
      <c r="A144" s="39">
        <v>140</v>
      </c>
      <c r="B144" s="20" t="s">
        <v>165</v>
      </c>
      <c r="C144" s="23">
        <v>524</v>
      </c>
      <c r="D144" s="36" t="str">
        <f>VLOOKUP(C144,[1]listing2017!$F$7:$I$226,4,0)</f>
        <v>MDR</v>
      </c>
      <c r="E144" s="20">
        <v>9044188.9000000004</v>
      </c>
      <c r="F144" s="20">
        <v>7493569.2000000002</v>
      </c>
      <c r="G144" s="20">
        <v>16537758.1</v>
      </c>
      <c r="H144" s="20">
        <v>139870.79999999999</v>
      </c>
      <c r="I144" s="20">
        <v>344475.3</v>
      </c>
      <c r="J144" s="20">
        <v>484346.1</v>
      </c>
      <c r="K144" s="20">
        <v>16053412</v>
      </c>
      <c r="L144" s="20">
        <v>328369.8</v>
      </c>
      <c r="M144" s="20">
        <v>54389.4</v>
      </c>
      <c r="N144" s="20">
        <v>273980.40000000002</v>
      </c>
      <c r="O144" s="20">
        <v>122.7</v>
      </c>
      <c r="P144" s="20">
        <v>364011.7</v>
      </c>
      <c r="Q144" s="20">
        <v>-9.6999999999999993</v>
      </c>
      <c r="R144" s="20">
        <v>0</v>
      </c>
      <c r="S144" s="20">
        <v>12.3</v>
      </c>
      <c r="T144" s="20">
        <v>-89930.6</v>
      </c>
      <c r="U144" s="21">
        <f t="shared" si="2"/>
        <v>1167.5208727272727</v>
      </c>
      <c r="V144" s="24">
        <v>13750000</v>
      </c>
    </row>
    <row r="145" spans="1:22" s="25" customFormat="1" ht="12.75" x14ac:dyDescent="0.2">
      <c r="A145" s="39">
        <v>141</v>
      </c>
      <c r="B145" s="20" t="s">
        <v>166</v>
      </c>
      <c r="C145" s="23">
        <v>510</v>
      </c>
      <c r="D145" s="36" t="str">
        <f>VLOOKUP(C145,[1]listing2017!$F$7:$I$226,4,0)</f>
        <v>HBJ</v>
      </c>
      <c r="E145" s="20">
        <v>1020842.8</v>
      </c>
      <c r="F145" s="20">
        <v>3835498.3</v>
      </c>
      <c r="G145" s="20">
        <v>4856341.0999999996</v>
      </c>
      <c r="H145" s="20">
        <v>340371.3</v>
      </c>
      <c r="I145" s="20">
        <v>0</v>
      </c>
      <c r="J145" s="20">
        <v>340371.3</v>
      </c>
      <c r="K145" s="20">
        <v>4515969.8</v>
      </c>
      <c r="L145" s="20">
        <v>925027</v>
      </c>
      <c r="M145" s="20"/>
      <c r="N145" s="20">
        <v>925027</v>
      </c>
      <c r="O145" s="20">
        <v>19669.599999999999</v>
      </c>
      <c r="P145" s="20">
        <v>1067757.0999999999</v>
      </c>
      <c r="Q145" s="20">
        <v>25168.7</v>
      </c>
      <c r="R145" s="20">
        <v>0</v>
      </c>
      <c r="S145" s="20">
        <v>1514.3</v>
      </c>
      <c r="T145" s="20">
        <v>-99406.1</v>
      </c>
      <c r="U145" s="21">
        <f t="shared" si="2"/>
        <v>20.635943154816303</v>
      </c>
      <c r="V145" s="24">
        <v>218840000</v>
      </c>
    </row>
    <row r="146" spans="1:22" s="25" customFormat="1" ht="12.75" x14ac:dyDescent="0.2">
      <c r="A146" s="39">
        <v>142</v>
      </c>
      <c r="B146" s="20" t="s">
        <v>167</v>
      </c>
      <c r="C146" s="23">
        <v>55</v>
      </c>
      <c r="D146" s="36" t="str">
        <f>VLOOKUP(C146,[1]listing2017!$F$7:$I$226,4,0)</f>
        <v>NUR</v>
      </c>
      <c r="E146" s="20">
        <v>14447417.199999999</v>
      </c>
      <c r="F146" s="20">
        <v>18167911.100000001</v>
      </c>
      <c r="G146" s="20">
        <v>32615328.300000001</v>
      </c>
      <c r="H146" s="20">
        <v>5158016.4000000004</v>
      </c>
      <c r="I146" s="20">
        <v>18212546.100000001</v>
      </c>
      <c r="J146" s="20">
        <v>23370562.5</v>
      </c>
      <c r="K146" s="20">
        <v>9244765.8000000007</v>
      </c>
      <c r="L146" s="20">
        <v>104378.4</v>
      </c>
      <c r="M146" s="20">
        <v>69887.100000000006</v>
      </c>
      <c r="N146" s="20">
        <v>34491.300000000003</v>
      </c>
      <c r="O146" s="20">
        <v>72.7</v>
      </c>
      <c r="P146" s="20">
        <v>135937.79999999999</v>
      </c>
      <c r="Q146" s="20">
        <v>0</v>
      </c>
      <c r="R146" s="20">
        <v>0</v>
      </c>
      <c r="S146" s="20">
        <v>7.3</v>
      </c>
      <c r="T146" s="20">
        <v>-101381.1</v>
      </c>
      <c r="U146" s="21">
        <f t="shared" si="2"/>
        <v>21209.428741855558</v>
      </c>
      <c r="V146" s="24">
        <v>435880</v>
      </c>
    </row>
    <row r="147" spans="1:22" s="25" customFormat="1" ht="12.75" x14ac:dyDescent="0.2">
      <c r="A147" s="39">
        <v>143</v>
      </c>
      <c r="B147" s="20" t="s">
        <v>168</v>
      </c>
      <c r="C147" s="23">
        <v>239</v>
      </c>
      <c r="D147" s="36" t="str">
        <f>VLOOKUP(C147,[1]listing2017!$F$7:$I$226,4,0)</f>
        <v>BLC</v>
      </c>
      <c r="E147" s="20">
        <v>2088070</v>
      </c>
      <c r="F147" s="20">
        <v>352160.2</v>
      </c>
      <c r="G147" s="20">
        <v>2440230.2000000002</v>
      </c>
      <c r="H147" s="20">
        <v>1514949</v>
      </c>
      <c r="I147" s="20">
        <v>982173.5</v>
      </c>
      <c r="J147" s="20">
        <v>2497122.5</v>
      </c>
      <c r="K147" s="20">
        <v>-56892.3</v>
      </c>
      <c r="L147" s="20">
        <v>53197.9</v>
      </c>
      <c r="M147" s="20">
        <v>34410.699999999997</v>
      </c>
      <c r="N147" s="20">
        <v>18787.2</v>
      </c>
      <c r="O147" s="20">
        <v>289.7</v>
      </c>
      <c r="P147" s="20">
        <v>124214.8</v>
      </c>
      <c r="Q147" s="20">
        <v>-1356.9</v>
      </c>
      <c r="R147" s="20">
        <v>0</v>
      </c>
      <c r="S147" s="20">
        <v>28.9</v>
      </c>
      <c r="T147" s="20">
        <v>-106523.7</v>
      </c>
      <c r="U147" s="21">
        <f t="shared" si="2"/>
        <v>-297.58499843079818</v>
      </c>
      <c r="V147" s="24">
        <v>191180</v>
      </c>
    </row>
    <row r="148" spans="1:22" s="25" customFormat="1" ht="12.75" x14ac:dyDescent="0.2">
      <c r="A148" s="39">
        <v>144</v>
      </c>
      <c r="B148" s="20" t="s">
        <v>169</v>
      </c>
      <c r="C148" s="23">
        <v>454</v>
      </c>
      <c r="D148" s="36" t="str">
        <f>VLOOKUP(C148,[1]listing2017!$F$7:$I$226,4,0)</f>
        <v>HBT</v>
      </c>
      <c r="E148" s="20">
        <v>271364.09999999998</v>
      </c>
      <c r="F148" s="20">
        <v>5760817.7999999998</v>
      </c>
      <c r="G148" s="20">
        <v>6032181.9000000004</v>
      </c>
      <c r="H148" s="20">
        <v>3568374</v>
      </c>
      <c r="I148" s="20">
        <v>2834425.4</v>
      </c>
      <c r="J148" s="20">
        <v>6402799.4000000004</v>
      </c>
      <c r="K148" s="20">
        <v>-370617.5</v>
      </c>
      <c r="L148" s="20">
        <v>107931.4</v>
      </c>
      <c r="M148" s="20">
        <v>69292.2</v>
      </c>
      <c r="N148" s="20">
        <v>38639.199999999997</v>
      </c>
      <c r="O148" s="20">
        <v>0</v>
      </c>
      <c r="P148" s="20">
        <v>154643</v>
      </c>
      <c r="Q148" s="20">
        <v>0</v>
      </c>
      <c r="R148" s="20">
        <v>0</v>
      </c>
      <c r="S148" s="20">
        <v>0</v>
      </c>
      <c r="T148" s="20">
        <v>-116003.8</v>
      </c>
      <c r="U148" s="21">
        <f t="shared" si="2"/>
        <v>-2066.1833163296596</v>
      </c>
      <c r="V148" s="24">
        <v>179373</v>
      </c>
    </row>
    <row r="149" spans="1:22" s="25" customFormat="1" ht="12.75" x14ac:dyDescent="0.2">
      <c r="A149" s="39">
        <v>145</v>
      </c>
      <c r="B149" s="20" t="s">
        <v>170</v>
      </c>
      <c r="C149" s="23">
        <v>441</v>
      </c>
      <c r="D149" s="36" t="str">
        <f>VLOOKUP(C149,[1]listing2017!$F$7:$I$226,4,0)</f>
        <v>TEX</v>
      </c>
      <c r="E149" s="20">
        <v>28523572.699999999</v>
      </c>
      <c r="F149" s="20">
        <v>3555954.4</v>
      </c>
      <c r="G149" s="20">
        <v>32079527.100000001</v>
      </c>
      <c r="H149" s="20">
        <v>23922747.199999999</v>
      </c>
      <c r="I149" s="20">
        <v>0</v>
      </c>
      <c r="J149" s="20">
        <v>23922747.199999999</v>
      </c>
      <c r="K149" s="20">
        <v>8156779.9000000004</v>
      </c>
      <c r="L149" s="20">
        <v>23611466.800000001</v>
      </c>
      <c r="M149" s="20">
        <v>21638848.600000001</v>
      </c>
      <c r="N149" s="20">
        <v>1972618.2</v>
      </c>
      <c r="O149" s="20">
        <v>347211.89999999997</v>
      </c>
      <c r="P149" s="20">
        <v>2431208.9000000004</v>
      </c>
      <c r="Q149" s="20">
        <v>111.6</v>
      </c>
      <c r="R149" s="20">
        <v>-4787.1000000000004</v>
      </c>
      <c r="S149" s="20">
        <v>0</v>
      </c>
      <c r="T149" s="20">
        <v>-116054.3</v>
      </c>
      <c r="U149" s="21">
        <f t="shared" si="2"/>
        <v>5637.982865101555</v>
      </c>
      <c r="V149" s="24">
        <v>1446755</v>
      </c>
    </row>
    <row r="150" spans="1:22" s="25" customFormat="1" ht="12.75" x14ac:dyDescent="0.2">
      <c r="A150" s="39">
        <v>146</v>
      </c>
      <c r="B150" s="20" t="s">
        <v>171</v>
      </c>
      <c r="C150" s="23">
        <v>377</v>
      </c>
      <c r="D150" s="36" t="str">
        <f>VLOOKUP(C150,[1]listing2017!$F$7:$I$226,4,0)</f>
        <v>SVR</v>
      </c>
      <c r="E150" s="20">
        <v>1298226.8</v>
      </c>
      <c r="F150" s="20">
        <v>2024170.9</v>
      </c>
      <c r="G150" s="20">
        <v>3322397.7</v>
      </c>
      <c r="H150" s="20">
        <v>0</v>
      </c>
      <c r="I150" s="20">
        <v>0</v>
      </c>
      <c r="J150" s="20">
        <v>0</v>
      </c>
      <c r="K150" s="20">
        <v>3322397.7</v>
      </c>
      <c r="L150" s="20">
        <v>0</v>
      </c>
      <c r="M150" s="20">
        <v>0</v>
      </c>
      <c r="N150" s="20">
        <v>0</v>
      </c>
      <c r="O150" s="20">
        <v>0</v>
      </c>
      <c r="P150" s="20">
        <v>116527.3</v>
      </c>
      <c r="Q150" s="20">
        <v>0</v>
      </c>
      <c r="R150" s="20">
        <v>0</v>
      </c>
      <c r="S150" s="20">
        <v>0</v>
      </c>
      <c r="T150" s="20">
        <v>-116527.3</v>
      </c>
      <c r="U150" s="21">
        <f t="shared" si="2"/>
        <v>21290.051520627476</v>
      </c>
      <c r="V150" s="24">
        <v>156054</v>
      </c>
    </row>
    <row r="151" spans="1:22" s="25" customFormat="1" ht="12.75" x14ac:dyDescent="0.2">
      <c r="A151" s="39">
        <v>147</v>
      </c>
      <c r="B151" s="20" t="s">
        <v>172</v>
      </c>
      <c r="C151" s="23">
        <v>179</v>
      </c>
      <c r="D151" s="36" t="str">
        <f>VLOOKUP(C151,[1]listing2017!$F$7:$I$226,4,0)</f>
        <v>HHN</v>
      </c>
      <c r="E151" s="20">
        <v>5099399.3</v>
      </c>
      <c r="F151" s="20">
        <v>2770049.4</v>
      </c>
      <c r="G151" s="20">
        <v>7869448.7000000002</v>
      </c>
      <c r="H151" s="20">
        <v>5947089</v>
      </c>
      <c r="I151" s="20">
        <v>2520000</v>
      </c>
      <c r="J151" s="20">
        <v>8467089</v>
      </c>
      <c r="K151" s="20">
        <v>-597640.30000000005</v>
      </c>
      <c r="L151" s="20">
        <v>380396.4</v>
      </c>
      <c r="M151" s="20">
        <v>377568.8</v>
      </c>
      <c r="N151" s="20">
        <v>2827.6</v>
      </c>
      <c r="O151" s="20">
        <v>6496.9</v>
      </c>
      <c r="P151" s="20">
        <v>131065.2</v>
      </c>
      <c r="Q151" s="20">
        <v>0</v>
      </c>
      <c r="R151" s="20">
        <v>0</v>
      </c>
      <c r="S151" s="20">
        <v>0</v>
      </c>
      <c r="T151" s="20">
        <v>-121740.7</v>
      </c>
      <c r="U151" s="21">
        <f t="shared" si="2"/>
        <v>-1107.7362075197168</v>
      </c>
      <c r="V151" s="24">
        <v>539515</v>
      </c>
    </row>
    <row r="152" spans="1:22" s="25" customFormat="1" ht="12.75" x14ac:dyDescent="0.2">
      <c r="A152" s="39">
        <v>148</v>
      </c>
      <c r="B152" s="20" t="s">
        <v>173</v>
      </c>
      <c r="C152" s="23">
        <v>227</v>
      </c>
      <c r="D152" s="36" t="str">
        <f>VLOOKUP(C152,[1]listing2017!$F$7:$I$226,4,0)</f>
        <v>AZH</v>
      </c>
      <c r="E152" s="20">
        <v>11720681.699999999</v>
      </c>
      <c r="F152" s="20">
        <v>5686772.7000000002</v>
      </c>
      <c r="G152" s="20">
        <v>17407454.399999999</v>
      </c>
      <c r="H152" s="20">
        <v>8558501.0999999996</v>
      </c>
      <c r="I152" s="20">
        <v>0</v>
      </c>
      <c r="J152" s="20">
        <v>8558501.0999999996</v>
      </c>
      <c r="K152" s="20">
        <v>8848953.3000000007</v>
      </c>
      <c r="L152" s="20">
        <v>2679329.9</v>
      </c>
      <c r="M152" s="20">
        <v>1934241.9</v>
      </c>
      <c r="N152" s="20">
        <v>745088</v>
      </c>
      <c r="O152" s="20">
        <v>1722</v>
      </c>
      <c r="P152" s="20">
        <v>868298.1</v>
      </c>
      <c r="Q152" s="20">
        <v>-786.3</v>
      </c>
      <c r="R152" s="20">
        <v>0</v>
      </c>
      <c r="S152" s="20">
        <v>172.2</v>
      </c>
      <c r="T152" s="20">
        <v>-122446.6</v>
      </c>
      <c r="U152" s="21">
        <f t="shared" si="2"/>
        <v>163406.52041438146</v>
      </c>
      <c r="V152" s="24">
        <v>54153</v>
      </c>
    </row>
    <row r="153" spans="1:22" s="25" customFormat="1" ht="12.75" x14ac:dyDescent="0.2">
      <c r="A153" s="39">
        <v>149</v>
      </c>
      <c r="B153" s="20" t="s">
        <v>174</v>
      </c>
      <c r="C153" s="23">
        <v>506</v>
      </c>
      <c r="D153" s="36" t="str">
        <f>VLOOKUP(C153,[1]listing2017!$F$7:$I$226,4,0)</f>
        <v>EUD</v>
      </c>
      <c r="E153" s="20">
        <v>6210998.2999999998</v>
      </c>
      <c r="F153" s="20">
        <v>21841965.899999999</v>
      </c>
      <c r="G153" s="20">
        <v>28052964.199999999</v>
      </c>
      <c r="H153" s="20">
        <v>4193497.9</v>
      </c>
      <c r="I153" s="20">
        <v>3903112.8</v>
      </c>
      <c r="J153" s="20">
        <v>8096610.7000000002</v>
      </c>
      <c r="K153" s="20">
        <v>19956353.5</v>
      </c>
      <c r="L153" s="20">
        <v>7555547.2999999998</v>
      </c>
      <c r="M153" s="20">
        <v>4811873.7</v>
      </c>
      <c r="N153" s="20">
        <v>2743673.6</v>
      </c>
      <c r="O153" s="20">
        <v>0</v>
      </c>
      <c r="P153" s="20">
        <v>2967050.4</v>
      </c>
      <c r="Q153" s="20">
        <v>0</v>
      </c>
      <c r="R153" s="20">
        <v>94198.2</v>
      </c>
      <c r="S153" s="20">
        <v>0</v>
      </c>
      <c r="T153" s="20">
        <v>-129178.6</v>
      </c>
      <c r="U153" s="21">
        <f t="shared" si="2"/>
        <v>1659.5689804143394</v>
      </c>
      <c r="V153" s="24">
        <v>12025022</v>
      </c>
    </row>
    <row r="154" spans="1:22" s="25" customFormat="1" ht="12.75" x14ac:dyDescent="0.2">
      <c r="A154" s="39">
        <v>150</v>
      </c>
      <c r="B154" s="20" t="s">
        <v>175</v>
      </c>
      <c r="C154" s="23">
        <v>513</v>
      </c>
      <c r="D154" s="36" t="str">
        <f>VLOOKUP(C154,[1]listing2017!$F$7:$I$226,4,0)</f>
        <v>DZS</v>
      </c>
      <c r="E154" s="20">
        <v>2739966.9</v>
      </c>
      <c r="F154" s="20">
        <v>6992692.2999999998</v>
      </c>
      <c r="G154" s="20">
        <v>9732659.1999999993</v>
      </c>
      <c r="H154" s="20">
        <v>3349869.5</v>
      </c>
      <c r="I154" s="20">
        <v>5192601</v>
      </c>
      <c r="J154" s="20">
        <v>8542470.5</v>
      </c>
      <c r="K154" s="20">
        <v>1190188.7</v>
      </c>
      <c r="L154" s="20">
        <v>1238582</v>
      </c>
      <c r="M154" s="20">
        <v>2257433.2999999998</v>
      </c>
      <c r="N154" s="20">
        <v>-1018851.3</v>
      </c>
      <c r="O154" s="20">
        <v>1245496.1000000001</v>
      </c>
      <c r="P154" s="20">
        <v>264204.09999999998</v>
      </c>
      <c r="Q154" s="20">
        <v>-137.1</v>
      </c>
      <c r="R154" s="20">
        <v>-103971.2</v>
      </c>
      <c r="S154" s="20">
        <v>439</v>
      </c>
      <c r="T154" s="20">
        <v>-142106.6</v>
      </c>
      <c r="U154" s="21">
        <f t="shared" si="2"/>
        <v>15.603916093084235</v>
      </c>
      <c r="V154" s="24">
        <v>76275000</v>
      </c>
    </row>
    <row r="155" spans="1:22" s="25" customFormat="1" ht="12.75" x14ac:dyDescent="0.2">
      <c r="A155" s="39">
        <v>151</v>
      </c>
      <c r="B155" s="20" t="s">
        <v>176</v>
      </c>
      <c r="C155" s="23">
        <v>402</v>
      </c>
      <c r="D155" s="36" t="str">
        <f>VLOOKUP(C155,[1]listing2017!$F$7:$I$226,4,0)</f>
        <v>ADU</v>
      </c>
      <c r="E155" s="20">
        <v>1507820.3</v>
      </c>
      <c r="F155" s="20">
        <v>4252635.8</v>
      </c>
      <c r="G155" s="20">
        <v>5760456.0999999996</v>
      </c>
      <c r="H155" s="20">
        <v>386137.8</v>
      </c>
      <c r="I155" s="20">
        <v>2417380.1</v>
      </c>
      <c r="J155" s="20">
        <v>2803517.9</v>
      </c>
      <c r="K155" s="20">
        <v>2956938.2</v>
      </c>
      <c r="L155" s="20">
        <v>1450908.9</v>
      </c>
      <c r="M155" s="20">
        <v>1307661.2</v>
      </c>
      <c r="N155" s="20">
        <v>143247.70000000001</v>
      </c>
      <c r="O155" s="20">
        <v>331.4</v>
      </c>
      <c r="P155" s="20">
        <v>319389.09999999998</v>
      </c>
      <c r="Q155" s="20">
        <v>0</v>
      </c>
      <c r="R155" s="20">
        <v>0</v>
      </c>
      <c r="S155" s="20">
        <v>0</v>
      </c>
      <c r="T155" s="20">
        <v>-175810</v>
      </c>
      <c r="U155" s="21">
        <f t="shared" si="2"/>
        <v>26101.532404710204</v>
      </c>
      <c r="V155" s="24">
        <v>113286</v>
      </c>
    </row>
    <row r="156" spans="1:22" s="25" customFormat="1" ht="12.75" x14ac:dyDescent="0.2">
      <c r="A156" s="39">
        <v>152</v>
      </c>
      <c r="B156" s="20" t="s">
        <v>177</v>
      </c>
      <c r="C156" s="23">
        <v>423</v>
      </c>
      <c r="D156" s="36" t="str">
        <f>VLOOKUP(C156,[1]listing2017!$F$7:$I$226,4,0)</f>
        <v>ATI</v>
      </c>
      <c r="E156" s="20">
        <v>1719738.7</v>
      </c>
      <c r="F156" s="20">
        <v>755210.1</v>
      </c>
      <c r="G156" s="20">
        <v>2474948.7999999998</v>
      </c>
      <c r="H156" s="20">
        <v>1943573.8</v>
      </c>
      <c r="I156" s="20">
        <v>180000</v>
      </c>
      <c r="J156" s="20">
        <v>2123573.7999999998</v>
      </c>
      <c r="K156" s="20">
        <v>351375</v>
      </c>
      <c r="L156" s="20">
        <v>0</v>
      </c>
      <c r="M156" s="20">
        <v>0</v>
      </c>
      <c r="N156" s="20">
        <v>0</v>
      </c>
      <c r="O156" s="20">
        <v>0</v>
      </c>
      <c r="P156" s="20">
        <v>179906.9</v>
      </c>
      <c r="Q156" s="20">
        <v>0</v>
      </c>
      <c r="R156" s="20">
        <v>0</v>
      </c>
      <c r="S156" s="20">
        <v>0</v>
      </c>
      <c r="T156" s="20">
        <v>-179906.9</v>
      </c>
      <c r="U156" s="21">
        <f t="shared" si="2"/>
        <v>232.14951122245918</v>
      </c>
      <c r="V156" s="24">
        <v>1513572</v>
      </c>
    </row>
    <row r="157" spans="1:22" s="25" customFormat="1" ht="12.75" x14ac:dyDescent="0.2">
      <c r="A157" s="39">
        <v>153</v>
      </c>
      <c r="B157" s="20" t="s">
        <v>178</v>
      </c>
      <c r="C157" s="23">
        <v>234</v>
      </c>
      <c r="D157" s="36" t="str">
        <f>VLOOKUP(C157,[1]listing2017!$F$7:$I$226,4,0)</f>
        <v>GHC</v>
      </c>
      <c r="E157" s="20">
        <v>3044324.1</v>
      </c>
      <c r="F157" s="20">
        <v>1773032.8</v>
      </c>
      <c r="G157" s="20">
        <v>4817356.9000000004</v>
      </c>
      <c r="H157" s="20">
        <v>4211812.3</v>
      </c>
      <c r="I157" s="20">
        <v>0</v>
      </c>
      <c r="J157" s="20">
        <v>4211812.3</v>
      </c>
      <c r="K157" s="20">
        <v>605544.6</v>
      </c>
      <c r="L157" s="20">
        <v>227109.8</v>
      </c>
      <c r="M157" s="20">
        <v>135224.6</v>
      </c>
      <c r="N157" s="20">
        <v>91885.2</v>
      </c>
      <c r="O157" s="20">
        <v>4.0999999999999996</v>
      </c>
      <c r="P157" s="20">
        <v>278245.40000000002</v>
      </c>
      <c r="Q157" s="20">
        <v>139.80000000000001</v>
      </c>
      <c r="R157" s="20">
        <v>0</v>
      </c>
      <c r="S157" s="20">
        <v>0</v>
      </c>
      <c r="T157" s="20">
        <v>-186216.3</v>
      </c>
      <c r="U157" s="21">
        <f t="shared" si="2"/>
        <v>2497.4618912498349</v>
      </c>
      <c r="V157" s="24">
        <v>242464</v>
      </c>
    </row>
    <row r="158" spans="1:22" s="25" customFormat="1" ht="12.75" x14ac:dyDescent="0.2">
      <c r="A158" s="39">
        <v>154</v>
      </c>
      <c r="B158" s="20" t="s">
        <v>179</v>
      </c>
      <c r="C158" s="23">
        <v>379</v>
      </c>
      <c r="D158" s="36" t="str">
        <f>VLOOKUP(C158,[1]listing2017!$F$7:$I$226,4,0)</f>
        <v>MIE</v>
      </c>
      <c r="E158" s="20">
        <v>30701831.399999999</v>
      </c>
      <c r="F158" s="20">
        <v>4099433</v>
      </c>
      <c r="G158" s="20">
        <v>34801264.399999999</v>
      </c>
      <c r="H158" s="20">
        <v>11887906.300000001</v>
      </c>
      <c r="I158" s="20">
        <v>0</v>
      </c>
      <c r="J158" s="20">
        <v>11887906.300000001</v>
      </c>
      <c r="K158" s="20">
        <v>22913358.100000001</v>
      </c>
      <c r="L158" s="20">
        <v>6828887.2999999998</v>
      </c>
      <c r="M158" s="20">
        <v>6261794.0999999996</v>
      </c>
      <c r="N158" s="20">
        <v>567093.19999999995</v>
      </c>
      <c r="O158" s="20">
        <v>268583.40000000002</v>
      </c>
      <c r="P158" s="20">
        <v>773272.5</v>
      </c>
      <c r="Q158" s="20">
        <v>-243589.4</v>
      </c>
      <c r="R158" s="20">
        <v>-5921.3</v>
      </c>
      <c r="S158" s="20">
        <v>24996.1</v>
      </c>
      <c r="T158" s="20">
        <v>-212102.7</v>
      </c>
      <c r="U158" s="21">
        <f t="shared" si="2"/>
        <v>16747.008929941836</v>
      </c>
      <c r="V158" s="24">
        <v>1368206</v>
      </c>
    </row>
    <row r="159" spans="1:22" s="25" customFormat="1" ht="12.75" x14ac:dyDescent="0.2">
      <c r="A159" s="39">
        <v>155</v>
      </c>
      <c r="B159" s="20" t="s">
        <v>180</v>
      </c>
      <c r="C159" s="23">
        <v>537</v>
      </c>
      <c r="D159" s="36" t="str">
        <f>VLOOKUP(C159,[1]listing2017!$F$7:$I$226,4,0)</f>
        <v>ETR</v>
      </c>
      <c r="E159" s="20">
        <v>111202.9</v>
      </c>
      <c r="F159" s="20">
        <v>5617711.5</v>
      </c>
      <c r="G159" s="20">
        <v>5728914.4000000004</v>
      </c>
      <c r="H159" s="20">
        <v>245922.2</v>
      </c>
      <c r="I159" s="20">
        <v>126985</v>
      </c>
      <c r="J159" s="20">
        <v>372907.2</v>
      </c>
      <c r="K159" s="20">
        <v>5356007.2</v>
      </c>
      <c r="L159" s="20">
        <v>142652.4</v>
      </c>
      <c r="M159" s="20">
        <v>0</v>
      </c>
      <c r="N159" s="20">
        <v>142652.4</v>
      </c>
      <c r="O159" s="20">
        <v>56749.2</v>
      </c>
      <c r="P159" s="20">
        <v>415993.9</v>
      </c>
      <c r="Q159" s="20">
        <v>-15.8</v>
      </c>
      <c r="R159" s="20">
        <v>-1770.8</v>
      </c>
      <c r="S159" s="20">
        <v>0</v>
      </c>
      <c r="T159" s="20">
        <v>-218378.9</v>
      </c>
      <c r="U159" s="21">
        <f t="shared" si="2"/>
        <v>115.93089177489178</v>
      </c>
      <c r="V159" s="24">
        <v>46200000</v>
      </c>
    </row>
    <row r="160" spans="1:22" s="25" customFormat="1" ht="12.75" x14ac:dyDescent="0.2">
      <c r="A160" s="39">
        <v>156</v>
      </c>
      <c r="B160" s="20" t="s">
        <v>181</v>
      </c>
      <c r="C160" s="23">
        <v>525</v>
      </c>
      <c r="D160" s="36" t="str">
        <f>VLOOKUP(C160,[1]listing2017!$F$7:$I$226,4,0)</f>
        <v>HBO</v>
      </c>
      <c r="E160" s="20">
        <v>1936944.6</v>
      </c>
      <c r="F160" s="20">
        <v>6287797.7999999998</v>
      </c>
      <c r="G160" s="20">
        <v>8224742.4000000004</v>
      </c>
      <c r="H160" s="20">
        <v>879966.6</v>
      </c>
      <c r="I160" s="20">
        <v>0</v>
      </c>
      <c r="J160" s="20">
        <v>879966.6</v>
      </c>
      <c r="K160" s="20">
        <v>7344775.7999999998</v>
      </c>
      <c r="L160" s="20">
        <v>167277.9</v>
      </c>
      <c r="M160" s="20">
        <v>143593.70000000001</v>
      </c>
      <c r="N160" s="20">
        <v>23684.2</v>
      </c>
      <c r="O160" s="20">
        <v>48188.4</v>
      </c>
      <c r="P160" s="20">
        <v>154743</v>
      </c>
      <c r="Q160" s="20">
        <v>-134521.1</v>
      </c>
      <c r="R160" s="20">
        <v>0</v>
      </c>
      <c r="S160" s="20">
        <v>4818.8</v>
      </c>
      <c r="T160" s="20">
        <v>-222210.3</v>
      </c>
      <c r="U160" s="21">
        <f t="shared" si="2"/>
        <v>140.92331553699256</v>
      </c>
      <c r="V160" s="24">
        <v>52118954</v>
      </c>
    </row>
    <row r="161" spans="1:22" s="25" customFormat="1" ht="12.75" x14ac:dyDescent="0.2">
      <c r="A161" s="39">
        <v>157</v>
      </c>
      <c r="B161" s="20" t="s">
        <v>182</v>
      </c>
      <c r="C161" s="23">
        <v>25</v>
      </c>
      <c r="D161" s="36" t="str">
        <f>VLOOKUP(C161,[1]listing2017!$F$7:$I$226,4,0)</f>
        <v>MIB</v>
      </c>
      <c r="E161" s="20">
        <v>2466735.2999999998</v>
      </c>
      <c r="F161" s="20">
        <v>1059031.6000000001</v>
      </c>
      <c r="G161" s="20">
        <v>3525766.9</v>
      </c>
      <c r="H161" s="20">
        <v>1358180.3</v>
      </c>
      <c r="I161" s="20">
        <v>0</v>
      </c>
      <c r="J161" s="20">
        <v>1358180.3</v>
      </c>
      <c r="K161" s="20">
        <v>2167586.6</v>
      </c>
      <c r="L161" s="20">
        <v>0</v>
      </c>
      <c r="M161" s="20">
        <v>0</v>
      </c>
      <c r="N161" s="20">
        <v>0</v>
      </c>
      <c r="O161" s="20">
        <v>8936</v>
      </c>
      <c r="P161" s="20">
        <v>252017.2</v>
      </c>
      <c r="Q161" s="20">
        <v>0</v>
      </c>
      <c r="R161" s="20">
        <v>0</v>
      </c>
      <c r="S161" s="20">
        <v>0</v>
      </c>
      <c r="T161" s="20">
        <v>-243081.2</v>
      </c>
      <c r="U161" s="21">
        <f t="shared" si="2"/>
        <v>136.59050818650152</v>
      </c>
      <c r="V161" s="24">
        <v>15869233</v>
      </c>
    </row>
    <row r="162" spans="1:22" s="25" customFormat="1" ht="12.75" x14ac:dyDescent="0.2">
      <c r="A162" s="39">
        <v>158</v>
      </c>
      <c r="B162" s="20" t="s">
        <v>183</v>
      </c>
      <c r="C162" s="23">
        <v>505</v>
      </c>
      <c r="D162" s="36" t="str">
        <f>VLOOKUP(C162,[1]listing2017!$F$7:$I$226,4,0)</f>
        <v>DUS</v>
      </c>
      <c r="E162" s="20">
        <v>1973159.2</v>
      </c>
      <c r="F162" s="20">
        <v>17027211.199999999</v>
      </c>
      <c r="G162" s="20">
        <v>19000370.399999999</v>
      </c>
      <c r="H162" s="20">
        <v>1793455.3</v>
      </c>
      <c r="I162" s="20">
        <v>146369.60000000001</v>
      </c>
      <c r="J162" s="20">
        <v>1939824.9</v>
      </c>
      <c r="K162" s="20">
        <v>17060545.5</v>
      </c>
      <c r="L162" s="20">
        <v>2104326.2999999998</v>
      </c>
      <c r="M162" s="20">
        <v>1805064.3</v>
      </c>
      <c r="N162" s="20">
        <v>299262</v>
      </c>
      <c r="O162" s="20">
        <v>48777.5</v>
      </c>
      <c r="P162" s="20">
        <v>683106.6</v>
      </c>
      <c r="Q162" s="20">
        <v>-5.5</v>
      </c>
      <c r="R162" s="20">
        <v>4553.8</v>
      </c>
      <c r="S162" s="20">
        <v>0</v>
      </c>
      <c r="T162" s="20">
        <v>-330518.8</v>
      </c>
      <c r="U162" s="21">
        <f t="shared" si="2"/>
        <v>504.08897340924091</v>
      </c>
      <c r="V162" s="24">
        <v>33844314</v>
      </c>
    </row>
    <row r="163" spans="1:22" s="25" customFormat="1" ht="25.5" x14ac:dyDescent="0.2">
      <c r="A163" s="39">
        <v>159</v>
      </c>
      <c r="B163" s="20" t="s">
        <v>184</v>
      </c>
      <c r="C163" s="23">
        <v>507</v>
      </c>
      <c r="D163" s="36" t="str">
        <f>VLOOKUP(C163,[1]listing2017!$F$7:$I$226,4,0)</f>
        <v>BZO</v>
      </c>
      <c r="E163" s="20">
        <v>4215598.8</v>
      </c>
      <c r="F163" s="20">
        <v>39235275.5</v>
      </c>
      <c r="G163" s="20">
        <v>43450874.299999997</v>
      </c>
      <c r="H163" s="20">
        <v>3093752.7</v>
      </c>
      <c r="I163" s="20">
        <v>15031.9</v>
      </c>
      <c r="J163" s="20">
        <v>3108784.6</v>
      </c>
      <c r="K163" s="20">
        <v>40342089.700000003</v>
      </c>
      <c r="L163" s="20">
        <v>29607867.100000001</v>
      </c>
      <c r="M163" s="20">
        <v>28458377.899999999</v>
      </c>
      <c r="N163" s="20">
        <v>1149489.2</v>
      </c>
      <c r="O163" s="20">
        <v>289631.39999999997</v>
      </c>
      <c r="P163" s="20">
        <v>1801765.5</v>
      </c>
      <c r="Q163" s="20">
        <v>2914.4</v>
      </c>
      <c r="R163" s="20">
        <v>0</v>
      </c>
      <c r="S163" s="20">
        <v>173.1</v>
      </c>
      <c r="T163" s="20">
        <v>-359903.6</v>
      </c>
      <c r="U163" s="21">
        <f t="shared" si="2"/>
        <v>903.9231391440735</v>
      </c>
      <c r="V163" s="24">
        <v>44630000</v>
      </c>
    </row>
    <row r="164" spans="1:22" s="25" customFormat="1" ht="12.75" x14ac:dyDescent="0.2">
      <c r="A164" s="39">
        <v>160</v>
      </c>
      <c r="B164" s="20" t="s">
        <v>185</v>
      </c>
      <c r="C164" s="23">
        <v>208</v>
      </c>
      <c r="D164" s="36" t="str">
        <f>VLOOKUP(C164,[1]listing2017!$F$7:$I$226,4,0)</f>
        <v>MMX</v>
      </c>
      <c r="E164" s="20">
        <v>10979120</v>
      </c>
      <c r="F164" s="20">
        <v>1752355.6</v>
      </c>
      <c r="G164" s="20">
        <v>12731475.6</v>
      </c>
      <c r="H164" s="20">
        <v>10628060.1</v>
      </c>
      <c r="I164" s="20">
        <v>5450.3</v>
      </c>
      <c r="J164" s="20">
        <v>10633510.4</v>
      </c>
      <c r="K164" s="20">
        <v>2097965.2000000002</v>
      </c>
      <c r="L164" s="20">
        <v>1092583.3999999999</v>
      </c>
      <c r="M164" s="20">
        <v>1563341.1</v>
      </c>
      <c r="N164" s="20">
        <v>-470757.7</v>
      </c>
      <c r="O164" s="20">
        <v>1178086.5999999999</v>
      </c>
      <c r="P164" s="20">
        <v>1215652</v>
      </c>
      <c r="Q164" s="20">
        <v>0</v>
      </c>
      <c r="R164" s="20">
        <v>0</v>
      </c>
      <c r="S164" s="20">
        <v>0</v>
      </c>
      <c r="T164" s="20">
        <v>-508323.1</v>
      </c>
      <c r="U164" s="21">
        <f t="shared" si="2"/>
        <v>551.99137216333429</v>
      </c>
      <c r="V164" s="24">
        <v>3800721</v>
      </c>
    </row>
    <row r="165" spans="1:22" s="25" customFormat="1" ht="12.75" x14ac:dyDescent="0.2">
      <c r="A165" s="39">
        <v>161</v>
      </c>
      <c r="B165" s="20" t="s">
        <v>186</v>
      </c>
      <c r="C165" s="23">
        <v>502</v>
      </c>
      <c r="D165" s="36" t="str">
        <f>VLOOKUP(C165,[1]listing2017!$F$7:$I$226,4,0)</f>
        <v>DKS</v>
      </c>
      <c r="E165" s="20">
        <v>2284934.7000000002</v>
      </c>
      <c r="F165" s="20">
        <v>34607882.700000003</v>
      </c>
      <c r="G165" s="20">
        <v>36892817.399999999</v>
      </c>
      <c r="H165" s="20">
        <v>411376.9</v>
      </c>
      <c r="I165" s="20">
        <v>606923</v>
      </c>
      <c r="J165" s="20">
        <v>1018299.9</v>
      </c>
      <c r="K165" s="20">
        <v>35874517.5</v>
      </c>
      <c r="L165" s="20">
        <v>10492767.5</v>
      </c>
      <c r="M165" s="20">
        <v>9801142.3000000007</v>
      </c>
      <c r="N165" s="20">
        <v>691625.2</v>
      </c>
      <c r="O165" s="20">
        <v>74265.700000000012</v>
      </c>
      <c r="P165" s="20">
        <v>1236809.5999999999</v>
      </c>
      <c r="Q165" s="20">
        <v>-10.4</v>
      </c>
      <c r="R165" s="20">
        <v>-74952.600000000006</v>
      </c>
      <c r="S165" s="20">
        <v>0</v>
      </c>
      <c r="T165" s="20">
        <v>-545881.69999999995</v>
      </c>
      <c r="U165" s="21">
        <f t="shared" si="2"/>
        <v>492.41806670841237</v>
      </c>
      <c r="V165" s="24">
        <v>72853780</v>
      </c>
    </row>
    <row r="166" spans="1:22" s="25" customFormat="1" ht="12.75" x14ac:dyDescent="0.2">
      <c r="A166" s="39">
        <v>162</v>
      </c>
      <c r="B166" s="20" t="s">
        <v>187</v>
      </c>
      <c r="C166" s="23">
        <v>252</v>
      </c>
      <c r="D166" s="36" t="str">
        <f>VLOOKUP(C166,[1]listing2017!$F$7:$I$226,4,0)</f>
        <v>DAR</v>
      </c>
      <c r="E166" s="20">
        <v>18184138.800000001</v>
      </c>
      <c r="F166" s="20">
        <v>885624.1</v>
      </c>
      <c r="G166" s="20">
        <v>19069762.899999999</v>
      </c>
      <c r="H166" s="20">
        <v>13928133.300000001</v>
      </c>
      <c r="I166" s="20">
        <v>5582000</v>
      </c>
      <c r="J166" s="20">
        <v>19510133.300000001</v>
      </c>
      <c r="K166" s="20">
        <v>-440370.4</v>
      </c>
      <c r="L166" s="20">
        <v>1591683.1</v>
      </c>
      <c r="M166" s="20">
        <v>1664402.2</v>
      </c>
      <c r="N166" s="20">
        <v>-72719.100000000006</v>
      </c>
      <c r="O166" s="20">
        <v>122.9</v>
      </c>
      <c r="P166" s="20">
        <v>541693.30000000005</v>
      </c>
      <c r="Q166" s="20">
        <v>-2609.8000000000002</v>
      </c>
      <c r="R166" s="20">
        <v>0</v>
      </c>
      <c r="S166" s="20">
        <v>0</v>
      </c>
      <c r="T166" s="20">
        <v>-616899.30000000005</v>
      </c>
      <c r="U166" s="21">
        <f t="shared" si="2"/>
        <v>-716.51195975288113</v>
      </c>
      <c r="V166" s="24">
        <v>614603</v>
      </c>
    </row>
    <row r="167" spans="1:22" s="25" customFormat="1" ht="12.75" x14ac:dyDescent="0.2">
      <c r="A167" s="39">
        <v>163</v>
      </c>
      <c r="B167" s="20" t="s">
        <v>188</v>
      </c>
      <c r="C167" s="23">
        <v>531</v>
      </c>
      <c r="D167" s="36" t="str">
        <f>VLOOKUP(C167,[1]listing2017!$F$7:$I$226,4,0)</f>
        <v>NKT</v>
      </c>
      <c r="E167" s="20">
        <v>718577.6</v>
      </c>
      <c r="F167" s="20">
        <v>2704648.6</v>
      </c>
      <c r="G167" s="20">
        <v>3423226.2</v>
      </c>
      <c r="H167" s="20">
        <v>2132635.7999999998</v>
      </c>
      <c r="I167" s="20">
        <v>2350659.5</v>
      </c>
      <c r="J167" s="20">
        <v>4483295.3</v>
      </c>
      <c r="K167" s="20">
        <v>-1060069.1000000001</v>
      </c>
      <c r="L167" s="20">
        <v>222201.8</v>
      </c>
      <c r="M167" s="20">
        <v>552535.69999999995</v>
      </c>
      <c r="N167" s="20">
        <v>-330333.90000000002</v>
      </c>
      <c r="O167" s="20">
        <v>0</v>
      </c>
      <c r="P167" s="20">
        <v>297990</v>
      </c>
      <c r="Q167" s="20">
        <v>-14.7</v>
      </c>
      <c r="R167" s="20">
        <v>0</v>
      </c>
      <c r="S167" s="20">
        <v>0</v>
      </c>
      <c r="T167" s="20">
        <v>-628338.6</v>
      </c>
      <c r="U167" s="21">
        <f t="shared" si="2"/>
        <v>-84.027627116991582</v>
      </c>
      <c r="V167" s="24">
        <v>12615721</v>
      </c>
    </row>
    <row r="168" spans="1:22" s="25" customFormat="1" ht="12.75" x14ac:dyDescent="0.2">
      <c r="A168" s="39">
        <v>164</v>
      </c>
      <c r="B168" s="20" t="s">
        <v>189</v>
      </c>
      <c r="C168" s="23">
        <v>530</v>
      </c>
      <c r="D168" s="36" t="str">
        <f>VLOOKUP(C168,[1]listing2017!$F$7:$I$226,4,0)</f>
        <v>RMC</v>
      </c>
      <c r="E168" s="20">
        <v>11580584.6</v>
      </c>
      <c r="F168" s="20">
        <v>8658970.6999999993</v>
      </c>
      <c r="G168" s="20">
        <v>20239555.300000001</v>
      </c>
      <c r="H168" s="20">
        <v>2367238.4</v>
      </c>
      <c r="I168" s="20">
        <v>11365566.800000001</v>
      </c>
      <c r="J168" s="20">
        <v>13732805.199999999</v>
      </c>
      <c r="K168" s="20">
        <v>6506750.0999999996</v>
      </c>
      <c r="L168" s="20">
        <v>2516755.9</v>
      </c>
      <c r="M168" s="20">
        <v>1791182.4</v>
      </c>
      <c r="N168" s="20">
        <v>725573.5</v>
      </c>
      <c r="O168" s="20">
        <v>55639.9</v>
      </c>
      <c r="P168" s="20">
        <v>1651611.4000000001</v>
      </c>
      <c r="Q168" s="20">
        <v>-289.8</v>
      </c>
      <c r="R168" s="20">
        <v>0</v>
      </c>
      <c r="S168" s="20">
        <v>4035.2</v>
      </c>
      <c r="T168" s="20">
        <v>-874723</v>
      </c>
      <c r="U168" s="21">
        <f t="shared" si="2"/>
        <v>82.699471618159478</v>
      </c>
      <c r="V168" s="24">
        <v>78679464</v>
      </c>
    </row>
    <row r="169" spans="1:22" s="25" customFormat="1" ht="12.75" x14ac:dyDescent="0.2">
      <c r="A169" s="39">
        <v>165</v>
      </c>
      <c r="B169" s="20" t="s">
        <v>190</v>
      </c>
      <c r="C169" s="23">
        <v>499</v>
      </c>
      <c r="D169" s="36" t="str">
        <f>VLOOKUP(C169,[1]listing2017!$F$7:$I$226,4,0)</f>
        <v>EDS</v>
      </c>
      <c r="E169" s="20">
        <v>6029895.7000000002</v>
      </c>
      <c r="F169" s="20">
        <v>34381061.600000001</v>
      </c>
      <c r="G169" s="20">
        <v>40410957.299999997</v>
      </c>
      <c r="H169" s="20">
        <v>1817971.6</v>
      </c>
      <c r="I169" s="20">
        <v>0</v>
      </c>
      <c r="J169" s="20">
        <v>1817971.6</v>
      </c>
      <c r="K169" s="20">
        <v>38592985.700000003</v>
      </c>
      <c r="L169" s="20">
        <v>16353052.199999999</v>
      </c>
      <c r="M169" s="20">
        <v>16034826.199999999</v>
      </c>
      <c r="N169" s="20">
        <v>318226</v>
      </c>
      <c r="O169" s="20">
        <v>153715.6</v>
      </c>
      <c r="P169" s="20">
        <v>1751150.6</v>
      </c>
      <c r="Q169" s="20">
        <v>0</v>
      </c>
      <c r="R169" s="20">
        <v>0</v>
      </c>
      <c r="S169" s="20">
        <v>3812.1</v>
      </c>
      <c r="T169" s="20">
        <v>-1283021.1000000001</v>
      </c>
      <c r="U169" s="21">
        <f t="shared" si="2"/>
        <v>198.4474694832461</v>
      </c>
      <c r="V169" s="24">
        <v>194474567</v>
      </c>
    </row>
    <row r="170" spans="1:22" s="25" customFormat="1" ht="12.75" x14ac:dyDescent="0.2">
      <c r="A170" s="39">
        <v>166</v>
      </c>
      <c r="B170" s="20" t="s">
        <v>191</v>
      </c>
      <c r="C170" s="23">
        <v>195</v>
      </c>
      <c r="D170" s="36" t="str">
        <f>VLOOKUP(C170,[1]listing2017!$F$7:$I$226,4,0)</f>
        <v>BUK</v>
      </c>
      <c r="E170" s="20">
        <v>3887422.7</v>
      </c>
      <c r="F170" s="20">
        <v>32669848.600000001</v>
      </c>
      <c r="G170" s="20">
        <v>36557271.299999997</v>
      </c>
      <c r="H170" s="20">
        <v>2780932.9</v>
      </c>
      <c r="I170" s="20">
        <v>2675000</v>
      </c>
      <c r="J170" s="20">
        <v>5455932.9000000004</v>
      </c>
      <c r="K170" s="20">
        <v>31101338.399999999</v>
      </c>
      <c r="L170" s="20">
        <v>1147354.3</v>
      </c>
      <c r="M170" s="20">
        <v>1056397.3</v>
      </c>
      <c r="N170" s="20">
        <v>90957</v>
      </c>
      <c r="O170" s="20">
        <v>83236</v>
      </c>
      <c r="P170" s="20">
        <v>1724523.9</v>
      </c>
      <c r="Q170" s="20">
        <v>36817.5</v>
      </c>
      <c r="R170" s="20">
        <v>0</v>
      </c>
      <c r="S170" s="20">
        <v>30.1</v>
      </c>
      <c r="T170" s="20">
        <v>-1513543.5</v>
      </c>
      <c r="U170" s="21">
        <f t="shared" si="2"/>
        <v>236.42667781599803</v>
      </c>
      <c r="V170" s="24">
        <v>131547500</v>
      </c>
    </row>
    <row r="171" spans="1:22" s="25" customFormat="1" ht="12.75" x14ac:dyDescent="0.2">
      <c r="A171" s="39">
        <v>167</v>
      </c>
      <c r="B171" s="20" t="s">
        <v>192</v>
      </c>
      <c r="C171" s="23">
        <v>496</v>
      </c>
      <c r="D171" s="36" t="str">
        <f>VLOOKUP(C171,[1]listing2017!$F$7:$I$226,4,0)</f>
        <v>DAS</v>
      </c>
      <c r="E171" s="20">
        <v>33104396.800000001</v>
      </c>
      <c r="F171" s="20">
        <v>61172361.5</v>
      </c>
      <c r="G171" s="20">
        <v>94276758.299999997</v>
      </c>
      <c r="H171" s="20">
        <v>15921673.800000001</v>
      </c>
      <c r="I171" s="20">
        <v>28770145.699999999</v>
      </c>
      <c r="J171" s="20">
        <v>44691819.5</v>
      </c>
      <c r="K171" s="20">
        <v>49584938.799999997</v>
      </c>
      <c r="L171" s="20">
        <v>18544469.199999999</v>
      </c>
      <c r="M171" s="20">
        <v>19856359.100000001</v>
      </c>
      <c r="N171" s="20">
        <v>-1311889.8999999999</v>
      </c>
      <c r="O171" s="20">
        <v>638144.1</v>
      </c>
      <c r="P171" s="20">
        <v>633716.69999999995</v>
      </c>
      <c r="Q171" s="20">
        <v>-927732.20000000007</v>
      </c>
      <c r="R171" s="20">
        <v>0</v>
      </c>
      <c r="S171" s="20">
        <v>517.79999999999995</v>
      </c>
      <c r="T171" s="20">
        <v>-2235712.5</v>
      </c>
      <c r="U171" s="21">
        <f t="shared" si="2"/>
        <v>490.86086717903294</v>
      </c>
      <c r="V171" s="24">
        <v>101016280</v>
      </c>
    </row>
    <row r="172" spans="1:22" s="25" customFormat="1" ht="12.75" x14ac:dyDescent="0.2">
      <c r="A172" s="39">
        <v>168</v>
      </c>
      <c r="B172" s="20" t="s">
        <v>193</v>
      </c>
      <c r="C172" s="23">
        <v>396</v>
      </c>
      <c r="D172" s="36" t="str">
        <f>VLOOKUP(C172,[1]listing2017!$F$7:$I$226,4,0)</f>
        <v>BAN</v>
      </c>
      <c r="E172" s="20">
        <v>41355513.200000003</v>
      </c>
      <c r="F172" s="20">
        <v>108370789.09999999</v>
      </c>
      <c r="G172" s="20">
        <v>149726302.30000001</v>
      </c>
      <c r="H172" s="20">
        <v>70854899.799999997</v>
      </c>
      <c r="I172" s="20">
        <v>75603186.700000003</v>
      </c>
      <c r="J172" s="20">
        <v>146458086.5</v>
      </c>
      <c r="K172" s="20">
        <v>3268215.8</v>
      </c>
      <c r="L172" s="20">
        <v>57224468.100000001</v>
      </c>
      <c r="M172" s="20">
        <v>58726614.299999997</v>
      </c>
      <c r="N172" s="20">
        <v>-1502146.2</v>
      </c>
      <c r="O172" s="20">
        <v>1148014.2</v>
      </c>
      <c r="P172" s="20">
        <v>3869931.2</v>
      </c>
      <c r="Q172" s="20">
        <v>-109934.7</v>
      </c>
      <c r="R172" s="20">
        <v>0</v>
      </c>
      <c r="S172" s="20">
        <v>2892741.6</v>
      </c>
      <c r="T172" s="20">
        <v>-7226739.5</v>
      </c>
      <c r="U172" s="21">
        <f t="shared" si="2"/>
        <v>155.81957208706248</v>
      </c>
      <c r="V172" s="24">
        <v>20974360</v>
      </c>
    </row>
    <row r="174" spans="1:22" ht="105.75" customHeight="1" x14ac:dyDescent="0.25">
      <c r="B174" s="48" t="s">
        <v>194</v>
      </c>
      <c r="C174" s="48"/>
      <c r="D174" s="48"/>
    </row>
  </sheetData>
  <mergeCells count="4">
    <mergeCell ref="E3:K3"/>
    <mergeCell ref="L3:T3"/>
    <mergeCell ref="U3:V3"/>
    <mergeCell ref="B174:D17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Маналжав .А</cp:lastModifiedBy>
  <dcterms:created xsi:type="dcterms:W3CDTF">2017-08-22T04:11:06Z</dcterms:created>
  <dcterms:modified xsi:type="dcterms:W3CDTF">2017-09-20T06:16:22Z</dcterms:modified>
</cp:coreProperties>
</file>