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240" yWindow="120" windowWidth="20055" windowHeight="9405"/>
  </bookViews>
  <sheets>
    <sheet name="Sheet1" sheetId="1" r:id="rId1"/>
    <sheet name="Sheet2" sheetId="2" r:id="rId2"/>
    <sheet name="Sheet3" sheetId="3" r:id="rId3"/>
  </sheets>
  <definedNames>
    <definedName name="_xlnm.Print_Area" localSheetId="0">Sheet1!$A$1:$K$14</definedName>
  </definedNames>
  <calcPr calcId="145621"/>
</workbook>
</file>

<file path=xl/calcChain.xml><?xml version="1.0" encoding="utf-8"?>
<calcChain xmlns="http://schemas.openxmlformats.org/spreadsheetml/2006/main">
  <c r="H27" i="1" l="1"/>
  <c r="I27" i="1"/>
  <c r="I26" i="1"/>
  <c r="I25" i="1"/>
  <c r="J27" i="1" l="1"/>
  <c r="I24" i="1"/>
  <c r="H23" i="1"/>
  <c r="I23" i="1" s="1"/>
  <c r="I22" i="1"/>
  <c r="H21" i="1"/>
  <c r="I21" i="1" s="1"/>
  <c r="I20" i="1"/>
  <c r="I19" i="1"/>
  <c r="I18" i="1"/>
  <c r="I17" i="1"/>
  <c r="I16" i="1"/>
  <c r="H15" i="1"/>
  <c r="G15" i="1" s="1"/>
  <c r="I14" i="1"/>
  <c r="I13" i="1"/>
  <c r="I12" i="1"/>
  <c r="I11" i="1"/>
  <c r="I10" i="1"/>
  <c r="I9" i="1"/>
  <c r="I8" i="1"/>
  <c r="I7" i="1"/>
  <c r="H6" i="1"/>
  <c r="I5" i="1"/>
  <c r="I4" i="1"/>
  <c r="I6" i="1" l="1"/>
</calcChain>
</file>

<file path=xl/sharedStrings.xml><?xml version="1.0" encoding="utf-8"?>
<sst xmlns="http://schemas.openxmlformats.org/spreadsheetml/2006/main" count="164" uniqueCount="109">
  <si>
    <t>А</t>
  </si>
  <si>
    <t>Е</t>
  </si>
  <si>
    <t>GOV</t>
  </si>
  <si>
    <t>В</t>
  </si>
  <si>
    <t>HRM</t>
  </si>
  <si>
    <t>SHG</t>
  </si>
  <si>
    <t>APU</t>
  </si>
  <si>
    <t>BDS</t>
  </si>
  <si>
    <t>ТАН</t>
  </si>
  <si>
    <t>BTG</t>
  </si>
  <si>
    <t>BUK</t>
  </si>
  <si>
    <t>D</t>
  </si>
  <si>
    <t>TLG</t>
  </si>
  <si>
    <t>E</t>
  </si>
  <si>
    <t>TEE</t>
  </si>
  <si>
    <t>ERC</t>
  </si>
  <si>
    <t>RMC</t>
  </si>
  <si>
    <t>MMX</t>
  </si>
  <si>
    <t>BNG</t>
  </si>
  <si>
    <t>JTB</t>
  </si>
  <si>
    <t>OLL</t>
  </si>
  <si>
    <t>ATR</t>
  </si>
  <si>
    <t>B</t>
  </si>
  <si>
    <t>SUL</t>
  </si>
  <si>
    <t>DES</t>
  </si>
  <si>
    <t>BRC</t>
  </si>
  <si>
    <t>GTL</t>
  </si>
  <si>
    <t>DIVIDEND DISTRIBUTION DATA OF 2012</t>
  </si>
  <si>
    <t>№</t>
  </si>
  <si>
    <t>NAME OF COMPANY</t>
  </si>
  <si>
    <t>CODE</t>
  </si>
  <si>
    <t>SYMBOL</t>
  </si>
  <si>
    <t>SECTOR</t>
  </si>
  <si>
    <t>LOCATION</t>
  </si>
  <si>
    <t>Dividend per  share /MNT/</t>
  </si>
  <si>
    <t>Total number of shares</t>
  </si>
  <si>
    <t>Total dividend payment /MNT/</t>
  </si>
  <si>
    <t>Distribution type</t>
  </si>
  <si>
    <t>Board of directors resolution of dividend allocation</t>
  </si>
  <si>
    <t>Gobi</t>
  </si>
  <si>
    <t>JSC, SCHCD</t>
  </si>
  <si>
    <t xml:space="preserve">In accordance with Board of directors resolution No.2 of 29 January 2013, 125 MNT per share will be distributed at the company from 01 May and through SCHCD wthin 01 October 2013 </t>
  </si>
  <si>
    <t>Hermes center</t>
  </si>
  <si>
    <t>SCHCD</t>
  </si>
  <si>
    <t xml:space="preserve">JSC </t>
  </si>
  <si>
    <t>JSC</t>
  </si>
  <si>
    <t>TOTAL</t>
  </si>
  <si>
    <t>In accordance with Board of directors resolution No.2 of 18 February 2013, MNT 5,09 per share will be distributed  through SCHCD from 07 March 2013</t>
  </si>
  <si>
    <t>Sharyn gol</t>
  </si>
  <si>
    <t xml:space="preserve">In accordance with Board of directors resolution No.5 of 18 February 2013, MNT 50 per share will be distributed  through SCHCD </t>
  </si>
  <si>
    <t xml:space="preserve">In accordance with Board of directors resolution No.13/7 of 18 February 2013, MNT 70 per share will be distributed through SCHCD within 31 May 2013 </t>
  </si>
  <si>
    <t>BDSec</t>
  </si>
  <si>
    <t xml:space="preserve">In accordance with Board of directors resolution No.8 of 18 February 2013, MNT 60 per share will be distributed through SCHCD  witin 3rd quarter of 2013  </t>
  </si>
  <si>
    <t>Takhi-Ko</t>
  </si>
  <si>
    <t xml:space="preserve">In accordance with Board of directors resolution No.1 of 19 February 2013, MNT 56 per share will be distibuted through SCHCD within 01 May 2013 </t>
  </si>
  <si>
    <t>Bayanteeg</t>
  </si>
  <si>
    <t xml:space="preserve">In accordance with Board of directors resolution No.5 of 20 February 2013, MNT 100 per share will be distributed through SCHCD within 01 June 2013  </t>
  </si>
  <si>
    <t>UB-BUK</t>
  </si>
  <si>
    <t>Tulga</t>
  </si>
  <si>
    <t>Mongol Alt</t>
  </si>
  <si>
    <t>Remicon</t>
  </si>
  <si>
    <t>Makhimpex</t>
  </si>
  <si>
    <t>Bayangol hotel</t>
  </si>
  <si>
    <t>Genco tour bureau</t>
  </si>
  <si>
    <t>Olloo</t>
  </si>
  <si>
    <t>Atar-Urguu</t>
  </si>
  <si>
    <t>Gazar Suljmel</t>
  </si>
  <si>
    <t>Barilga corporation</t>
  </si>
  <si>
    <t>Gutal</t>
  </si>
  <si>
    <t xml:space="preserve">In accordance with Board of directors resolution No.4 of 19 February 2013, MNT 137 per share will be distributed through SCHCD between 26 April 2013 to 01 July 2013  </t>
  </si>
  <si>
    <t xml:space="preserve">In accordance with Board of directors resolution No.02/04 of 28 January 2013, MNT 60 per share will be distributed through SCHCD within 01 June 2013  </t>
  </si>
  <si>
    <t xml:space="preserve">In accordance with Board of directors resolution No.3 of 06 March 2013, MNT 400 per share will be distributed through SCHCD within 31 December 2013  </t>
  </si>
  <si>
    <t xml:space="preserve">In accordance with Board of directors resolution No.3 of 06 March 2013, MNT 150 per share will be distributed through SCHCD within 31 December 2013  </t>
  </si>
  <si>
    <t xml:space="preserve">In accordance with Board of directors resolution No.2 of 01 March 2013, MNT 1,27 per share will be distributed through SCHCD within 30 June 2013  </t>
  </si>
  <si>
    <t xml:space="preserve">In accordance with Board of directors resolution No.1 of 02 February 2013, MNT 80 per share will be distributed at the company from 01 July 2013  </t>
  </si>
  <si>
    <t xml:space="preserve">In accordance with Board of directors resolution No.5/13 of 04 March 2013, MNT 350 per share will be distributed at the company and through SCHCD   </t>
  </si>
  <si>
    <t xml:space="preserve">In accordance with Board of directors resolution No.502/2013 of 09 March 2013, MNT 1,6 per share will be distributed at the company and through SCHCD   </t>
  </si>
  <si>
    <t xml:space="preserve">In accordance with Board of directors resolution No.02/11 of 28 February 2013, MNT 6 per share will be distributed through SCHCD within 30 May 2013  </t>
  </si>
  <si>
    <t xml:space="preserve">In accordance with Board of directors resolution No.6 of 06 March 2013, MNT 500 per share will be distributed through SCHCD within 30 May 2013  </t>
  </si>
  <si>
    <t xml:space="preserve">In accordance with Board of directors resolution No.0 of 19 March 2013, MNT 4948,20 per share will be distributed through SCHCD </t>
  </si>
  <si>
    <t xml:space="preserve">In accordance with Board of directors resolution No.3 of 10 April 2013, MNT 500 per share will be distributed through SCHCD </t>
  </si>
  <si>
    <t>In accordance with Board of directors resolution No.3 of 05 April 2013, MNT 420 per share will be distributed at the company</t>
  </si>
  <si>
    <t xml:space="preserve">In accordance with Board of directors resolution No.4 of 10 April 2013, MNT 5000 per share will be distributed at the company </t>
  </si>
  <si>
    <t>UB</t>
  </si>
  <si>
    <t>DO</t>
  </si>
  <si>
    <t>DA</t>
  </si>
  <si>
    <t>Ukh</t>
  </si>
  <si>
    <t>Teever darkhan</t>
  </si>
  <si>
    <t>Dornod khudaldaa</t>
  </si>
  <si>
    <t>*LOCATION</t>
  </si>
  <si>
    <t>*SECTOR</t>
  </si>
  <si>
    <t>А – Mining</t>
  </si>
  <si>
    <t>D – Construction and transportation</t>
  </si>
  <si>
    <t xml:space="preserve">B – Industrial  </t>
  </si>
  <si>
    <t>E – Trade and services</t>
  </si>
  <si>
    <t>C – Agricultural</t>
  </si>
  <si>
    <t>DO- Dornod</t>
  </si>
  <si>
    <t xml:space="preserve">UKh– Uvurkhangai </t>
  </si>
  <si>
    <t>DA—Darkhan</t>
  </si>
  <si>
    <t>UB—Ulaanbaatar</t>
  </si>
  <si>
    <t>please note that divident of 2012 operating results is distributed in 2013</t>
  </si>
  <si>
    <t>BDL</t>
  </si>
  <si>
    <t>EER</t>
  </si>
  <si>
    <t>Mogoin gol</t>
  </si>
  <si>
    <t>Eermel</t>
  </si>
  <si>
    <t>HE- Khuvsgul</t>
  </si>
  <si>
    <t>HE</t>
  </si>
  <si>
    <t>In accordance with Board of directors resolution No.4 of 29 April 2013, MNT 5 per share will be distributed at the company</t>
  </si>
  <si>
    <t>In accordance with Board of directors resolution No.01/12 of 26 April 2013, MNT 52.87 per share will be distributed at the company</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</si>
</sst>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_(* \(#,##0.00\);_(* &quot;-&quot;??_);_(@_)"/>
    <numFmt numFmtId="164" formatCode="_-* #,##0\ _£_-;\-* #,##0\ _£_-;_-* &quot;-&quot;??\ _£_-;_-@_-"/>
    <numFmt numFmtId="165" formatCode="_(* #,##0_);_(* \(#,##0\);_(* &quot;-&quot;??_);_(@_)"/>
  </numFmts>
  <fonts count="25">
    <font>
      <sz val="11"/>
      <color theme="1"/>
      <name val="Calibri"/>
      <family val="2"/>
      <scheme val="minor"/>
    </font>
    <font>
      <sz val="9"/>
      <name val="Times New Roman"/>
      <family val="1"/>
    </font>
    <font>
      <sz val="11"/>
      <color theme="1"/>
      <name val="Arial"/>
      <family val="2"/>
    </font>
    <font>
      <sz val="11"/>
      <color theme="1"/>
      <name val="Calibri"/>
      <family val="2"/>
    </font>
    <font>
      <b/>
      <sz val="11"/>
      <color theme="1"/>
      <name val="Calibri"/>
      <family val="2"/>
    </font>
    <font>
      <sz val="9"/>
      <color theme="1"/>
      <name val="Calibri"/>
      <family val="2"/>
    </font>
    <font>
      <sz val="11"/>
      <color theme="1"/>
      <name val="Calibri"/>
      <family val="2"/>
      <scheme val="minor"/>
    </font>
    <font>
      <sz val="10"/>
      <name val="Times New Roman"/>
      <family val="1"/>
    </font>
    <font>
      <sz val="8"/>
      <color theme="1"/>
      <name val="Times New Roman Mon"/>
      <family val="1"/>
    </font>
    <font>
      <sz val="8"/>
      <color theme="1"/>
      <name val="Times New Roman"/>
      <family val="1"/>
    </font>
    <font>
      <sz val="10"/>
      <color theme="1"/>
      <name val="Times New Roman"/>
      <family val="1"/>
    </font>
    <font>
      <sz val="9"/>
      <color theme="1"/>
      <name val="Times New Roman"/>
      <family val="1"/>
    </font>
    <font>
      <sz val="9"/>
      <color theme="1"/>
      <name val="Times New Roman Mon"/>
      <family val="1"/>
    </font>
    <font>
      <b/>
      <sz val="10"/>
      <color theme="1"/>
      <name val="Times New Roman"/>
      <family val="1"/>
    </font>
    <font>
      <sz val="10"/>
      <color rgb="FF000000"/>
      <name val="Calibri"/>
      <family val="2"/>
      <scheme val="minor"/>
    </font>
    <font>
      <sz val="7"/>
      <color rgb="FF000000"/>
      <name val="Calibri"/>
      <family val="2"/>
    </font>
    <font>
      <sz val="9"/>
      <name val="Calibri"/>
      <family val="2"/>
    </font>
    <font>
      <sz val="10"/>
      <name val="Arial"/>
    </font>
    <font>
      <sz val="8"/>
      <color rgb="FF333333"/>
      <name val="Times New Roman"/>
      <family val="1"/>
    </font>
    <font>
      <sz val="8"/>
      <color rgb="FF000000"/>
      <name val="Times New Roman"/>
      <family val="1"/>
    </font>
    <font>
      <sz val="8"/>
      <name val="Arial Mon"/>
      <family val="2"/>
    </font>
    <font>
      <sz val="10"/>
      <color rgb="FF000000"/>
      <name val="Times New Roman"/>
      <family val="1"/>
    </font>
    <font>
      <sz val="11"/>
      <name val="Times New Roman Mon"/>
      <family val="1"/>
    </font>
    <font>
      <sz val="9"/>
      <color rgb="FF000000"/>
      <name val="Times New Roman"/>
      <family val="1"/>
    </font>
    <font>
      <sz val="8"/>
      <name val="Times New Roman Mon"/>
      <family val="1"/>
    </font>
  </fonts>
  <fills count="6">
    <fill>
      <patternFill patternType="none"/>
    </fill>
    <fill>
      <patternFill patternType="gray125"/>
    </fill>
    <fill>
      <patternFill patternType="solid">
        <fgColor rgb="FFFFFFFF"/>
        <bgColor indexed="64"/>
      </patternFill>
    </fill>
    <fill>
      <patternFill patternType="solid">
        <fgColor rgb="FF99CCFF"/>
        <bgColor indexed="64"/>
      </patternFill>
    </fill>
    <fill>
      <patternFill patternType="solid">
        <fgColor indexed="9"/>
        <bgColor indexed="64"/>
      </patternFill>
    </fill>
    <fill>
      <patternFill patternType="solid">
        <fgColor theme="0"/>
        <bgColor indexed="64"/>
      </patternFill>
    </fill>
  </fills>
  <borders count="5">
    <border>
      <left/>
      <right/>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4">
    <xf numFmtId="0" fontId="0" fillId="0" borderId="0"/>
    <xf numFmtId="43" fontId="6" fillId="0" borderId="0" applyFont="0" applyFill="0" applyBorder="0" applyAlignment="0" applyProtection="0"/>
    <xf numFmtId="0" fontId="17" fillId="0" borderId="0"/>
    <xf numFmtId="43" fontId="17" fillId="0" borderId="0" applyFont="0" applyFill="0" applyBorder="0" applyAlignment="0" applyProtection="0"/>
  </cellStyleXfs>
  <cellXfs count="55">
    <xf numFmtId="0" fontId="0" fillId="0" borderId="0" xfId="0"/>
    <xf numFmtId="0" fontId="3" fillId="2" borderId="0" xfId="0" applyFont="1" applyFill="1" applyAlignment="1">
      <alignment horizontal="center" vertical="center"/>
    </xf>
    <xf numFmtId="0" fontId="5" fillId="2" borderId="0" xfId="0" applyFont="1" applyFill="1" applyAlignment="1">
      <alignment horizontal="center" vertical="center"/>
    </xf>
    <xf numFmtId="0" fontId="1" fillId="0" borderId="0" xfId="0" applyFont="1" applyAlignment="1">
      <alignment horizontal="center" vertical="center"/>
    </xf>
    <xf numFmtId="0" fontId="4" fillId="2" borderId="0" xfId="0" applyFont="1" applyFill="1" applyAlignment="1">
      <alignment horizontal="center" vertical="center"/>
    </xf>
    <xf numFmtId="0" fontId="2" fillId="0" borderId="0" xfId="0" applyFont="1" applyAlignment="1">
      <alignment horizontal="center" vertical="center"/>
    </xf>
    <xf numFmtId="0" fontId="0" fillId="0" borderId="0" xfId="0" applyAlignment="1">
      <alignment horizontal="center" vertical="center"/>
    </xf>
    <xf numFmtId="0" fontId="7" fillId="3" borderId="1" xfId="0" applyFont="1" applyFill="1" applyBorder="1" applyAlignment="1">
      <alignment horizontal="center" vertical="center" wrapText="1"/>
    </xf>
    <xf numFmtId="0" fontId="7" fillId="3" borderId="2" xfId="0" applyFont="1" applyFill="1" applyBorder="1" applyAlignment="1">
      <alignment horizontal="center" vertical="center" wrapText="1"/>
    </xf>
    <xf numFmtId="0" fontId="7" fillId="3" borderId="2" xfId="0" applyFont="1" applyFill="1" applyBorder="1" applyAlignment="1">
      <alignment horizontal="center" vertical="center" textRotation="90" wrapText="1"/>
    </xf>
    <xf numFmtId="0" fontId="8" fillId="0" borderId="3" xfId="0" applyFont="1" applyBorder="1" applyAlignment="1">
      <alignment horizontal="left" wrapText="1"/>
    </xf>
    <xf numFmtId="0" fontId="8" fillId="4" borderId="3" xfId="0" applyFont="1" applyFill="1" applyBorder="1" applyAlignment="1">
      <alignment horizontal="left" wrapText="1"/>
    </xf>
    <xf numFmtId="0" fontId="8" fillId="4" borderId="3" xfId="0" applyFont="1" applyFill="1" applyBorder="1" applyAlignment="1">
      <alignment horizontal="center" wrapText="1"/>
    </xf>
    <xf numFmtId="0" fontId="9" fillId="0" borderId="3" xfId="0" applyFont="1" applyFill="1" applyBorder="1" applyAlignment="1">
      <alignment horizontal="center"/>
    </xf>
    <xf numFmtId="0" fontId="8" fillId="0" borderId="3" xfId="0" applyFont="1" applyBorder="1" applyAlignment="1">
      <alignment horizontal="center" wrapText="1"/>
    </xf>
    <xf numFmtId="164" fontId="8" fillId="0" borderId="3" xfId="1" applyNumberFormat="1" applyFont="1" applyFill="1" applyBorder="1" applyAlignment="1">
      <alignment horizontal="center" wrapText="1"/>
    </xf>
    <xf numFmtId="165" fontId="8" fillId="0" borderId="3" xfId="1" applyNumberFormat="1" applyFont="1" applyBorder="1" applyAlignment="1">
      <alignment horizontal="center" wrapText="1"/>
    </xf>
    <xf numFmtId="2" fontId="8" fillId="0" borderId="3" xfId="0" applyNumberFormat="1" applyFont="1" applyBorder="1" applyAlignment="1">
      <alignment horizontal="center" wrapText="1"/>
    </xf>
    <xf numFmtId="0" fontId="8" fillId="2" borderId="3" xfId="0" applyFont="1" applyFill="1" applyBorder="1" applyAlignment="1">
      <alignment horizontal="center" wrapText="1"/>
    </xf>
    <xf numFmtId="1" fontId="8" fillId="0" borderId="3" xfId="0" applyNumberFormat="1" applyFont="1" applyBorder="1" applyAlignment="1">
      <alignment horizontal="center" wrapText="1"/>
    </xf>
    <xf numFmtId="0" fontId="8" fillId="2" borderId="3" xfId="0" applyFont="1" applyFill="1" applyBorder="1" applyAlignment="1">
      <alignment horizontal="left" wrapText="1"/>
    </xf>
    <xf numFmtId="164" fontId="8" fillId="0" borderId="3" xfId="1" applyNumberFormat="1" applyFont="1" applyFill="1" applyBorder="1" applyAlignment="1">
      <alignment horizontal="center"/>
    </xf>
    <xf numFmtId="0" fontId="8" fillId="0" borderId="3" xfId="0" applyFont="1" applyFill="1" applyBorder="1" applyAlignment="1">
      <alignment horizontal="center"/>
    </xf>
    <xf numFmtId="37" fontId="8" fillId="0" borderId="3" xfId="0" applyNumberFormat="1" applyFont="1" applyFill="1" applyBorder="1" applyAlignment="1">
      <alignment horizontal="center"/>
    </xf>
    <xf numFmtId="0" fontId="10" fillId="0" borderId="3" xfId="0" applyFont="1" applyBorder="1" applyAlignment="1">
      <alignment horizontal="center" wrapText="1"/>
    </xf>
    <xf numFmtId="0" fontId="11" fillId="5" borderId="3" xfId="0" applyFont="1" applyFill="1" applyBorder="1" applyAlignment="1">
      <alignment horizontal="left" wrapText="1"/>
    </xf>
    <xf numFmtId="0" fontId="11" fillId="5" borderId="3" xfId="0" applyFont="1" applyFill="1" applyBorder="1" applyAlignment="1">
      <alignment horizontal="center" wrapText="1"/>
    </xf>
    <xf numFmtId="0" fontId="11" fillId="2" borderId="3" xfId="0" applyFont="1" applyFill="1" applyBorder="1" applyAlignment="1">
      <alignment horizontal="left" wrapText="1"/>
    </xf>
    <xf numFmtId="0" fontId="12" fillId="0" borderId="3" xfId="0" applyFont="1" applyFill="1" applyBorder="1" applyAlignment="1">
      <alignment horizontal="center"/>
    </xf>
    <xf numFmtId="0" fontId="11" fillId="0" borderId="3" xfId="0" applyFont="1" applyBorder="1" applyAlignment="1">
      <alignment horizontal="left"/>
    </xf>
    <xf numFmtId="0" fontId="11" fillId="0" borderId="3" xfId="0" applyFont="1" applyBorder="1" applyAlignment="1">
      <alignment horizontal="center"/>
    </xf>
    <xf numFmtId="165" fontId="13" fillId="0" borderId="3" xfId="1" applyNumberFormat="1" applyFont="1" applyBorder="1" applyAlignment="1">
      <alignment horizontal="center"/>
    </xf>
    <xf numFmtId="0" fontId="13" fillId="2" borderId="3" xfId="0" applyFont="1" applyFill="1" applyBorder="1"/>
    <xf numFmtId="0" fontId="14" fillId="0" borderId="0" xfId="0" applyFont="1" applyAlignment="1">
      <alignment horizontal="left" vertical="center"/>
    </xf>
    <xf numFmtId="0" fontId="15" fillId="0" borderId="0" xfId="0" applyFont="1" applyAlignment="1">
      <alignment horizontal="left" vertical="center"/>
    </xf>
    <xf numFmtId="0" fontId="3" fillId="0" borderId="0" xfId="0" applyFont="1"/>
    <xf numFmtId="0" fontId="16" fillId="0" borderId="0" xfId="0" applyFont="1" applyAlignment="1">
      <alignment horizontal="center" vertical="center"/>
    </xf>
    <xf numFmtId="0" fontId="18" fillId="0" borderId="3" xfId="2" applyFont="1" applyBorder="1" applyAlignment="1">
      <alignment horizontal="center" wrapText="1"/>
    </xf>
    <xf numFmtId="0" fontId="19" fillId="0" borderId="3" xfId="2" applyFont="1" applyBorder="1" applyAlignment="1">
      <alignment horizontal="center" wrapText="1"/>
    </xf>
    <xf numFmtId="165" fontId="19" fillId="0" borderId="3" xfId="3" applyNumberFormat="1" applyFont="1" applyBorder="1" applyAlignment="1">
      <alignment horizontal="center" wrapText="1"/>
    </xf>
    <xf numFmtId="0" fontId="16" fillId="2" borderId="0" xfId="2" applyFont="1" applyFill="1"/>
    <xf numFmtId="0" fontId="16" fillId="2" borderId="0" xfId="2" applyFont="1" applyFill="1" applyBorder="1"/>
    <xf numFmtId="0" fontId="20" fillId="0" borderId="0" xfId="2" applyFont="1" applyBorder="1" applyAlignment="1">
      <alignment horizontal="center"/>
    </xf>
    <xf numFmtId="0" fontId="21" fillId="0" borderId="0" xfId="2" applyFont="1" applyBorder="1" applyAlignment="1">
      <alignment horizontal="center" vertical="center" wrapText="1"/>
    </xf>
    <xf numFmtId="0" fontId="22" fillId="0" borderId="0" xfId="2" applyFont="1"/>
    <xf numFmtId="0" fontId="1" fillId="0" borderId="0" xfId="2" applyFont="1"/>
    <xf numFmtId="0" fontId="1" fillId="2" borderId="3" xfId="2" applyFont="1" applyFill="1" applyBorder="1" applyAlignment="1">
      <alignment wrapText="1"/>
    </xf>
    <xf numFmtId="0" fontId="1" fillId="2" borderId="3" xfId="2" applyFont="1" applyFill="1" applyBorder="1" applyAlignment="1">
      <alignment horizontal="center" wrapText="1"/>
    </xf>
    <xf numFmtId="0" fontId="23" fillId="2" borderId="3" xfId="2" applyFont="1" applyFill="1" applyBorder="1" applyAlignment="1">
      <alignment horizontal="center" wrapText="1"/>
    </xf>
    <xf numFmtId="164" fontId="24" fillId="0" borderId="3" xfId="3" applyNumberFormat="1" applyFont="1" applyFill="1" applyBorder="1" applyAlignment="1">
      <alignment horizontal="center"/>
    </xf>
    <xf numFmtId="0" fontId="23" fillId="2" borderId="3" xfId="2" applyFont="1" applyFill="1" applyBorder="1" applyAlignment="1">
      <alignment wrapText="1"/>
    </xf>
    <xf numFmtId="0" fontId="1" fillId="0" borderId="3" xfId="2" applyFont="1" applyFill="1" applyBorder="1" applyAlignment="1"/>
    <xf numFmtId="0" fontId="1" fillId="0" borderId="3" xfId="2" applyFont="1" applyFill="1" applyBorder="1" applyAlignment="1">
      <alignment horizontal="center"/>
    </xf>
    <xf numFmtId="164" fontId="24" fillId="0" borderId="4" xfId="3" applyNumberFormat="1" applyFont="1" applyFill="1" applyBorder="1" applyAlignment="1">
      <alignment horizontal="center"/>
    </xf>
    <xf numFmtId="0" fontId="13" fillId="0" borderId="3" xfId="0" applyFont="1" applyBorder="1" applyAlignment="1">
      <alignment horizontal="center"/>
    </xf>
  </cellXfs>
  <cellStyles count="4">
    <cellStyle name="Comma" xfId="1" builtinId="3"/>
    <cellStyle name="Comma 2" xfId="3"/>
    <cellStyle name="Normal" xfId="0" builtinId="0"/>
    <cellStyle name="Normal 2"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X212"/>
  <sheetViews>
    <sheetView tabSelected="1" topLeftCell="K22" zoomScaleNormal="100" zoomScaleSheetLayoutView="100" workbookViewId="0">
      <selection activeCell="I27" sqref="I27"/>
    </sheetView>
  </sheetViews>
  <sheetFormatPr defaultColWidth="13" defaultRowHeight="12"/>
  <cols>
    <col min="1" max="1" width="4.42578125" style="3" customWidth="1"/>
    <col min="2" max="2" width="14.85546875" style="3" customWidth="1"/>
    <col min="3" max="3" width="5.140625" style="3" customWidth="1"/>
    <col min="4" max="4" width="4.85546875" style="3" customWidth="1"/>
    <col min="5" max="5" width="3.28515625" style="3" bestFit="1" customWidth="1"/>
    <col min="6" max="6" width="4.5703125" style="3" customWidth="1"/>
    <col min="7" max="7" width="12.140625" style="3" customWidth="1"/>
    <col min="8" max="8" width="13.85546875" style="3" customWidth="1"/>
    <col min="9" max="9" width="17.85546875" style="3" customWidth="1"/>
    <col min="10" max="10" width="11.85546875" style="3" customWidth="1"/>
    <col min="11" max="11" width="82.42578125" style="3" customWidth="1"/>
    <col min="12" max="16384" width="13" style="3"/>
  </cols>
  <sheetData>
    <row r="1" spans="1:50" ht="15">
      <c r="A1" s="4"/>
      <c r="B1" s="4"/>
      <c r="C1" s="4"/>
      <c r="D1" s="1"/>
      <c r="E1" s="1"/>
      <c r="F1" s="1" t="s">
        <v>27</v>
      </c>
      <c r="G1" s="1"/>
      <c r="H1" s="1"/>
      <c r="I1" s="1"/>
      <c r="J1" s="2"/>
      <c r="K1" s="2"/>
      <c r="L1" s="2"/>
      <c r="M1" s="2"/>
      <c r="N1" s="2"/>
      <c r="O1" s="2"/>
      <c r="P1" s="2"/>
      <c r="Q1" s="2"/>
      <c r="R1" s="2"/>
      <c r="S1" s="2"/>
      <c r="T1" s="5"/>
      <c r="U1" s="5"/>
      <c r="V1" s="5"/>
      <c r="W1" s="5"/>
      <c r="X1" s="5"/>
      <c r="Y1" s="5"/>
      <c r="Z1" s="5"/>
      <c r="AA1" s="5"/>
      <c r="AB1" s="5"/>
      <c r="AC1" s="5"/>
      <c r="AD1" s="5"/>
      <c r="AE1" s="5"/>
      <c r="AF1" s="5"/>
      <c r="AG1" s="5"/>
      <c r="AH1" s="5"/>
      <c r="AI1" s="5"/>
      <c r="AJ1" s="5"/>
      <c r="AK1" s="5"/>
      <c r="AL1" s="5"/>
      <c r="AM1" s="5"/>
      <c r="AN1" s="5"/>
      <c r="AO1" s="5"/>
      <c r="AP1" s="5"/>
      <c r="AQ1" s="5"/>
      <c r="AR1" s="5"/>
      <c r="AS1" s="5"/>
      <c r="AT1" s="5"/>
      <c r="AU1" s="5"/>
      <c r="AV1" s="5"/>
      <c r="AW1" s="6"/>
      <c r="AX1" s="6"/>
    </row>
    <row r="2" spans="1:50" ht="15.75" thickBot="1">
      <c r="A2" s="1"/>
      <c r="B2" s="1"/>
      <c r="C2" s="1"/>
      <c r="D2" s="1"/>
      <c r="E2" s="1"/>
      <c r="F2" s="1"/>
      <c r="G2" s="1"/>
      <c r="H2" s="1"/>
      <c r="I2" s="1"/>
      <c r="J2" s="1"/>
      <c r="K2" s="1"/>
      <c r="L2" s="2"/>
      <c r="M2" s="2"/>
      <c r="N2" s="2"/>
      <c r="O2" s="2"/>
      <c r="P2" s="2"/>
      <c r="Q2" s="2"/>
      <c r="R2" s="2"/>
      <c r="S2" s="2"/>
      <c r="T2" s="2"/>
      <c r="U2" s="2"/>
      <c r="V2" s="2"/>
      <c r="W2" s="2"/>
      <c r="X2" s="2"/>
      <c r="Y2" s="5"/>
      <c r="Z2" s="5"/>
      <c r="AA2" s="5"/>
      <c r="AB2" s="5"/>
      <c r="AC2" s="5"/>
      <c r="AD2" s="5"/>
      <c r="AE2" s="5"/>
      <c r="AF2" s="5"/>
      <c r="AG2" s="5"/>
      <c r="AH2" s="5"/>
      <c r="AI2" s="5"/>
      <c r="AJ2" s="5"/>
      <c r="AK2" s="5"/>
      <c r="AL2" s="5"/>
      <c r="AM2" s="5"/>
      <c r="AN2" s="5"/>
      <c r="AO2" s="5"/>
      <c r="AP2" s="5"/>
      <c r="AQ2" s="5"/>
      <c r="AR2" s="5"/>
      <c r="AS2" s="5"/>
      <c r="AT2" s="5"/>
      <c r="AU2" s="5"/>
      <c r="AV2" s="5"/>
      <c r="AW2" s="5"/>
      <c r="AX2" s="5"/>
    </row>
    <row r="3" spans="1:50" ht="53.25">
      <c r="A3" s="7" t="s">
        <v>28</v>
      </c>
      <c r="B3" s="8" t="s">
        <v>29</v>
      </c>
      <c r="C3" s="9" t="s">
        <v>30</v>
      </c>
      <c r="D3" s="9" t="s">
        <v>31</v>
      </c>
      <c r="E3" s="9" t="s">
        <v>32</v>
      </c>
      <c r="F3" s="9" t="s">
        <v>33</v>
      </c>
      <c r="G3" s="8" t="s">
        <v>34</v>
      </c>
      <c r="H3" s="8" t="s">
        <v>35</v>
      </c>
      <c r="I3" s="8" t="s">
        <v>36</v>
      </c>
      <c r="J3" s="8" t="s">
        <v>37</v>
      </c>
      <c r="K3" s="8" t="s">
        <v>38</v>
      </c>
      <c r="L3" s="2"/>
      <c r="M3" s="2"/>
      <c r="N3" s="2"/>
      <c r="O3" s="2"/>
      <c r="P3" s="2"/>
      <c r="Q3" s="2"/>
      <c r="R3" s="2"/>
      <c r="S3" s="2"/>
      <c r="T3" s="2"/>
      <c r="U3" s="2"/>
      <c r="V3" s="2"/>
      <c r="W3" s="2"/>
      <c r="X3" s="2"/>
      <c r="Y3" s="2"/>
      <c r="Z3" s="2"/>
      <c r="AA3" s="5"/>
      <c r="AB3" s="5"/>
      <c r="AC3" s="5"/>
      <c r="AD3" s="5"/>
      <c r="AE3" s="5"/>
      <c r="AF3" s="5"/>
      <c r="AG3" s="5"/>
      <c r="AH3" s="5"/>
      <c r="AI3" s="5"/>
      <c r="AJ3" s="5"/>
      <c r="AK3" s="5"/>
      <c r="AL3" s="5"/>
      <c r="AM3" s="5"/>
      <c r="AN3" s="5"/>
      <c r="AO3" s="5"/>
      <c r="AP3" s="5"/>
      <c r="AQ3" s="5"/>
      <c r="AR3" s="5"/>
      <c r="AS3" s="5"/>
      <c r="AT3" s="5"/>
      <c r="AU3" s="5"/>
      <c r="AV3" s="5"/>
      <c r="AW3" s="5"/>
      <c r="AX3" s="5"/>
    </row>
    <row r="4" spans="1:50" ht="22.5">
      <c r="A4" s="14">
        <v>1</v>
      </c>
      <c r="B4" s="10" t="s">
        <v>39</v>
      </c>
      <c r="C4" s="14">
        <v>354</v>
      </c>
      <c r="D4" s="14" t="s">
        <v>2</v>
      </c>
      <c r="E4" s="14" t="s">
        <v>3</v>
      </c>
      <c r="F4" s="14" t="s">
        <v>83</v>
      </c>
      <c r="G4" s="14">
        <v>125</v>
      </c>
      <c r="H4" s="15">
        <v>7801125</v>
      </c>
      <c r="I4" s="16">
        <f>G4*H4</f>
        <v>975140625</v>
      </c>
      <c r="J4" s="14" t="s">
        <v>40</v>
      </c>
      <c r="K4" s="14" t="s">
        <v>41</v>
      </c>
      <c r="L4" s="2"/>
      <c r="M4" s="2"/>
      <c r="N4" s="2"/>
      <c r="O4" s="2"/>
      <c r="P4" s="2"/>
      <c r="Q4" s="2"/>
      <c r="R4" s="2"/>
      <c r="S4" s="2"/>
      <c r="T4" s="2"/>
      <c r="U4" s="2"/>
      <c r="V4" s="2"/>
      <c r="W4" s="2"/>
      <c r="X4" s="2"/>
      <c r="Y4" s="2"/>
      <c r="Z4" s="2"/>
      <c r="AA4" s="5"/>
      <c r="AB4" s="5"/>
      <c r="AC4" s="5"/>
      <c r="AD4" s="5"/>
      <c r="AE4" s="5"/>
      <c r="AF4" s="5"/>
      <c r="AG4" s="5"/>
      <c r="AH4" s="5"/>
      <c r="AI4" s="5"/>
      <c r="AJ4" s="5"/>
      <c r="AK4" s="5"/>
      <c r="AL4" s="5"/>
      <c r="AM4" s="5"/>
      <c r="AN4" s="5"/>
      <c r="AO4" s="5"/>
      <c r="AP4" s="5"/>
      <c r="AQ4" s="5"/>
      <c r="AR4" s="5"/>
      <c r="AS4" s="5"/>
      <c r="AT4" s="5"/>
      <c r="AU4" s="5"/>
      <c r="AV4" s="5"/>
      <c r="AW4" s="5"/>
      <c r="AX4" s="5"/>
    </row>
    <row r="5" spans="1:50" ht="22.5">
      <c r="A5" s="14">
        <v>2</v>
      </c>
      <c r="B5" s="10" t="s">
        <v>42</v>
      </c>
      <c r="C5" s="14">
        <v>528</v>
      </c>
      <c r="D5" s="14" t="s">
        <v>4</v>
      </c>
      <c r="E5" s="14" t="s">
        <v>1</v>
      </c>
      <c r="F5" s="14" t="s">
        <v>83</v>
      </c>
      <c r="G5" s="17">
        <v>5.09</v>
      </c>
      <c r="H5" s="15">
        <v>78543001</v>
      </c>
      <c r="I5" s="16">
        <f>G5*H5</f>
        <v>399783875.08999997</v>
      </c>
      <c r="J5" s="14" t="s">
        <v>43</v>
      </c>
      <c r="K5" s="14" t="s">
        <v>47</v>
      </c>
      <c r="L5" s="2"/>
      <c r="M5" s="2"/>
      <c r="N5" s="2"/>
      <c r="O5" s="2"/>
      <c r="P5" s="2"/>
      <c r="Q5" s="2"/>
      <c r="R5" s="2"/>
      <c r="S5" s="2"/>
      <c r="T5" s="2"/>
      <c r="U5" s="2"/>
      <c r="V5" s="2"/>
      <c r="W5" s="2"/>
      <c r="X5" s="2"/>
      <c r="Y5" s="2"/>
      <c r="Z5" s="2"/>
      <c r="AA5" s="5"/>
      <c r="AB5" s="5"/>
      <c r="AC5" s="5"/>
      <c r="AD5" s="5"/>
      <c r="AE5" s="5"/>
      <c r="AF5" s="5"/>
      <c r="AG5" s="5"/>
      <c r="AH5" s="5"/>
      <c r="AI5" s="5"/>
      <c r="AJ5" s="5"/>
      <c r="AK5" s="5"/>
      <c r="AL5" s="5"/>
      <c r="AM5" s="5"/>
      <c r="AN5" s="5"/>
      <c r="AO5" s="5"/>
      <c r="AP5" s="5"/>
      <c r="AQ5" s="5"/>
      <c r="AR5" s="5"/>
      <c r="AS5" s="5"/>
      <c r="AT5" s="5"/>
      <c r="AU5" s="5"/>
      <c r="AV5" s="5"/>
      <c r="AW5" s="5"/>
      <c r="AX5" s="5"/>
    </row>
    <row r="6" spans="1:50" ht="22.5">
      <c r="A6" s="14">
        <v>3</v>
      </c>
      <c r="B6" s="10" t="s">
        <v>48</v>
      </c>
      <c r="C6" s="14">
        <v>309</v>
      </c>
      <c r="D6" s="18" t="s">
        <v>5</v>
      </c>
      <c r="E6" s="14" t="s">
        <v>0</v>
      </c>
      <c r="F6" s="14" t="s">
        <v>85</v>
      </c>
      <c r="G6" s="19">
        <v>50</v>
      </c>
      <c r="H6" s="15">
        <f>7231389+1292596+1707404</f>
        <v>10231389</v>
      </c>
      <c r="I6" s="16">
        <f>G6*H6</f>
        <v>511569450</v>
      </c>
      <c r="J6" s="14" t="s">
        <v>43</v>
      </c>
      <c r="K6" s="14" t="s">
        <v>49</v>
      </c>
      <c r="L6" s="2"/>
      <c r="M6" s="2"/>
      <c r="N6" s="2"/>
      <c r="O6" s="2"/>
      <c r="P6" s="2"/>
      <c r="Q6" s="2"/>
      <c r="R6" s="2"/>
      <c r="S6" s="2"/>
      <c r="T6" s="2"/>
      <c r="U6" s="2"/>
      <c r="V6" s="2"/>
      <c r="W6" s="2"/>
      <c r="X6" s="2"/>
      <c r="Y6" s="2"/>
      <c r="Z6" s="2"/>
      <c r="AA6" s="5"/>
      <c r="AB6" s="5"/>
      <c r="AC6" s="5"/>
      <c r="AD6" s="5"/>
      <c r="AE6" s="5"/>
      <c r="AF6" s="5"/>
      <c r="AG6" s="5"/>
      <c r="AH6" s="5"/>
      <c r="AI6" s="5"/>
      <c r="AJ6" s="5"/>
      <c r="AK6" s="5"/>
      <c r="AL6" s="5"/>
      <c r="AM6" s="5"/>
      <c r="AN6" s="5"/>
      <c r="AO6" s="5"/>
      <c r="AP6" s="5"/>
      <c r="AQ6" s="5"/>
      <c r="AR6" s="5"/>
      <c r="AS6" s="5"/>
      <c r="AT6" s="5"/>
      <c r="AU6" s="5"/>
      <c r="AV6" s="5"/>
      <c r="AW6" s="5"/>
      <c r="AX6" s="5"/>
    </row>
    <row r="7" spans="1:50" ht="22.5">
      <c r="A7" s="14">
        <v>4</v>
      </c>
      <c r="B7" s="10" t="s">
        <v>6</v>
      </c>
      <c r="C7" s="14">
        <v>90</v>
      </c>
      <c r="D7" s="14" t="s">
        <v>6</v>
      </c>
      <c r="E7" s="14" t="s">
        <v>3</v>
      </c>
      <c r="F7" s="14" t="s">
        <v>83</v>
      </c>
      <c r="G7" s="14">
        <v>70</v>
      </c>
      <c r="H7" s="15">
        <v>74287700</v>
      </c>
      <c r="I7" s="16">
        <f t="shared" ref="I7:I26" si="0">G7*H7</f>
        <v>5200139000</v>
      </c>
      <c r="J7" s="14" t="s">
        <v>43</v>
      </c>
      <c r="K7" s="14" t="s">
        <v>50</v>
      </c>
      <c r="L7" s="2"/>
      <c r="M7" s="2"/>
      <c r="N7" s="2"/>
      <c r="O7" s="2"/>
      <c r="P7" s="2"/>
      <c r="Q7" s="2"/>
      <c r="R7" s="2"/>
      <c r="S7" s="2"/>
      <c r="T7" s="2"/>
      <c r="U7" s="2"/>
      <c r="V7" s="2"/>
      <c r="W7" s="2"/>
      <c r="X7" s="2"/>
      <c r="Y7" s="2"/>
      <c r="Z7" s="2"/>
      <c r="AA7" s="5"/>
      <c r="AB7" s="5"/>
      <c r="AC7" s="5"/>
      <c r="AD7" s="5"/>
      <c r="AE7" s="5"/>
      <c r="AF7" s="5"/>
      <c r="AG7" s="5"/>
      <c r="AH7" s="5"/>
      <c r="AI7" s="5"/>
      <c r="AJ7" s="5"/>
      <c r="AK7" s="5"/>
      <c r="AL7" s="5"/>
      <c r="AM7" s="5"/>
      <c r="AN7" s="5"/>
      <c r="AO7" s="5"/>
      <c r="AP7" s="5"/>
      <c r="AQ7" s="5"/>
      <c r="AR7" s="5"/>
      <c r="AS7" s="5"/>
      <c r="AT7" s="5"/>
      <c r="AU7" s="5"/>
      <c r="AV7" s="5"/>
      <c r="AW7" s="5"/>
      <c r="AX7" s="5"/>
    </row>
    <row r="8" spans="1:50" ht="22.5">
      <c r="A8" s="14">
        <v>5</v>
      </c>
      <c r="B8" s="10" t="s">
        <v>51</v>
      </c>
      <c r="C8" s="18">
        <v>522</v>
      </c>
      <c r="D8" s="18" t="s">
        <v>7</v>
      </c>
      <c r="E8" s="18" t="s">
        <v>1</v>
      </c>
      <c r="F8" s="14" t="s">
        <v>83</v>
      </c>
      <c r="G8" s="14">
        <v>60</v>
      </c>
      <c r="H8" s="15">
        <v>11000000</v>
      </c>
      <c r="I8" s="16">
        <f t="shared" si="0"/>
        <v>660000000</v>
      </c>
      <c r="J8" s="14" t="s">
        <v>43</v>
      </c>
      <c r="K8" s="14" t="s">
        <v>52</v>
      </c>
      <c r="L8" s="2"/>
      <c r="M8" s="2"/>
      <c r="N8" s="2"/>
      <c r="O8" s="2"/>
      <c r="P8" s="2"/>
      <c r="Q8" s="2"/>
      <c r="R8" s="2"/>
      <c r="S8" s="2"/>
      <c r="T8" s="2"/>
      <c r="U8" s="2"/>
      <c r="V8" s="2"/>
      <c r="W8" s="2"/>
      <c r="X8" s="2"/>
      <c r="Y8" s="2"/>
      <c r="Z8" s="2"/>
      <c r="AA8" s="5"/>
      <c r="AB8" s="5"/>
      <c r="AC8" s="5"/>
      <c r="AD8" s="5"/>
      <c r="AE8" s="5"/>
      <c r="AF8" s="5"/>
      <c r="AG8" s="5"/>
      <c r="AH8" s="5"/>
      <c r="AI8" s="5"/>
      <c r="AJ8" s="5"/>
      <c r="AK8" s="5"/>
      <c r="AL8" s="5"/>
      <c r="AM8" s="5"/>
      <c r="AN8" s="5"/>
      <c r="AO8" s="5"/>
      <c r="AP8" s="5"/>
      <c r="AQ8" s="5"/>
      <c r="AR8" s="5"/>
      <c r="AS8" s="5"/>
      <c r="AT8" s="5"/>
      <c r="AU8" s="5"/>
      <c r="AV8" s="5"/>
      <c r="AW8" s="5"/>
      <c r="AX8" s="5"/>
    </row>
    <row r="9" spans="1:50" ht="22.5">
      <c r="A9" s="14">
        <v>6</v>
      </c>
      <c r="B9" s="20" t="s">
        <v>53</v>
      </c>
      <c r="C9" s="18">
        <v>44</v>
      </c>
      <c r="D9" s="18" t="s">
        <v>8</v>
      </c>
      <c r="E9" s="18" t="s">
        <v>3</v>
      </c>
      <c r="F9" s="14" t="s">
        <v>83</v>
      </c>
      <c r="G9" s="14">
        <v>56</v>
      </c>
      <c r="H9" s="15">
        <v>1189983</v>
      </c>
      <c r="I9" s="16">
        <f t="shared" si="0"/>
        <v>66639048</v>
      </c>
      <c r="J9" s="14" t="s">
        <v>43</v>
      </c>
      <c r="K9" s="14" t="s">
        <v>54</v>
      </c>
      <c r="L9" s="2"/>
      <c r="M9" s="2"/>
      <c r="N9" s="2"/>
      <c r="O9" s="2"/>
      <c r="P9" s="2"/>
      <c r="Q9" s="2"/>
      <c r="R9" s="2"/>
      <c r="S9" s="2"/>
      <c r="T9" s="2"/>
      <c r="U9" s="2"/>
      <c r="V9" s="2"/>
      <c r="W9" s="2"/>
      <c r="X9" s="2"/>
      <c r="Y9" s="2"/>
      <c r="Z9" s="2"/>
      <c r="AA9" s="5"/>
      <c r="AB9" s="5"/>
      <c r="AC9" s="5"/>
      <c r="AD9" s="5"/>
      <c r="AE9" s="5"/>
      <c r="AF9" s="5"/>
      <c r="AG9" s="5"/>
      <c r="AH9" s="5"/>
      <c r="AI9" s="5"/>
      <c r="AJ9" s="5"/>
      <c r="AK9" s="5"/>
      <c r="AL9" s="5"/>
      <c r="AM9" s="5"/>
      <c r="AN9" s="5"/>
      <c r="AO9" s="5"/>
      <c r="AP9" s="5"/>
      <c r="AQ9" s="5"/>
      <c r="AR9" s="5"/>
      <c r="AS9" s="5"/>
      <c r="AT9" s="5"/>
      <c r="AU9" s="5"/>
      <c r="AV9" s="5"/>
      <c r="AW9" s="5"/>
      <c r="AX9" s="5"/>
    </row>
    <row r="10" spans="1:50" ht="22.5">
      <c r="A10" s="14">
        <v>7</v>
      </c>
      <c r="B10" s="10" t="s">
        <v>55</v>
      </c>
      <c r="C10" s="18">
        <v>445</v>
      </c>
      <c r="D10" s="18" t="s">
        <v>9</v>
      </c>
      <c r="E10" s="18" t="s">
        <v>0</v>
      </c>
      <c r="F10" s="14" t="s">
        <v>86</v>
      </c>
      <c r="G10" s="14">
        <v>100</v>
      </c>
      <c r="H10" s="15">
        <v>252608</v>
      </c>
      <c r="I10" s="16">
        <f t="shared" si="0"/>
        <v>25260800</v>
      </c>
      <c r="J10" s="14" t="s">
        <v>43</v>
      </c>
      <c r="K10" s="14" t="s">
        <v>56</v>
      </c>
      <c r="L10" s="2"/>
      <c r="M10" s="2"/>
      <c r="N10" s="2"/>
      <c r="O10" s="2"/>
      <c r="P10" s="2"/>
      <c r="Q10" s="2"/>
      <c r="R10" s="2"/>
      <c r="S10" s="2"/>
      <c r="T10" s="2"/>
      <c r="U10" s="2"/>
      <c r="V10" s="2"/>
      <c r="W10" s="2"/>
      <c r="X10" s="2"/>
      <c r="Y10" s="2"/>
      <c r="Z10" s="2"/>
      <c r="AA10" s="5"/>
      <c r="AB10" s="5"/>
      <c r="AC10" s="5"/>
      <c r="AD10" s="5"/>
      <c r="AE10" s="5"/>
      <c r="AF10" s="5"/>
      <c r="AG10" s="5"/>
      <c r="AH10" s="5"/>
      <c r="AI10" s="5"/>
      <c r="AJ10" s="5"/>
      <c r="AK10" s="5"/>
      <c r="AL10" s="5"/>
      <c r="AM10" s="5"/>
      <c r="AN10" s="5"/>
      <c r="AO10" s="5"/>
      <c r="AP10" s="5"/>
      <c r="AQ10" s="5"/>
      <c r="AR10" s="5"/>
      <c r="AS10" s="5"/>
      <c r="AT10" s="5"/>
      <c r="AU10" s="5"/>
      <c r="AV10" s="5"/>
      <c r="AW10" s="5"/>
      <c r="AX10" s="5"/>
    </row>
    <row r="11" spans="1:50" ht="22.5">
      <c r="A11" s="14">
        <v>8</v>
      </c>
      <c r="B11" s="10" t="s">
        <v>57</v>
      </c>
      <c r="C11" s="18">
        <v>195</v>
      </c>
      <c r="D11" s="18" t="s">
        <v>10</v>
      </c>
      <c r="E11" s="18" t="s">
        <v>11</v>
      </c>
      <c r="F11" s="14" t="s">
        <v>83</v>
      </c>
      <c r="G11" s="14">
        <v>137</v>
      </c>
      <c r="H11" s="15">
        <v>1128275</v>
      </c>
      <c r="I11" s="16">
        <f t="shared" si="0"/>
        <v>154573675</v>
      </c>
      <c r="J11" s="14" t="s">
        <v>43</v>
      </c>
      <c r="K11" s="14" t="s">
        <v>69</v>
      </c>
      <c r="L11" s="2"/>
      <c r="M11" s="2"/>
      <c r="N11" s="2"/>
      <c r="O11" s="2"/>
      <c r="P11" s="2"/>
      <c r="Q11" s="2"/>
      <c r="R11" s="2"/>
      <c r="S11" s="2"/>
      <c r="T11" s="2"/>
      <c r="U11" s="2"/>
      <c r="V11" s="2"/>
      <c r="W11" s="2"/>
      <c r="X11" s="2"/>
      <c r="Y11" s="2"/>
      <c r="Z11" s="2"/>
      <c r="AA11" s="5"/>
      <c r="AB11" s="5"/>
      <c r="AC11" s="5"/>
      <c r="AD11" s="5"/>
      <c r="AE11" s="5"/>
      <c r="AF11" s="5"/>
      <c r="AG11" s="5"/>
      <c r="AH11" s="5"/>
      <c r="AI11" s="5"/>
      <c r="AJ11" s="5"/>
      <c r="AK11" s="5"/>
      <c r="AL11" s="5"/>
      <c r="AM11" s="5"/>
      <c r="AN11" s="5"/>
      <c r="AO11" s="5"/>
      <c r="AP11" s="5"/>
      <c r="AQ11" s="5"/>
      <c r="AR11" s="5"/>
      <c r="AS11" s="5"/>
      <c r="AT11" s="5"/>
      <c r="AU11" s="5"/>
      <c r="AV11" s="5"/>
      <c r="AW11" s="5"/>
      <c r="AX11" s="5"/>
    </row>
    <row r="12" spans="1:50" ht="22.5">
      <c r="A12" s="14">
        <v>9</v>
      </c>
      <c r="B12" s="20" t="s">
        <v>58</v>
      </c>
      <c r="C12" s="18">
        <v>5</v>
      </c>
      <c r="D12" s="18" t="s">
        <v>12</v>
      </c>
      <c r="E12" s="18" t="s">
        <v>13</v>
      </c>
      <c r="F12" s="14" t="s">
        <v>83</v>
      </c>
      <c r="G12" s="14">
        <v>60</v>
      </c>
      <c r="H12" s="15">
        <v>131620</v>
      </c>
      <c r="I12" s="16">
        <f t="shared" si="0"/>
        <v>7897200</v>
      </c>
      <c r="J12" s="14" t="s">
        <v>43</v>
      </c>
      <c r="K12" s="14" t="s">
        <v>70</v>
      </c>
      <c r="L12" s="2"/>
      <c r="M12" s="2"/>
      <c r="N12" s="2"/>
      <c r="O12" s="2"/>
      <c r="P12" s="2"/>
      <c r="Q12" s="2"/>
      <c r="R12" s="2"/>
      <c r="S12" s="2"/>
      <c r="T12" s="2"/>
      <c r="U12" s="2"/>
      <c r="V12" s="2"/>
      <c r="W12" s="2"/>
      <c r="X12" s="2"/>
      <c r="Y12" s="2"/>
      <c r="Z12" s="2"/>
      <c r="AA12" s="5"/>
      <c r="AB12" s="5"/>
      <c r="AC12" s="5"/>
      <c r="AD12" s="5"/>
      <c r="AE12" s="5"/>
      <c r="AF12" s="5"/>
      <c r="AG12" s="5"/>
      <c r="AH12" s="5"/>
      <c r="AI12" s="5"/>
      <c r="AJ12" s="5"/>
      <c r="AK12" s="5"/>
      <c r="AL12" s="5"/>
      <c r="AM12" s="5"/>
      <c r="AN12" s="5"/>
      <c r="AO12" s="5"/>
      <c r="AP12" s="5"/>
      <c r="AQ12" s="5"/>
      <c r="AR12" s="5"/>
      <c r="AS12" s="5"/>
      <c r="AT12" s="5"/>
      <c r="AU12" s="5"/>
      <c r="AV12" s="5"/>
      <c r="AW12" s="5"/>
      <c r="AX12" s="5"/>
    </row>
    <row r="13" spans="1:50" ht="22.5">
      <c r="A13" s="14">
        <v>10</v>
      </c>
      <c r="B13" s="10" t="s">
        <v>87</v>
      </c>
      <c r="C13" s="18">
        <v>217</v>
      </c>
      <c r="D13" s="18" t="s">
        <v>14</v>
      </c>
      <c r="E13" s="18" t="s">
        <v>11</v>
      </c>
      <c r="F13" s="14" t="s">
        <v>85</v>
      </c>
      <c r="G13" s="14">
        <v>400</v>
      </c>
      <c r="H13" s="15">
        <v>163349</v>
      </c>
      <c r="I13" s="16">
        <f t="shared" si="0"/>
        <v>65339600</v>
      </c>
      <c r="J13" s="14" t="s">
        <v>43</v>
      </c>
      <c r="K13" s="14" t="s">
        <v>71</v>
      </c>
      <c r="L13" s="2"/>
      <c r="M13" s="2"/>
      <c r="N13" s="2"/>
      <c r="O13" s="2"/>
      <c r="P13" s="2"/>
      <c r="Q13" s="2"/>
      <c r="R13" s="2"/>
      <c r="S13" s="2"/>
      <c r="T13" s="2"/>
      <c r="U13" s="2"/>
      <c r="V13" s="2"/>
      <c r="W13" s="2"/>
      <c r="X13" s="2"/>
      <c r="Y13" s="2"/>
      <c r="Z13" s="2"/>
      <c r="AA13" s="5"/>
      <c r="AB13" s="5"/>
      <c r="AC13" s="5"/>
      <c r="AD13" s="5"/>
      <c r="AE13" s="5"/>
      <c r="AF13" s="5"/>
      <c r="AG13" s="5"/>
      <c r="AH13" s="5"/>
      <c r="AI13" s="5"/>
      <c r="AJ13" s="5"/>
      <c r="AK13" s="5"/>
      <c r="AL13" s="5"/>
      <c r="AM13" s="5"/>
      <c r="AN13" s="5"/>
      <c r="AO13" s="5"/>
      <c r="AP13" s="5"/>
      <c r="AQ13" s="5"/>
      <c r="AR13" s="5"/>
      <c r="AS13" s="5"/>
      <c r="AT13" s="5"/>
      <c r="AU13" s="5"/>
      <c r="AV13" s="5"/>
      <c r="AW13" s="5"/>
      <c r="AX13" s="5"/>
    </row>
    <row r="14" spans="1:50" ht="22.5">
      <c r="A14" s="14">
        <v>11</v>
      </c>
      <c r="B14" s="10" t="s">
        <v>59</v>
      </c>
      <c r="C14" s="18">
        <v>68</v>
      </c>
      <c r="D14" s="18" t="s">
        <v>15</v>
      </c>
      <c r="E14" s="18" t="s">
        <v>0</v>
      </c>
      <c r="F14" s="14" t="s">
        <v>85</v>
      </c>
      <c r="G14" s="14">
        <v>150</v>
      </c>
      <c r="H14" s="21">
        <v>265852</v>
      </c>
      <c r="I14" s="16">
        <f t="shared" si="0"/>
        <v>39877800</v>
      </c>
      <c r="J14" s="14" t="s">
        <v>43</v>
      </c>
      <c r="K14" s="14" t="s">
        <v>72</v>
      </c>
      <c r="L14" s="2"/>
      <c r="M14" s="2"/>
      <c r="N14" s="2"/>
      <c r="O14" s="2"/>
      <c r="P14" s="2"/>
      <c r="Q14" s="2"/>
      <c r="R14" s="2"/>
      <c r="S14" s="2"/>
      <c r="T14" s="2"/>
      <c r="U14" s="2"/>
      <c r="V14" s="2"/>
      <c r="W14" s="2"/>
      <c r="X14" s="2"/>
      <c r="Y14" s="2"/>
      <c r="Z14" s="2"/>
      <c r="AA14" s="5"/>
      <c r="AB14" s="5"/>
      <c r="AC14" s="5"/>
      <c r="AD14" s="5"/>
      <c r="AE14" s="5"/>
      <c r="AF14" s="5"/>
      <c r="AG14" s="5"/>
      <c r="AH14" s="5"/>
      <c r="AI14" s="5"/>
      <c r="AJ14" s="5"/>
      <c r="AK14" s="5"/>
      <c r="AL14" s="5"/>
      <c r="AM14" s="5"/>
      <c r="AN14" s="5"/>
      <c r="AO14" s="5"/>
      <c r="AP14" s="5"/>
      <c r="AQ14" s="5"/>
      <c r="AR14" s="5"/>
      <c r="AS14" s="5"/>
      <c r="AT14" s="5"/>
      <c r="AU14" s="5"/>
      <c r="AV14" s="5"/>
      <c r="AW14" s="5"/>
      <c r="AX14" s="5"/>
    </row>
    <row r="15" spans="1:50" ht="22.5">
      <c r="A15" s="14">
        <v>12</v>
      </c>
      <c r="B15" s="20" t="s">
        <v>60</v>
      </c>
      <c r="C15" s="18">
        <v>530</v>
      </c>
      <c r="D15" s="18" t="s">
        <v>16</v>
      </c>
      <c r="E15" s="18" t="s">
        <v>3</v>
      </c>
      <c r="F15" s="14" t="s">
        <v>83</v>
      </c>
      <c r="G15" s="17">
        <f>I15/H15</f>
        <v>1.2709796802886202</v>
      </c>
      <c r="H15" s="15">
        <f>127642623-48963159</f>
        <v>78679464</v>
      </c>
      <c r="I15" s="16">
        <v>100000000</v>
      </c>
      <c r="J15" s="14" t="s">
        <v>43</v>
      </c>
      <c r="K15" s="14" t="s">
        <v>73</v>
      </c>
      <c r="L15" s="2"/>
      <c r="M15" s="2"/>
      <c r="N15" s="2"/>
      <c r="O15" s="2"/>
      <c r="P15" s="2"/>
      <c r="Q15" s="2"/>
      <c r="R15" s="2"/>
      <c r="S15" s="2"/>
      <c r="T15" s="2"/>
      <c r="U15" s="2"/>
      <c r="V15" s="2"/>
      <c r="W15" s="2"/>
      <c r="X15" s="2"/>
      <c r="Y15" s="2"/>
      <c r="Z15" s="2"/>
      <c r="AA15" s="5"/>
      <c r="AB15" s="5"/>
      <c r="AC15" s="5"/>
      <c r="AD15" s="5"/>
      <c r="AE15" s="5"/>
      <c r="AF15" s="5"/>
      <c r="AG15" s="5"/>
      <c r="AH15" s="5"/>
      <c r="AI15" s="5"/>
      <c r="AJ15" s="5"/>
      <c r="AK15" s="5"/>
      <c r="AL15" s="5"/>
      <c r="AM15" s="5"/>
      <c r="AN15" s="5"/>
      <c r="AO15" s="5"/>
      <c r="AP15" s="5"/>
      <c r="AQ15" s="5"/>
      <c r="AR15" s="5"/>
      <c r="AS15" s="5"/>
      <c r="AT15" s="5"/>
      <c r="AU15" s="5"/>
      <c r="AV15" s="5"/>
      <c r="AW15" s="5"/>
      <c r="AX15" s="5"/>
    </row>
    <row r="16" spans="1:50" ht="22.5">
      <c r="A16" s="14">
        <v>13</v>
      </c>
      <c r="B16" s="20" t="s">
        <v>61</v>
      </c>
      <c r="C16" s="18">
        <v>208</v>
      </c>
      <c r="D16" s="18" t="s">
        <v>17</v>
      </c>
      <c r="E16" s="18" t="s">
        <v>3</v>
      </c>
      <c r="F16" s="14" t="s">
        <v>83</v>
      </c>
      <c r="G16" s="14">
        <v>80</v>
      </c>
      <c r="H16" s="21">
        <v>3800721</v>
      </c>
      <c r="I16" s="16">
        <f t="shared" si="0"/>
        <v>304057680</v>
      </c>
      <c r="J16" s="14" t="s">
        <v>44</v>
      </c>
      <c r="K16" s="14" t="s">
        <v>74</v>
      </c>
      <c r="L16" s="2"/>
      <c r="M16" s="2"/>
      <c r="N16" s="2"/>
      <c r="O16" s="2"/>
      <c r="P16" s="2"/>
      <c r="Q16" s="2"/>
      <c r="R16" s="2"/>
      <c r="S16" s="2"/>
      <c r="T16" s="2"/>
      <c r="U16" s="2"/>
      <c r="V16" s="2"/>
      <c r="W16" s="2"/>
      <c r="X16" s="2"/>
      <c r="Y16" s="2"/>
      <c r="Z16" s="2"/>
      <c r="AA16" s="5"/>
      <c r="AB16" s="5"/>
      <c r="AC16" s="5"/>
      <c r="AD16" s="5"/>
      <c r="AE16" s="5"/>
      <c r="AF16" s="5"/>
      <c r="AG16" s="5"/>
      <c r="AH16" s="5"/>
      <c r="AI16" s="5"/>
      <c r="AJ16" s="5"/>
      <c r="AK16" s="5"/>
      <c r="AL16" s="5"/>
      <c r="AM16" s="5"/>
      <c r="AN16" s="5"/>
      <c r="AO16" s="5"/>
      <c r="AP16" s="5"/>
      <c r="AQ16" s="5"/>
      <c r="AR16" s="5"/>
      <c r="AS16" s="5"/>
      <c r="AT16" s="5"/>
      <c r="AU16" s="5"/>
      <c r="AV16" s="5"/>
      <c r="AW16" s="5"/>
      <c r="AX16" s="5"/>
    </row>
    <row r="17" spans="1:50" ht="22.5">
      <c r="A17" s="14">
        <v>14</v>
      </c>
      <c r="B17" s="11" t="s">
        <v>62</v>
      </c>
      <c r="C17" s="12">
        <v>13</v>
      </c>
      <c r="D17" s="12" t="s">
        <v>18</v>
      </c>
      <c r="E17" s="12" t="s">
        <v>13</v>
      </c>
      <c r="F17" s="14" t="s">
        <v>83</v>
      </c>
      <c r="G17" s="14">
        <v>350</v>
      </c>
      <c r="H17" s="21">
        <v>423065</v>
      </c>
      <c r="I17" s="16">
        <f t="shared" si="0"/>
        <v>148072750</v>
      </c>
      <c r="J17" s="14" t="s">
        <v>40</v>
      </c>
      <c r="K17" s="14" t="s">
        <v>75</v>
      </c>
      <c r="L17" s="2"/>
      <c r="M17" s="2"/>
      <c r="N17" s="2"/>
      <c r="O17" s="2"/>
      <c r="P17" s="2"/>
      <c r="Q17" s="2"/>
      <c r="R17" s="2"/>
      <c r="S17" s="2"/>
      <c r="T17" s="2"/>
      <c r="U17" s="2"/>
      <c r="V17" s="2"/>
      <c r="W17" s="2"/>
      <c r="X17" s="2"/>
      <c r="Y17" s="2"/>
      <c r="Z17" s="2"/>
      <c r="AA17" s="5"/>
      <c r="AB17" s="5"/>
      <c r="AC17" s="5"/>
      <c r="AD17" s="5"/>
      <c r="AE17" s="5"/>
      <c r="AF17" s="5"/>
      <c r="AG17" s="5"/>
      <c r="AH17" s="5"/>
      <c r="AI17" s="5"/>
      <c r="AJ17" s="5"/>
      <c r="AK17" s="5"/>
      <c r="AL17" s="5"/>
      <c r="AM17" s="5"/>
      <c r="AN17" s="5"/>
      <c r="AO17" s="5"/>
      <c r="AP17" s="5"/>
      <c r="AQ17" s="5"/>
      <c r="AR17" s="5"/>
      <c r="AS17" s="5"/>
      <c r="AT17" s="5"/>
      <c r="AU17" s="5"/>
      <c r="AV17" s="5"/>
      <c r="AW17" s="5"/>
      <c r="AX17" s="5"/>
    </row>
    <row r="18" spans="1:50" ht="22.5">
      <c r="A18" s="14">
        <v>15</v>
      </c>
      <c r="B18" s="11" t="s">
        <v>63</v>
      </c>
      <c r="C18" s="12">
        <v>521</v>
      </c>
      <c r="D18" s="22" t="s">
        <v>19</v>
      </c>
      <c r="E18" s="22" t="s">
        <v>13</v>
      </c>
      <c r="F18" s="14" t="s">
        <v>83</v>
      </c>
      <c r="G18" s="14">
        <v>1.6</v>
      </c>
      <c r="H18" s="23">
        <v>100000000</v>
      </c>
      <c r="I18" s="16">
        <f t="shared" si="0"/>
        <v>160000000</v>
      </c>
      <c r="J18" s="14" t="s">
        <v>40</v>
      </c>
      <c r="K18" s="14" t="s">
        <v>76</v>
      </c>
      <c r="L18" s="2"/>
      <c r="M18" s="2"/>
      <c r="N18" s="2"/>
      <c r="O18" s="2"/>
      <c r="P18" s="2"/>
      <c r="Q18" s="2"/>
      <c r="R18" s="2"/>
      <c r="S18" s="2"/>
      <c r="T18" s="2"/>
      <c r="U18" s="2"/>
      <c r="V18" s="2"/>
      <c r="W18" s="2"/>
      <c r="X18" s="2"/>
      <c r="Y18" s="2"/>
      <c r="Z18" s="2"/>
      <c r="AA18" s="5"/>
      <c r="AB18" s="5"/>
      <c r="AC18" s="5"/>
      <c r="AD18" s="5"/>
      <c r="AE18" s="5"/>
      <c r="AF18" s="5"/>
      <c r="AG18" s="5"/>
      <c r="AH18" s="5"/>
      <c r="AI18" s="5"/>
      <c r="AJ18" s="5"/>
      <c r="AK18" s="5"/>
      <c r="AL18" s="5"/>
      <c r="AM18" s="5"/>
      <c r="AN18" s="5"/>
      <c r="AO18" s="5"/>
      <c r="AP18" s="5"/>
      <c r="AQ18" s="5"/>
      <c r="AR18" s="5"/>
      <c r="AS18" s="5"/>
      <c r="AT18" s="5"/>
      <c r="AU18" s="5"/>
      <c r="AV18" s="5"/>
      <c r="AW18" s="5"/>
      <c r="AX18" s="5"/>
    </row>
    <row r="19" spans="1:50" ht="22.5">
      <c r="A19" s="14">
        <v>16</v>
      </c>
      <c r="B19" s="11" t="s">
        <v>64</v>
      </c>
      <c r="C19" s="12">
        <v>527</v>
      </c>
      <c r="D19" s="18" t="s">
        <v>20</v>
      </c>
      <c r="E19" s="18" t="s">
        <v>1</v>
      </c>
      <c r="F19" s="14" t="s">
        <v>83</v>
      </c>
      <c r="G19" s="14">
        <v>6</v>
      </c>
      <c r="H19" s="21">
        <v>9700497</v>
      </c>
      <c r="I19" s="16">
        <f t="shared" si="0"/>
        <v>58202982</v>
      </c>
      <c r="J19" s="14" t="s">
        <v>43</v>
      </c>
      <c r="K19" s="14" t="s">
        <v>77</v>
      </c>
      <c r="L19" s="2"/>
      <c r="M19" s="2"/>
      <c r="N19" s="2"/>
      <c r="O19" s="2"/>
      <c r="P19" s="2"/>
      <c r="Q19" s="2"/>
      <c r="R19" s="2"/>
      <c r="S19" s="2"/>
      <c r="T19" s="2"/>
      <c r="U19" s="2"/>
      <c r="V19" s="2"/>
      <c r="W19" s="2"/>
      <c r="X19" s="2"/>
      <c r="Y19" s="2"/>
      <c r="Z19" s="2"/>
      <c r="AA19" s="5"/>
      <c r="AB19" s="5"/>
      <c r="AC19" s="5"/>
      <c r="AD19" s="5"/>
      <c r="AE19" s="5"/>
      <c r="AF19" s="5"/>
      <c r="AG19" s="5"/>
      <c r="AH19" s="5"/>
      <c r="AI19" s="5"/>
      <c r="AJ19" s="5"/>
      <c r="AK19" s="5"/>
      <c r="AL19" s="5"/>
      <c r="AM19" s="5"/>
      <c r="AN19" s="5"/>
      <c r="AO19" s="5"/>
      <c r="AP19" s="5"/>
      <c r="AQ19" s="5"/>
      <c r="AR19" s="5"/>
      <c r="AS19" s="5"/>
      <c r="AT19" s="5"/>
      <c r="AU19" s="5"/>
      <c r="AV19" s="5"/>
      <c r="AW19" s="5"/>
      <c r="AX19" s="5"/>
    </row>
    <row r="20" spans="1:50" ht="22.5">
      <c r="A20" s="14">
        <v>17</v>
      </c>
      <c r="B20" s="11" t="s">
        <v>65</v>
      </c>
      <c r="C20" s="12">
        <v>17</v>
      </c>
      <c r="D20" s="12" t="s">
        <v>21</v>
      </c>
      <c r="E20" s="12" t="s">
        <v>22</v>
      </c>
      <c r="F20" s="14" t="s">
        <v>83</v>
      </c>
      <c r="G20" s="14">
        <v>500</v>
      </c>
      <c r="H20" s="21">
        <v>174136</v>
      </c>
      <c r="I20" s="16">
        <f t="shared" si="0"/>
        <v>87068000</v>
      </c>
      <c r="J20" s="14" t="s">
        <v>43</v>
      </c>
      <c r="K20" s="14" t="s">
        <v>78</v>
      </c>
      <c r="L20" s="2"/>
      <c r="M20" s="2"/>
      <c r="N20" s="2"/>
      <c r="O20" s="2"/>
      <c r="P20" s="2"/>
      <c r="Q20" s="2"/>
      <c r="R20" s="2"/>
      <c r="S20" s="2"/>
      <c r="T20" s="2"/>
      <c r="U20" s="2"/>
      <c r="V20" s="2"/>
      <c r="W20" s="2"/>
      <c r="X20" s="2"/>
      <c r="Y20" s="2"/>
      <c r="Z20" s="2"/>
      <c r="AA20" s="5"/>
      <c r="AB20" s="5"/>
      <c r="AC20" s="5"/>
      <c r="AD20" s="5"/>
      <c r="AE20" s="5"/>
      <c r="AF20" s="5"/>
      <c r="AG20" s="5"/>
      <c r="AH20" s="5"/>
      <c r="AI20" s="5"/>
      <c r="AJ20" s="5"/>
      <c r="AK20" s="5"/>
      <c r="AL20" s="5"/>
      <c r="AM20" s="5"/>
      <c r="AN20" s="5"/>
      <c r="AO20" s="5"/>
      <c r="AP20" s="5"/>
      <c r="AQ20" s="5"/>
      <c r="AR20" s="5"/>
      <c r="AS20" s="5"/>
      <c r="AT20" s="5"/>
      <c r="AU20" s="5"/>
      <c r="AV20" s="5"/>
      <c r="AW20" s="5"/>
      <c r="AX20" s="5"/>
    </row>
    <row r="21" spans="1:50" ht="22.5">
      <c r="A21" s="24">
        <v>18</v>
      </c>
      <c r="B21" s="25" t="s">
        <v>66</v>
      </c>
      <c r="C21" s="26">
        <v>34</v>
      </c>
      <c r="D21" s="26" t="s">
        <v>23</v>
      </c>
      <c r="E21" s="26" t="s">
        <v>22</v>
      </c>
      <c r="F21" s="14" t="s">
        <v>83</v>
      </c>
      <c r="G21" s="24">
        <v>4948.2</v>
      </c>
      <c r="H21" s="21">
        <f>181201-115839</f>
        <v>65362</v>
      </c>
      <c r="I21" s="16">
        <f t="shared" si="0"/>
        <v>323424248.39999998</v>
      </c>
      <c r="J21" s="14" t="s">
        <v>43</v>
      </c>
      <c r="K21" s="14" t="s">
        <v>79</v>
      </c>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row>
    <row r="22" spans="1:50" ht="22.5">
      <c r="A22" s="24">
        <v>19</v>
      </c>
      <c r="B22" s="11" t="s">
        <v>88</v>
      </c>
      <c r="C22" s="13">
        <v>311</v>
      </c>
      <c r="D22" s="13" t="s">
        <v>24</v>
      </c>
      <c r="E22" s="13" t="s">
        <v>13</v>
      </c>
      <c r="F22" s="24" t="s">
        <v>84</v>
      </c>
      <c r="G22" s="24">
        <v>500</v>
      </c>
      <c r="H22" s="15">
        <v>73969</v>
      </c>
      <c r="I22" s="16">
        <f t="shared" si="0"/>
        <v>36984500</v>
      </c>
      <c r="J22" s="14" t="s">
        <v>43</v>
      </c>
      <c r="K22" s="14" t="s">
        <v>80</v>
      </c>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row>
    <row r="23" spans="1:50" ht="22.5">
      <c r="A23" s="24">
        <v>20</v>
      </c>
      <c r="B23" s="27" t="s">
        <v>67</v>
      </c>
      <c r="C23" s="28">
        <v>476</v>
      </c>
      <c r="D23" s="28" t="s">
        <v>25</v>
      </c>
      <c r="E23" s="28" t="s">
        <v>11</v>
      </c>
      <c r="F23" s="14" t="s">
        <v>83</v>
      </c>
      <c r="G23" s="24">
        <v>5000</v>
      </c>
      <c r="H23" s="21">
        <f>31045+9617</f>
        <v>40662</v>
      </c>
      <c r="I23" s="16">
        <f t="shared" si="0"/>
        <v>203310000</v>
      </c>
      <c r="J23" s="14" t="s">
        <v>45</v>
      </c>
      <c r="K23" s="14" t="s">
        <v>82</v>
      </c>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row>
    <row r="24" spans="1:50" ht="22.5">
      <c r="A24" s="24">
        <v>21</v>
      </c>
      <c r="B24" s="29" t="s">
        <v>68</v>
      </c>
      <c r="C24" s="30">
        <v>88</v>
      </c>
      <c r="D24" s="30" t="s">
        <v>26</v>
      </c>
      <c r="E24" s="30" t="s">
        <v>3</v>
      </c>
      <c r="F24" s="14" t="s">
        <v>83</v>
      </c>
      <c r="G24" s="24">
        <v>420</v>
      </c>
      <c r="H24" s="21">
        <v>1618684</v>
      </c>
      <c r="I24" s="16">
        <f t="shared" si="0"/>
        <v>679847280</v>
      </c>
      <c r="J24" s="14" t="s">
        <v>45</v>
      </c>
      <c r="K24" s="14" t="s">
        <v>81</v>
      </c>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row>
    <row r="25" spans="1:50" s="45" customFormat="1" ht="23.25">
      <c r="A25" s="37">
        <v>22</v>
      </c>
      <c r="B25" s="46" t="s">
        <v>103</v>
      </c>
      <c r="C25" s="47">
        <v>444</v>
      </c>
      <c r="D25" s="47" t="s">
        <v>101</v>
      </c>
      <c r="E25" s="48" t="s">
        <v>0</v>
      </c>
      <c r="F25" s="38" t="s">
        <v>106</v>
      </c>
      <c r="G25" s="38">
        <v>5</v>
      </c>
      <c r="H25" s="49">
        <v>829622</v>
      </c>
      <c r="I25" s="39">
        <f t="shared" si="0"/>
        <v>4148110</v>
      </c>
      <c r="J25" s="14" t="s">
        <v>45</v>
      </c>
      <c r="K25" s="14" t="s">
        <v>107</v>
      </c>
      <c r="L25" s="40"/>
      <c r="M25" s="40"/>
      <c r="N25" s="40"/>
      <c r="O25" s="41"/>
      <c r="P25" s="42"/>
      <c r="Q25" s="43"/>
      <c r="R25" s="41"/>
      <c r="S25" s="40"/>
      <c r="T25" s="40"/>
      <c r="U25" s="40"/>
      <c r="V25" s="40"/>
      <c r="W25" s="40"/>
      <c r="X25" s="40"/>
      <c r="Y25" s="40"/>
      <c r="Z25" s="40"/>
      <c r="AA25" s="44"/>
      <c r="AB25" s="44"/>
      <c r="AC25" s="44"/>
      <c r="AD25" s="44"/>
      <c r="AE25" s="44"/>
      <c r="AF25" s="44"/>
      <c r="AG25" s="44"/>
      <c r="AH25" s="44"/>
      <c r="AI25" s="44"/>
      <c r="AJ25" s="44"/>
      <c r="AK25" s="44"/>
      <c r="AL25" s="44"/>
      <c r="AM25" s="44"/>
      <c r="AN25" s="44"/>
      <c r="AO25" s="44"/>
      <c r="AP25" s="44"/>
      <c r="AQ25" s="44"/>
      <c r="AR25" s="44"/>
      <c r="AS25" s="44"/>
      <c r="AT25" s="44"/>
      <c r="AU25" s="44"/>
      <c r="AV25" s="44"/>
      <c r="AW25" s="44"/>
      <c r="AX25" s="44"/>
    </row>
    <row r="26" spans="1:50" s="45" customFormat="1" ht="23.25">
      <c r="A26" s="37">
        <v>23</v>
      </c>
      <c r="B26" s="50" t="s">
        <v>104</v>
      </c>
      <c r="C26" s="51">
        <v>191</v>
      </c>
      <c r="D26" s="52" t="s">
        <v>102</v>
      </c>
      <c r="E26" s="52" t="s">
        <v>22</v>
      </c>
      <c r="F26" s="38" t="s">
        <v>83</v>
      </c>
      <c r="G26" s="38">
        <v>52.87</v>
      </c>
      <c r="H26" s="53">
        <v>3479320</v>
      </c>
      <c r="I26" s="39">
        <f t="shared" si="0"/>
        <v>183951648.40000001</v>
      </c>
      <c r="J26" s="14" t="s">
        <v>45</v>
      </c>
      <c r="K26" s="14" t="s">
        <v>108</v>
      </c>
      <c r="L26" s="40"/>
      <c r="M26" s="40"/>
      <c r="N26" s="40"/>
      <c r="O26" s="41"/>
      <c r="P26" s="42"/>
      <c r="Q26" s="43"/>
      <c r="R26" s="41"/>
      <c r="S26" s="40"/>
      <c r="T26" s="40"/>
      <c r="U26" s="40"/>
      <c r="V26" s="40"/>
      <c r="W26" s="40"/>
      <c r="X26" s="40"/>
      <c r="Y26" s="40"/>
      <c r="Z26" s="40"/>
      <c r="AA26" s="44"/>
      <c r="AB26" s="44"/>
      <c r="AC26" s="44"/>
      <c r="AD26" s="44"/>
      <c r="AE26" s="44"/>
      <c r="AF26" s="44"/>
      <c r="AG26" s="44"/>
      <c r="AH26" s="44"/>
      <c r="AI26" s="44"/>
      <c r="AJ26" s="44"/>
      <c r="AK26" s="44"/>
      <c r="AL26" s="44"/>
      <c r="AM26" s="44"/>
      <c r="AN26" s="44"/>
      <c r="AO26" s="44"/>
      <c r="AP26" s="44"/>
      <c r="AQ26" s="44"/>
      <c r="AR26" s="44"/>
      <c r="AS26" s="44"/>
      <c r="AT26" s="44"/>
      <c r="AU26" s="44"/>
      <c r="AV26" s="44"/>
      <c r="AW26" s="44"/>
      <c r="AX26" s="44"/>
    </row>
    <row r="27" spans="1:50" ht="12.75">
      <c r="A27" s="54" t="s">
        <v>46</v>
      </c>
      <c r="B27" s="54"/>
      <c r="C27" s="54"/>
      <c r="D27" s="54"/>
      <c r="E27" s="54"/>
      <c r="F27" s="54"/>
      <c r="G27" s="54"/>
      <c r="H27" s="31">
        <f>SUM(H4:H26)</f>
        <v>383880404</v>
      </c>
      <c r="I27" s="31">
        <f>SUM(I4:I26)</f>
        <v>10395288271.889999</v>
      </c>
      <c r="J27" s="31">
        <f>SUM(J4:J24)</f>
        <v>0</v>
      </c>
      <c r="K27" s="3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row>
    <row r="28" spans="1:50">
      <c r="A28" s="2"/>
      <c r="B28" s="2"/>
      <c r="C28" s="2"/>
      <c r="D28" s="2"/>
      <c r="E28" s="2"/>
      <c r="F28" s="2"/>
      <c r="G28" s="2"/>
      <c r="H28" s="2"/>
      <c r="I28" s="2"/>
      <c r="J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row>
    <row r="29" spans="1:50">
      <c r="A29" s="2"/>
      <c r="B29" s="2"/>
      <c r="C29" s="2"/>
      <c r="D29" s="2"/>
      <c r="E29" s="2"/>
      <c r="F29" s="2"/>
      <c r="G29" s="2"/>
      <c r="H29" s="2"/>
      <c r="I29" s="2"/>
      <c r="J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row>
    <row r="30" spans="1:50">
      <c r="A30" s="2"/>
      <c r="B30" s="2"/>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row>
    <row r="31" spans="1:50">
      <c r="A31" s="2"/>
      <c r="B31" s="2"/>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row>
    <row r="32" spans="1:50">
      <c r="A32" s="2"/>
      <c r="B32" s="2"/>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row>
    <row r="33" spans="1:50">
      <c r="A33" s="2"/>
      <c r="C33" s="2"/>
      <c r="E33" s="2"/>
      <c r="F33" s="2"/>
      <c r="G33" s="2" t="s">
        <v>100</v>
      </c>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row>
    <row r="34" spans="1:50" s="36" customFormat="1" ht="15">
      <c r="A34" s="2"/>
      <c r="B34" s="34" t="s">
        <v>89</v>
      </c>
      <c r="C34" s="35"/>
      <c r="D34" s="35"/>
      <c r="E34" s="35"/>
      <c r="F34" s="35"/>
      <c r="G34" s="35"/>
      <c r="H34" s="35"/>
      <c r="I34" s="34" t="s">
        <v>90</v>
      </c>
      <c r="J34" s="35"/>
      <c r="K34" s="35"/>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c r="AX34" s="2"/>
    </row>
    <row r="35" spans="1:50" s="36" customFormat="1" ht="15">
      <c r="A35" s="2"/>
      <c r="B35" s="35"/>
      <c r="C35" s="34" t="s">
        <v>99</v>
      </c>
      <c r="D35" s="35"/>
      <c r="E35" s="35"/>
      <c r="F35" s="35"/>
      <c r="G35" s="35"/>
      <c r="H35" s="35"/>
      <c r="I35" s="35"/>
      <c r="J35" s="34" t="s">
        <v>91</v>
      </c>
      <c r="K35" s="35"/>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row>
    <row r="36" spans="1:50" s="36" customFormat="1" ht="15">
      <c r="A36" s="2"/>
      <c r="B36" s="35"/>
      <c r="C36" s="34" t="s">
        <v>98</v>
      </c>
      <c r="D36" s="35"/>
      <c r="E36" s="35"/>
      <c r="F36" s="35"/>
      <c r="G36" s="35"/>
      <c r="H36" s="35"/>
      <c r="I36" s="35"/>
      <c r="J36" s="34" t="s">
        <v>93</v>
      </c>
      <c r="K36" s="35"/>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row>
    <row r="37" spans="1:50" s="36" customFormat="1" ht="15">
      <c r="A37" s="2"/>
      <c r="B37" s="35"/>
      <c r="C37" s="34" t="s">
        <v>97</v>
      </c>
      <c r="D37" s="35"/>
      <c r="E37" s="35"/>
      <c r="F37" s="35"/>
      <c r="G37" s="35"/>
      <c r="H37" s="35"/>
      <c r="I37" s="35"/>
      <c r="J37" s="34" t="s">
        <v>95</v>
      </c>
      <c r="K37" s="35"/>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row>
    <row r="38" spans="1:50" s="36" customFormat="1" ht="15">
      <c r="A38" s="2"/>
      <c r="B38" s="35"/>
      <c r="C38" s="34" t="s">
        <v>96</v>
      </c>
      <c r="D38" s="35"/>
      <c r="E38" s="35"/>
      <c r="F38" s="35"/>
      <c r="G38" s="35"/>
      <c r="H38" s="35"/>
      <c r="I38" s="35"/>
      <c r="J38" s="34" t="s">
        <v>92</v>
      </c>
      <c r="K38" s="35"/>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row>
    <row r="39" spans="1:50" s="36" customFormat="1" ht="15">
      <c r="A39" s="2"/>
      <c r="B39" s="35"/>
      <c r="C39" s="34" t="s">
        <v>105</v>
      </c>
      <c r="D39" s="35"/>
      <c r="E39" s="35"/>
      <c r="F39" s="35"/>
      <c r="G39" s="35"/>
      <c r="H39" s="35"/>
      <c r="I39" s="35"/>
      <c r="J39" s="34" t="s">
        <v>94</v>
      </c>
      <c r="K39" s="35"/>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row>
    <row r="40" spans="1:50" ht="15">
      <c r="A40" s="2"/>
      <c r="B40"/>
      <c r="C40"/>
      <c r="D40"/>
      <c r="E40"/>
      <c r="F40"/>
      <c r="G40"/>
      <c r="H40"/>
      <c r="I40"/>
      <c r="J40"/>
      <c r="K40"/>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row>
    <row r="41" spans="1:50">
      <c r="A41" s="2"/>
      <c r="B41" s="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row>
    <row r="42" spans="1:50">
      <c r="A42" s="2"/>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row>
    <row r="43" spans="1:50">
      <c r="A43" s="2"/>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row>
    <row r="44" spans="1:50">
      <c r="A44" s="2"/>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row>
    <row r="45" spans="1:50">
      <c r="A45" s="2"/>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row>
    <row r="46" spans="1:50">
      <c r="A46" s="2"/>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row>
    <row r="47" spans="1:50">
      <c r="A47" s="2"/>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row>
    <row r="48" spans="1:50">
      <c r="A48" s="2"/>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row>
    <row r="49" spans="1:50">
      <c r="A49" s="2"/>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row>
    <row r="50" spans="1:50">
      <c r="A50" s="2"/>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row>
    <row r="51" spans="1:50">
      <c r="A51" s="2"/>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row>
    <row r="52" spans="1:50">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row>
    <row r="53" spans="1:50">
      <c r="A53" s="2"/>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row>
    <row r="54" spans="1:50">
      <c r="A54" s="2"/>
      <c r="B54" s="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row>
    <row r="55" spans="1:50">
      <c r="A55" s="2"/>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row>
    <row r="56" spans="1:50">
      <c r="A56" s="2"/>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row>
    <row r="57" spans="1:50">
      <c r="A57" s="2"/>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row>
    <row r="58" spans="1:50">
      <c r="A58" s="2"/>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row>
    <row r="59" spans="1:50">
      <c r="A59" s="2"/>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row>
    <row r="60" spans="1:50">
      <c r="A60" s="2"/>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row>
    <row r="61" spans="1:50">
      <c r="A61" s="2"/>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row>
    <row r="62" spans="1:50">
      <c r="A62" s="2"/>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row>
    <row r="63" spans="1:50">
      <c r="A63" s="2"/>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row>
    <row r="64" spans="1:50">
      <c r="A64" s="2"/>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row>
    <row r="65" spans="1:50">
      <c r="A65" s="2"/>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row>
    <row r="66" spans="1:50">
      <c r="A66" s="2"/>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row>
    <row r="67" spans="1:50">
      <c r="A67" s="2"/>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row>
    <row r="68" spans="1:50">
      <c r="A68" s="2"/>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row>
    <row r="69" spans="1:50">
      <c r="A69" s="2"/>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row>
    <row r="70" spans="1:50">
      <c r="A70" s="2"/>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row>
    <row r="71" spans="1:50">
      <c r="A71" s="2"/>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row>
    <row r="72" spans="1:50">
      <c r="A72" s="2"/>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row>
    <row r="73" spans="1:50">
      <c r="A73" s="2"/>
      <c r="B73" s="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row>
    <row r="74" spans="1:50">
      <c r="A74" s="2"/>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row>
    <row r="75" spans="1:50">
      <c r="A75" s="2"/>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row>
    <row r="76" spans="1:50">
      <c r="A76" s="2"/>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row>
    <row r="77" spans="1:50">
      <c r="A77" s="2"/>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row>
    <row r="78" spans="1:50">
      <c r="A78" s="2"/>
      <c r="B78" s="2"/>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row>
    <row r="79" spans="1:50">
      <c r="A79" s="2"/>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row>
    <row r="80" spans="1:50">
      <c r="A80" s="2"/>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row>
    <row r="81" spans="1:50">
      <c r="A81" s="2"/>
      <c r="B81" s="2"/>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row>
    <row r="82" spans="1:50">
      <c r="A82" s="2"/>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row>
    <row r="83" spans="1:50">
      <c r="A83" s="2"/>
      <c r="B83" s="2"/>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2"/>
      <c r="AU83" s="2"/>
      <c r="AV83" s="2"/>
      <c r="AW83" s="2"/>
      <c r="AX83" s="2"/>
    </row>
    <row r="84" spans="1:50">
      <c r="A84" s="2"/>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c r="AT84" s="2"/>
      <c r="AU84" s="2"/>
      <c r="AV84" s="2"/>
      <c r="AW84" s="2"/>
      <c r="AX84" s="2"/>
    </row>
    <row r="85" spans="1:50">
      <c r="A85" s="2"/>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c r="AT85" s="2"/>
      <c r="AU85" s="2"/>
      <c r="AV85" s="2"/>
      <c r="AW85" s="2"/>
      <c r="AX85" s="2"/>
    </row>
    <row r="86" spans="1:50">
      <c r="A86" s="2"/>
      <c r="B86" s="2"/>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c r="AN86" s="2"/>
      <c r="AO86" s="2"/>
      <c r="AP86" s="2"/>
      <c r="AQ86" s="2"/>
      <c r="AR86" s="2"/>
      <c r="AS86" s="2"/>
      <c r="AT86" s="2"/>
      <c r="AU86" s="2"/>
      <c r="AV86" s="2"/>
      <c r="AW86" s="2"/>
      <c r="AX86" s="2"/>
    </row>
    <row r="87" spans="1:50">
      <c r="A87" s="2"/>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c r="AN87" s="2"/>
      <c r="AO87" s="2"/>
      <c r="AP87" s="2"/>
      <c r="AQ87" s="2"/>
      <c r="AR87" s="2"/>
      <c r="AS87" s="2"/>
      <c r="AT87" s="2"/>
      <c r="AU87" s="2"/>
      <c r="AV87" s="2"/>
      <c r="AW87" s="2"/>
      <c r="AX87" s="2"/>
    </row>
    <row r="88" spans="1:50">
      <c r="A88" s="2"/>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c r="AN88" s="2"/>
      <c r="AO88" s="2"/>
      <c r="AP88" s="2"/>
      <c r="AQ88" s="2"/>
      <c r="AR88" s="2"/>
      <c r="AS88" s="2"/>
      <c r="AT88" s="2"/>
      <c r="AU88" s="2"/>
      <c r="AV88" s="2"/>
      <c r="AW88" s="2"/>
      <c r="AX88" s="2"/>
    </row>
    <row r="89" spans="1:50">
      <c r="A89" s="2"/>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c r="AN89" s="2"/>
      <c r="AO89" s="2"/>
      <c r="AP89" s="2"/>
      <c r="AQ89" s="2"/>
      <c r="AR89" s="2"/>
      <c r="AS89" s="2"/>
      <c r="AT89" s="2"/>
      <c r="AU89" s="2"/>
      <c r="AV89" s="2"/>
      <c r="AW89" s="2"/>
      <c r="AX89" s="2"/>
    </row>
    <row r="90" spans="1:50">
      <c r="A90" s="2"/>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c r="AN90" s="2"/>
      <c r="AO90" s="2"/>
      <c r="AP90" s="2"/>
      <c r="AQ90" s="2"/>
      <c r="AR90" s="2"/>
      <c r="AS90" s="2"/>
      <c r="AT90" s="2"/>
      <c r="AU90" s="2"/>
      <c r="AV90" s="2"/>
      <c r="AW90" s="2"/>
      <c r="AX90" s="2"/>
    </row>
    <row r="91" spans="1:50">
      <c r="A91" s="2"/>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c r="AJ91" s="2"/>
      <c r="AK91" s="2"/>
      <c r="AL91" s="2"/>
      <c r="AM91" s="2"/>
      <c r="AN91" s="2"/>
      <c r="AO91" s="2"/>
      <c r="AP91" s="2"/>
      <c r="AQ91" s="2"/>
      <c r="AR91" s="2"/>
      <c r="AS91" s="2"/>
      <c r="AT91" s="2"/>
      <c r="AU91" s="2"/>
      <c r="AV91" s="2"/>
      <c r="AW91" s="2"/>
      <c r="AX91" s="2"/>
    </row>
    <row r="92" spans="1:50">
      <c r="A92" s="2"/>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c r="AL92" s="2"/>
      <c r="AM92" s="2"/>
      <c r="AN92" s="2"/>
      <c r="AO92" s="2"/>
      <c r="AP92" s="2"/>
      <c r="AQ92" s="2"/>
      <c r="AR92" s="2"/>
      <c r="AS92" s="2"/>
      <c r="AT92" s="2"/>
      <c r="AU92" s="2"/>
      <c r="AV92" s="2"/>
      <c r="AW92" s="2"/>
      <c r="AX92" s="2"/>
    </row>
    <row r="93" spans="1:50">
      <c r="A93" s="2"/>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c r="AM93" s="2"/>
      <c r="AN93" s="2"/>
      <c r="AO93" s="2"/>
      <c r="AP93" s="2"/>
      <c r="AQ93" s="2"/>
      <c r="AR93" s="2"/>
      <c r="AS93" s="2"/>
      <c r="AT93" s="2"/>
      <c r="AU93" s="2"/>
      <c r="AV93" s="2"/>
      <c r="AW93" s="2"/>
      <c r="AX93" s="2"/>
    </row>
    <row r="94" spans="1:50">
      <c r="A94" s="2"/>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c r="AO94" s="2"/>
      <c r="AP94" s="2"/>
      <c r="AQ94" s="2"/>
      <c r="AR94" s="2"/>
      <c r="AS94" s="2"/>
      <c r="AT94" s="2"/>
      <c r="AU94" s="2"/>
      <c r="AV94" s="2"/>
      <c r="AW94" s="2"/>
      <c r="AX94" s="2"/>
    </row>
    <row r="95" spans="1:50">
      <c r="A95" s="2"/>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c r="AN95" s="2"/>
      <c r="AO95" s="2"/>
      <c r="AP95" s="2"/>
      <c r="AQ95" s="2"/>
      <c r="AR95" s="2"/>
      <c r="AS95" s="2"/>
      <c r="AT95" s="2"/>
      <c r="AU95" s="2"/>
      <c r="AV95" s="2"/>
      <c r="AW95" s="2"/>
      <c r="AX95" s="2"/>
    </row>
    <row r="96" spans="1:50">
      <c r="A96" s="2"/>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c r="AN96" s="2"/>
      <c r="AO96" s="2"/>
      <c r="AP96" s="2"/>
      <c r="AQ96" s="2"/>
      <c r="AR96" s="2"/>
      <c r="AS96" s="2"/>
      <c r="AT96" s="2"/>
      <c r="AU96" s="2"/>
      <c r="AV96" s="2"/>
      <c r="AW96" s="2"/>
      <c r="AX96" s="2"/>
    </row>
    <row r="97" spans="1:50">
      <c r="A97" s="2"/>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c r="AO97" s="2"/>
      <c r="AP97" s="2"/>
      <c r="AQ97" s="2"/>
      <c r="AR97" s="2"/>
      <c r="AS97" s="2"/>
      <c r="AT97" s="2"/>
      <c r="AU97" s="2"/>
      <c r="AV97" s="2"/>
      <c r="AW97" s="2"/>
      <c r="AX97" s="2"/>
    </row>
    <row r="98" spans="1:50">
      <c r="A98" s="2"/>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
      <c r="AO98" s="2"/>
      <c r="AP98" s="2"/>
      <c r="AQ98" s="2"/>
      <c r="AR98" s="2"/>
      <c r="AS98" s="2"/>
      <c r="AT98" s="2"/>
      <c r="AU98" s="2"/>
      <c r="AV98" s="2"/>
      <c r="AW98" s="2"/>
      <c r="AX98" s="2"/>
    </row>
    <row r="99" spans="1:50">
      <c r="A99" s="2"/>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c r="AO99" s="2"/>
      <c r="AP99" s="2"/>
      <c r="AQ99" s="2"/>
      <c r="AR99" s="2"/>
      <c r="AS99" s="2"/>
      <c r="AT99" s="2"/>
      <c r="AU99" s="2"/>
      <c r="AV99" s="2"/>
      <c r="AW99" s="2"/>
      <c r="AX99" s="2"/>
    </row>
    <row r="100" spans="1:50">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2"/>
      <c r="AO100" s="2"/>
      <c r="AP100" s="2"/>
      <c r="AQ100" s="2"/>
      <c r="AR100" s="2"/>
      <c r="AS100" s="2"/>
      <c r="AT100" s="2"/>
      <c r="AU100" s="2"/>
      <c r="AV100" s="2"/>
      <c r="AW100" s="2"/>
      <c r="AX100" s="2"/>
    </row>
    <row r="101" spans="1:50">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c r="AM101" s="2"/>
      <c r="AN101" s="2"/>
      <c r="AO101" s="2"/>
      <c r="AP101" s="2"/>
      <c r="AQ101" s="2"/>
      <c r="AR101" s="2"/>
      <c r="AS101" s="2"/>
      <c r="AT101" s="2"/>
      <c r="AU101" s="2"/>
      <c r="AV101" s="2"/>
      <c r="AW101" s="2"/>
      <c r="AX101" s="2"/>
    </row>
    <row r="102" spans="1:50">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c r="AL102" s="2"/>
      <c r="AM102" s="2"/>
      <c r="AN102" s="2"/>
      <c r="AO102" s="2"/>
      <c r="AP102" s="2"/>
      <c r="AQ102" s="2"/>
      <c r="AR102" s="2"/>
      <c r="AS102" s="2"/>
      <c r="AT102" s="2"/>
      <c r="AU102" s="2"/>
      <c r="AV102" s="2"/>
      <c r="AW102" s="2"/>
      <c r="AX102" s="2"/>
    </row>
    <row r="103" spans="1:50">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c r="AK103" s="2"/>
      <c r="AL103" s="2"/>
      <c r="AM103" s="2"/>
      <c r="AN103" s="2"/>
      <c r="AO103" s="2"/>
      <c r="AP103" s="2"/>
      <c r="AQ103" s="2"/>
      <c r="AR103" s="2"/>
      <c r="AS103" s="2"/>
      <c r="AT103" s="2"/>
      <c r="AU103" s="2"/>
      <c r="AV103" s="2"/>
      <c r="AW103" s="2"/>
      <c r="AX103" s="2"/>
    </row>
    <row r="104" spans="1:50">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c r="AJ104" s="2"/>
      <c r="AK104" s="2"/>
      <c r="AL104" s="2"/>
      <c r="AM104" s="2"/>
      <c r="AN104" s="2"/>
      <c r="AO104" s="2"/>
      <c r="AP104" s="2"/>
      <c r="AQ104" s="2"/>
      <c r="AR104" s="2"/>
      <c r="AS104" s="2"/>
      <c r="AT104" s="2"/>
      <c r="AU104" s="2"/>
      <c r="AV104" s="2"/>
      <c r="AW104" s="2"/>
      <c r="AX104" s="2"/>
    </row>
    <row r="105" spans="1:50">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c r="AJ105" s="2"/>
      <c r="AK105" s="2"/>
      <c r="AL105" s="2"/>
      <c r="AM105" s="2"/>
      <c r="AN105" s="2"/>
      <c r="AO105" s="2"/>
      <c r="AP105" s="2"/>
      <c r="AQ105" s="2"/>
      <c r="AR105" s="2"/>
      <c r="AS105" s="2"/>
      <c r="AT105" s="2"/>
      <c r="AU105" s="2"/>
      <c r="AV105" s="2"/>
      <c r="AW105" s="2"/>
      <c r="AX105" s="2"/>
    </row>
    <row r="106" spans="1:50">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2"/>
      <c r="AJ106" s="2"/>
      <c r="AK106" s="2"/>
      <c r="AL106" s="2"/>
      <c r="AM106" s="2"/>
      <c r="AN106" s="2"/>
      <c r="AO106" s="2"/>
      <c r="AP106" s="2"/>
      <c r="AQ106" s="2"/>
      <c r="AR106" s="2"/>
      <c r="AS106" s="2"/>
      <c r="AT106" s="2"/>
      <c r="AU106" s="2"/>
      <c r="AV106" s="2"/>
      <c r="AW106" s="2"/>
      <c r="AX106" s="2"/>
    </row>
    <row r="107" spans="1:50">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c r="AI107" s="2"/>
      <c r="AJ107" s="2"/>
      <c r="AK107" s="2"/>
      <c r="AL107" s="2"/>
      <c r="AM107" s="2"/>
      <c r="AN107" s="2"/>
      <c r="AO107" s="2"/>
      <c r="AP107" s="2"/>
      <c r="AQ107" s="2"/>
      <c r="AR107" s="2"/>
      <c r="AS107" s="2"/>
      <c r="AT107" s="2"/>
      <c r="AU107" s="2"/>
      <c r="AV107" s="2"/>
      <c r="AW107" s="2"/>
      <c r="AX107" s="2"/>
    </row>
    <row r="108" spans="1:50">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c r="AK108" s="2"/>
      <c r="AL108" s="2"/>
      <c r="AM108" s="2"/>
      <c r="AN108" s="2"/>
      <c r="AO108" s="2"/>
      <c r="AP108" s="2"/>
      <c r="AQ108" s="2"/>
      <c r="AR108" s="2"/>
      <c r="AS108" s="2"/>
      <c r="AT108" s="2"/>
      <c r="AU108" s="2"/>
      <c r="AV108" s="2"/>
      <c r="AW108" s="2"/>
      <c r="AX108" s="2"/>
    </row>
    <row r="109" spans="1:50">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c r="AJ109" s="2"/>
      <c r="AK109" s="2"/>
      <c r="AL109" s="2"/>
      <c r="AM109" s="2"/>
      <c r="AN109" s="2"/>
      <c r="AO109" s="2"/>
      <c r="AP109" s="2"/>
      <c r="AQ109" s="2"/>
      <c r="AR109" s="2"/>
      <c r="AS109" s="2"/>
      <c r="AT109" s="2"/>
      <c r="AU109" s="2"/>
      <c r="AV109" s="2"/>
      <c r="AW109" s="2"/>
      <c r="AX109" s="2"/>
    </row>
    <row r="110" spans="1:50">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c r="AJ110" s="2"/>
      <c r="AK110" s="2"/>
      <c r="AL110" s="2"/>
      <c r="AM110" s="2"/>
      <c r="AN110" s="2"/>
      <c r="AO110" s="2"/>
      <c r="AP110" s="2"/>
      <c r="AQ110" s="2"/>
      <c r="AR110" s="2"/>
      <c r="AS110" s="2"/>
      <c r="AT110" s="2"/>
      <c r="AU110" s="2"/>
      <c r="AV110" s="2"/>
      <c r="AW110" s="2"/>
      <c r="AX110" s="2"/>
    </row>
    <row r="111" spans="1:50">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c r="AK111" s="2"/>
      <c r="AL111" s="2"/>
      <c r="AM111" s="2"/>
      <c r="AN111" s="2"/>
      <c r="AO111" s="2"/>
      <c r="AP111" s="2"/>
      <c r="AQ111" s="2"/>
      <c r="AR111" s="2"/>
      <c r="AS111" s="2"/>
      <c r="AT111" s="2"/>
      <c r="AU111" s="2"/>
      <c r="AV111" s="2"/>
      <c r="AW111" s="2"/>
      <c r="AX111" s="2"/>
    </row>
    <row r="112" spans="1:50">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2"/>
      <c r="AL112" s="2"/>
      <c r="AM112" s="2"/>
      <c r="AN112" s="2"/>
      <c r="AO112" s="2"/>
      <c r="AP112" s="2"/>
      <c r="AQ112" s="2"/>
      <c r="AR112" s="2"/>
      <c r="AS112" s="2"/>
      <c r="AT112" s="2"/>
      <c r="AU112" s="2"/>
      <c r="AV112" s="2"/>
      <c r="AW112" s="2"/>
      <c r="AX112" s="2"/>
    </row>
    <row r="113" spans="1:50">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c r="AJ113" s="2"/>
      <c r="AK113" s="2"/>
      <c r="AL113" s="2"/>
      <c r="AM113" s="2"/>
      <c r="AN113" s="2"/>
      <c r="AO113" s="2"/>
      <c r="AP113" s="2"/>
      <c r="AQ113" s="2"/>
      <c r="AR113" s="2"/>
      <c r="AS113" s="2"/>
      <c r="AT113" s="2"/>
      <c r="AU113" s="2"/>
      <c r="AV113" s="2"/>
      <c r="AW113" s="2"/>
      <c r="AX113" s="2"/>
    </row>
    <row r="114" spans="1:50">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c r="AJ114" s="2"/>
      <c r="AK114" s="2"/>
      <c r="AL114" s="2"/>
      <c r="AM114" s="2"/>
      <c r="AN114" s="2"/>
      <c r="AO114" s="2"/>
      <c r="AP114" s="2"/>
      <c r="AQ114" s="2"/>
      <c r="AR114" s="2"/>
      <c r="AS114" s="2"/>
      <c r="AT114" s="2"/>
      <c r="AU114" s="2"/>
      <c r="AV114" s="2"/>
      <c r="AW114" s="2"/>
      <c r="AX114" s="2"/>
    </row>
    <row r="115" spans="1:50">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c r="AJ115" s="2"/>
      <c r="AK115" s="2"/>
      <c r="AL115" s="2"/>
      <c r="AM115" s="2"/>
      <c r="AN115" s="2"/>
      <c r="AO115" s="2"/>
      <c r="AP115" s="2"/>
      <c r="AQ115" s="2"/>
      <c r="AR115" s="2"/>
      <c r="AS115" s="2"/>
      <c r="AT115" s="2"/>
      <c r="AU115" s="2"/>
      <c r="AV115" s="2"/>
      <c r="AW115" s="2"/>
      <c r="AX115" s="2"/>
    </row>
    <row r="116" spans="1:50">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c r="AH116" s="2"/>
      <c r="AI116" s="2"/>
      <c r="AJ116" s="2"/>
      <c r="AK116" s="2"/>
      <c r="AL116" s="2"/>
      <c r="AM116" s="2"/>
      <c r="AN116" s="2"/>
      <c r="AO116" s="2"/>
      <c r="AP116" s="2"/>
      <c r="AQ116" s="2"/>
      <c r="AR116" s="2"/>
      <c r="AS116" s="2"/>
      <c r="AT116" s="2"/>
      <c r="AU116" s="2"/>
      <c r="AV116" s="2"/>
      <c r="AW116" s="2"/>
      <c r="AX116" s="2"/>
    </row>
    <row r="117" spans="1:50">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c r="AG117" s="2"/>
      <c r="AH117" s="2"/>
      <c r="AI117" s="2"/>
      <c r="AJ117" s="2"/>
      <c r="AK117" s="2"/>
      <c r="AL117" s="2"/>
      <c r="AM117" s="2"/>
      <c r="AN117" s="2"/>
      <c r="AO117" s="2"/>
      <c r="AP117" s="2"/>
      <c r="AQ117" s="2"/>
      <c r="AR117" s="2"/>
      <c r="AS117" s="2"/>
      <c r="AT117" s="2"/>
      <c r="AU117" s="2"/>
      <c r="AV117" s="2"/>
      <c r="AW117" s="2"/>
      <c r="AX117" s="2"/>
    </row>
    <row r="118" spans="1:50">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c r="AG118" s="2"/>
      <c r="AH118" s="2"/>
      <c r="AI118" s="2"/>
      <c r="AJ118" s="2"/>
      <c r="AK118" s="2"/>
      <c r="AL118" s="2"/>
      <c r="AM118" s="2"/>
      <c r="AN118" s="2"/>
      <c r="AO118" s="2"/>
      <c r="AP118" s="2"/>
      <c r="AQ118" s="2"/>
      <c r="AR118" s="2"/>
      <c r="AS118" s="2"/>
      <c r="AT118" s="2"/>
      <c r="AU118" s="2"/>
      <c r="AV118" s="2"/>
      <c r="AW118" s="2"/>
      <c r="AX118" s="2"/>
    </row>
    <row r="119" spans="1:50">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c r="AG119" s="2"/>
      <c r="AH119" s="2"/>
      <c r="AI119" s="2"/>
      <c r="AJ119" s="2"/>
      <c r="AK119" s="2"/>
      <c r="AL119" s="2"/>
      <c r="AM119" s="2"/>
      <c r="AN119" s="2"/>
      <c r="AO119" s="2"/>
      <c r="AP119" s="2"/>
      <c r="AQ119" s="2"/>
      <c r="AR119" s="2"/>
      <c r="AS119" s="2"/>
      <c r="AT119" s="2"/>
      <c r="AU119" s="2"/>
      <c r="AV119" s="2"/>
      <c r="AW119" s="2"/>
      <c r="AX119" s="2"/>
    </row>
    <row r="120" spans="1:50">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
      <c r="AI120" s="2"/>
      <c r="AJ120" s="2"/>
      <c r="AK120" s="2"/>
      <c r="AL120" s="2"/>
      <c r="AM120" s="2"/>
      <c r="AN120" s="2"/>
      <c r="AO120" s="2"/>
      <c r="AP120" s="2"/>
      <c r="AQ120" s="2"/>
      <c r="AR120" s="2"/>
      <c r="AS120" s="2"/>
      <c r="AT120" s="2"/>
      <c r="AU120" s="2"/>
      <c r="AV120" s="2"/>
      <c r="AW120" s="2"/>
      <c r="AX120" s="2"/>
    </row>
    <row r="121" spans="1:50">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c r="AE121" s="2"/>
      <c r="AF121" s="2"/>
      <c r="AG121" s="2"/>
      <c r="AH121" s="2"/>
      <c r="AI121" s="2"/>
      <c r="AJ121" s="2"/>
      <c r="AK121" s="2"/>
      <c r="AL121" s="2"/>
      <c r="AM121" s="2"/>
      <c r="AN121" s="2"/>
      <c r="AO121" s="2"/>
      <c r="AP121" s="2"/>
      <c r="AQ121" s="2"/>
      <c r="AR121" s="2"/>
      <c r="AS121" s="2"/>
      <c r="AT121" s="2"/>
      <c r="AU121" s="2"/>
      <c r="AV121" s="2"/>
      <c r="AW121" s="2"/>
      <c r="AX121" s="2"/>
    </row>
    <row r="122" spans="1:50">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c r="AG122" s="2"/>
      <c r="AH122" s="2"/>
      <c r="AI122" s="2"/>
      <c r="AJ122" s="2"/>
      <c r="AK122" s="2"/>
      <c r="AL122" s="2"/>
      <c r="AM122" s="2"/>
      <c r="AN122" s="2"/>
      <c r="AO122" s="2"/>
      <c r="AP122" s="2"/>
      <c r="AQ122" s="2"/>
      <c r="AR122" s="2"/>
      <c r="AS122" s="2"/>
      <c r="AT122" s="2"/>
      <c r="AU122" s="2"/>
      <c r="AV122" s="2"/>
      <c r="AW122" s="2"/>
      <c r="AX122" s="2"/>
    </row>
    <row r="123" spans="1:50">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c r="AE123" s="2"/>
      <c r="AF123" s="2"/>
      <c r="AG123" s="2"/>
      <c r="AH123" s="2"/>
      <c r="AI123" s="2"/>
      <c r="AJ123" s="2"/>
      <c r="AK123" s="2"/>
      <c r="AL123" s="2"/>
      <c r="AM123" s="2"/>
      <c r="AN123" s="2"/>
      <c r="AO123" s="2"/>
      <c r="AP123" s="2"/>
      <c r="AQ123" s="2"/>
      <c r="AR123" s="2"/>
      <c r="AS123" s="2"/>
      <c r="AT123" s="2"/>
      <c r="AU123" s="2"/>
      <c r="AV123" s="2"/>
      <c r="AW123" s="2"/>
      <c r="AX123" s="2"/>
    </row>
    <row r="124" spans="1:50">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c r="AE124" s="2"/>
      <c r="AF124" s="2"/>
      <c r="AG124" s="2"/>
      <c r="AH124" s="2"/>
      <c r="AI124" s="2"/>
      <c r="AJ124" s="2"/>
      <c r="AK124" s="2"/>
      <c r="AL124" s="2"/>
      <c r="AM124" s="2"/>
      <c r="AN124" s="2"/>
      <c r="AO124" s="2"/>
      <c r="AP124" s="2"/>
      <c r="AQ124" s="2"/>
      <c r="AR124" s="2"/>
      <c r="AS124" s="2"/>
      <c r="AT124" s="2"/>
      <c r="AU124" s="2"/>
      <c r="AV124" s="2"/>
      <c r="AW124" s="2"/>
      <c r="AX124" s="2"/>
    </row>
    <row r="125" spans="1:50">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c r="AE125" s="2"/>
      <c r="AF125" s="2"/>
      <c r="AG125" s="2"/>
      <c r="AH125" s="2"/>
      <c r="AI125" s="2"/>
      <c r="AJ125" s="2"/>
      <c r="AK125" s="2"/>
      <c r="AL125" s="2"/>
      <c r="AM125" s="2"/>
      <c r="AN125" s="2"/>
      <c r="AO125" s="2"/>
      <c r="AP125" s="2"/>
      <c r="AQ125" s="2"/>
      <c r="AR125" s="2"/>
      <c r="AS125" s="2"/>
      <c r="AT125" s="2"/>
      <c r="AU125" s="2"/>
      <c r="AV125" s="2"/>
      <c r="AW125" s="2"/>
      <c r="AX125" s="2"/>
    </row>
    <row r="126" spans="1:50">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c r="AE126" s="2"/>
      <c r="AF126" s="2"/>
      <c r="AG126" s="2"/>
      <c r="AH126" s="2"/>
      <c r="AI126" s="2"/>
      <c r="AJ126" s="2"/>
      <c r="AK126" s="2"/>
      <c r="AL126" s="2"/>
      <c r="AM126" s="2"/>
      <c r="AN126" s="2"/>
      <c r="AO126" s="2"/>
      <c r="AP126" s="2"/>
      <c r="AQ126" s="2"/>
      <c r="AR126" s="2"/>
      <c r="AS126" s="2"/>
      <c r="AT126" s="2"/>
      <c r="AU126" s="2"/>
      <c r="AV126" s="2"/>
      <c r="AW126" s="2"/>
      <c r="AX126" s="2"/>
    </row>
    <row r="127" spans="1:50">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c r="AE127" s="2"/>
      <c r="AF127" s="2"/>
      <c r="AG127" s="2"/>
      <c r="AH127" s="2"/>
      <c r="AI127" s="2"/>
      <c r="AJ127" s="2"/>
      <c r="AK127" s="2"/>
      <c r="AL127" s="2"/>
      <c r="AM127" s="2"/>
      <c r="AN127" s="2"/>
      <c r="AO127" s="2"/>
      <c r="AP127" s="2"/>
      <c r="AQ127" s="2"/>
      <c r="AR127" s="2"/>
      <c r="AS127" s="2"/>
      <c r="AT127" s="2"/>
      <c r="AU127" s="2"/>
      <c r="AV127" s="2"/>
      <c r="AW127" s="2"/>
      <c r="AX127" s="2"/>
    </row>
    <row r="128" spans="1:50">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c r="AE128" s="2"/>
      <c r="AF128" s="2"/>
      <c r="AG128" s="2"/>
      <c r="AH128" s="2"/>
      <c r="AI128" s="2"/>
      <c r="AJ128" s="2"/>
      <c r="AK128" s="2"/>
      <c r="AL128" s="2"/>
      <c r="AM128" s="2"/>
      <c r="AN128" s="2"/>
      <c r="AO128" s="2"/>
      <c r="AP128" s="2"/>
      <c r="AQ128" s="2"/>
      <c r="AR128" s="2"/>
      <c r="AS128" s="2"/>
      <c r="AT128" s="2"/>
      <c r="AU128" s="2"/>
      <c r="AV128" s="2"/>
      <c r="AW128" s="2"/>
      <c r="AX128" s="2"/>
    </row>
    <row r="129" spans="1:50">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2"/>
      <c r="AB129" s="2"/>
      <c r="AC129" s="2"/>
      <c r="AD129" s="2"/>
      <c r="AE129" s="2"/>
      <c r="AF129" s="2"/>
      <c r="AG129" s="2"/>
      <c r="AH129" s="2"/>
      <c r="AI129" s="2"/>
      <c r="AJ129" s="2"/>
      <c r="AK129" s="2"/>
      <c r="AL129" s="2"/>
      <c r="AM129" s="2"/>
      <c r="AN129" s="2"/>
      <c r="AO129" s="2"/>
      <c r="AP129" s="2"/>
      <c r="AQ129" s="2"/>
      <c r="AR129" s="2"/>
      <c r="AS129" s="2"/>
      <c r="AT129" s="2"/>
      <c r="AU129" s="2"/>
      <c r="AV129" s="2"/>
      <c r="AW129" s="2"/>
      <c r="AX129" s="2"/>
    </row>
    <row r="130" spans="1:50">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c r="AB130" s="2"/>
      <c r="AC130" s="2"/>
      <c r="AD130" s="2"/>
      <c r="AE130" s="2"/>
      <c r="AF130" s="2"/>
      <c r="AG130" s="2"/>
      <c r="AH130" s="2"/>
      <c r="AI130" s="2"/>
      <c r="AJ130" s="2"/>
      <c r="AK130" s="2"/>
      <c r="AL130" s="2"/>
      <c r="AM130" s="2"/>
      <c r="AN130" s="2"/>
      <c r="AO130" s="2"/>
      <c r="AP130" s="2"/>
      <c r="AQ130" s="2"/>
      <c r="AR130" s="2"/>
      <c r="AS130" s="2"/>
      <c r="AT130" s="2"/>
      <c r="AU130" s="2"/>
      <c r="AV130" s="2"/>
      <c r="AW130" s="2"/>
      <c r="AX130" s="2"/>
    </row>
    <row r="131" spans="1:50">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c r="AA131" s="2"/>
      <c r="AB131" s="2"/>
      <c r="AC131" s="2"/>
      <c r="AD131" s="2"/>
      <c r="AE131" s="2"/>
      <c r="AF131" s="2"/>
      <c r="AG131" s="2"/>
      <c r="AH131" s="2"/>
      <c r="AI131" s="2"/>
      <c r="AJ131" s="2"/>
      <c r="AK131" s="2"/>
      <c r="AL131" s="2"/>
      <c r="AM131" s="2"/>
      <c r="AN131" s="2"/>
      <c r="AO131" s="2"/>
      <c r="AP131" s="2"/>
      <c r="AQ131" s="2"/>
      <c r="AR131" s="2"/>
      <c r="AS131" s="2"/>
      <c r="AT131" s="2"/>
      <c r="AU131" s="2"/>
      <c r="AV131" s="2"/>
      <c r="AW131" s="2"/>
      <c r="AX131" s="2"/>
    </row>
    <row r="132" spans="1:50">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2"/>
      <c r="AB132" s="2"/>
      <c r="AC132" s="2"/>
      <c r="AD132" s="2"/>
      <c r="AE132" s="2"/>
      <c r="AF132" s="2"/>
      <c r="AG132" s="2"/>
      <c r="AH132" s="2"/>
      <c r="AI132" s="2"/>
      <c r="AJ132" s="2"/>
      <c r="AK132" s="2"/>
      <c r="AL132" s="2"/>
      <c r="AM132" s="2"/>
      <c r="AN132" s="2"/>
      <c r="AO132" s="2"/>
      <c r="AP132" s="2"/>
      <c r="AQ132" s="2"/>
      <c r="AR132" s="2"/>
      <c r="AS132" s="2"/>
      <c r="AT132" s="2"/>
      <c r="AU132" s="2"/>
      <c r="AV132" s="2"/>
      <c r="AW132" s="2"/>
      <c r="AX132" s="2"/>
    </row>
    <row r="133" spans="1:50">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2"/>
      <c r="AB133" s="2"/>
      <c r="AC133" s="2"/>
      <c r="AD133" s="2"/>
      <c r="AE133" s="2"/>
      <c r="AF133" s="2"/>
      <c r="AG133" s="2"/>
      <c r="AH133" s="2"/>
      <c r="AI133" s="2"/>
      <c r="AJ133" s="2"/>
      <c r="AK133" s="2"/>
      <c r="AL133" s="2"/>
      <c r="AM133" s="2"/>
      <c r="AN133" s="2"/>
      <c r="AO133" s="2"/>
      <c r="AP133" s="2"/>
      <c r="AQ133" s="2"/>
      <c r="AR133" s="2"/>
      <c r="AS133" s="2"/>
      <c r="AT133" s="2"/>
      <c r="AU133" s="2"/>
      <c r="AV133" s="2"/>
      <c r="AW133" s="2"/>
      <c r="AX133" s="2"/>
    </row>
    <row r="134" spans="1:50">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c r="AA134" s="2"/>
      <c r="AB134" s="2"/>
      <c r="AC134" s="2"/>
      <c r="AD134" s="2"/>
      <c r="AE134" s="2"/>
      <c r="AF134" s="2"/>
      <c r="AG134" s="2"/>
      <c r="AH134" s="2"/>
      <c r="AI134" s="2"/>
      <c r="AJ134" s="2"/>
      <c r="AK134" s="2"/>
      <c r="AL134" s="2"/>
      <c r="AM134" s="2"/>
      <c r="AN134" s="2"/>
      <c r="AO134" s="2"/>
      <c r="AP134" s="2"/>
      <c r="AQ134" s="2"/>
      <c r="AR134" s="2"/>
      <c r="AS134" s="2"/>
      <c r="AT134" s="2"/>
      <c r="AU134" s="2"/>
      <c r="AV134" s="2"/>
      <c r="AW134" s="2"/>
      <c r="AX134" s="2"/>
    </row>
    <row r="135" spans="1:50">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2"/>
      <c r="AB135" s="2"/>
      <c r="AC135" s="2"/>
      <c r="AD135" s="2"/>
      <c r="AE135" s="2"/>
      <c r="AF135" s="2"/>
      <c r="AG135" s="2"/>
      <c r="AH135" s="2"/>
      <c r="AI135" s="2"/>
      <c r="AJ135" s="2"/>
      <c r="AK135" s="2"/>
      <c r="AL135" s="2"/>
      <c r="AM135" s="2"/>
      <c r="AN135" s="2"/>
      <c r="AO135" s="2"/>
      <c r="AP135" s="2"/>
      <c r="AQ135" s="2"/>
      <c r="AR135" s="2"/>
      <c r="AS135" s="2"/>
      <c r="AT135" s="2"/>
      <c r="AU135" s="2"/>
      <c r="AV135" s="2"/>
      <c r="AW135" s="2"/>
      <c r="AX135" s="2"/>
    </row>
    <row r="136" spans="1:50">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2"/>
      <c r="AB136" s="2"/>
      <c r="AC136" s="2"/>
      <c r="AD136" s="2"/>
      <c r="AE136" s="2"/>
      <c r="AF136" s="2"/>
      <c r="AG136" s="2"/>
      <c r="AH136" s="2"/>
      <c r="AI136" s="2"/>
      <c r="AJ136" s="2"/>
      <c r="AK136" s="2"/>
      <c r="AL136" s="2"/>
      <c r="AM136" s="2"/>
      <c r="AN136" s="2"/>
      <c r="AO136" s="2"/>
      <c r="AP136" s="2"/>
      <c r="AQ136" s="2"/>
      <c r="AR136" s="2"/>
      <c r="AS136" s="2"/>
      <c r="AT136" s="2"/>
      <c r="AU136" s="2"/>
      <c r="AV136" s="2"/>
      <c r="AW136" s="2"/>
      <c r="AX136" s="2"/>
    </row>
    <row r="137" spans="1:50">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c r="AA137" s="2"/>
      <c r="AB137" s="2"/>
      <c r="AC137" s="2"/>
      <c r="AD137" s="2"/>
      <c r="AE137" s="2"/>
      <c r="AF137" s="2"/>
      <c r="AG137" s="2"/>
      <c r="AH137" s="2"/>
      <c r="AI137" s="2"/>
      <c r="AJ137" s="2"/>
      <c r="AK137" s="2"/>
      <c r="AL137" s="2"/>
      <c r="AM137" s="2"/>
      <c r="AN137" s="2"/>
      <c r="AO137" s="2"/>
      <c r="AP137" s="2"/>
      <c r="AQ137" s="2"/>
      <c r="AR137" s="2"/>
      <c r="AS137" s="2"/>
      <c r="AT137" s="2"/>
      <c r="AU137" s="2"/>
      <c r="AV137" s="2"/>
      <c r="AW137" s="2"/>
      <c r="AX137" s="2"/>
    </row>
    <row r="138" spans="1:50">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2"/>
      <c r="AB138" s="2"/>
      <c r="AC138" s="2"/>
      <c r="AD138" s="2"/>
      <c r="AE138" s="2"/>
      <c r="AF138" s="2"/>
      <c r="AG138" s="2"/>
      <c r="AH138" s="2"/>
      <c r="AI138" s="2"/>
      <c r="AJ138" s="2"/>
      <c r="AK138" s="2"/>
      <c r="AL138" s="2"/>
      <c r="AM138" s="2"/>
      <c r="AN138" s="2"/>
      <c r="AO138" s="2"/>
      <c r="AP138" s="2"/>
      <c r="AQ138" s="2"/>
      <c r="AR138" s="2"/>
      <c r="AS138" s="2"/>
      <c r="AT138" s="2"/>
      <c r="AU138" s="2"/>
      <c r="AV138" s="2"/>
      <c r="AW138" s="2"/>
      <c r="AX138" s="2"/>
    </row>
    <row r="139" spans="1:50">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c r="AA139" s="2"/>
      <c r="AB139" s="2"/>
      <c r="AC139" s="2"/>
      <c r="AD139" s="2"/>
      <c r="AE139" s="2"/>
      <c r="AF139" s="2"/>
      <c r="AG139" s="2"/>
      <c r="AH139" s="2"/>
      <c r="AI139" s="2"/>
      <c r="AJ139" s="2"/>
      <c r="AK139" s="2"/>
      <c r="AL139" s="2"/>
      <c r="AM139" s="2"/>
      <c r="AN139" s="2"/>
      <c r="AO139" s="2"/>
      <c r="AP139" s="2"/>
      <c r="AQ139" s="2"/>
      <c r="AR139" s="2"/>
      <c r="AS139" s="2"/>
      <c r="AT139" s="2"/>
      <c r="AU139" s="2"/>
      <c r="AV139" s="2"/>
      <c r="AW139" s="2"/>
      <c r="AX139" s="2"/>
    </row>
    <row r="140" spans="1:50">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c r="AA140" s="2"/>
      <c r="AB140" s="2"/>
      <c r="AC140" s="2"/>
      <c r="AD140" s="2"/>
      <c r="AE140" s="2"/>
      <c r="AF140" s="2"/>
      <c r="AG140" s="2"/>
      <c r="AH140" s="2"/>
      <c r="AI140" s="2"/>
      <c r="AJ140" s="2"/>
      <c r="AK140" s="2"/>
      <c r="AL140" s="2"/>
      <c r="AM140" s="2"/>
      <c r="AN140" s="2"/>
      <c r="AO140" s="2"/>
      <c r="AP140" s="2"/>
      <c r="AQ140" s="2"/>
      <c r="AR140" s="2"/>
      <c r="AS140" s="2"/>
      <c r="AT140" s="2"/>
      <c r="AU140" s="2"/>
      <c r="AV140" s="2"/>
      <c r="AW140" s="2"/>
      <c r="AX140" s="2"/>
    </row>
    <row r="141" spans="1:50">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c r="AA141" s="2"/>
      <c r="AB141" s="2"/>
      <c r="AC141" s="2"/>
      <c r="AD141" s="2"/>
      <c r="AE141" s="2"/>
      <c r="AF141" s="2"/>
      <c r="AG141" s="2"/>
      <c r="AH141" s="2"/>
      <c r="AI141" s="2"/>
      <c r="AJ141" s="2"/>
      <c r="AK141" s="2"/>
      <c r="AL141" s="2"/>
      <c r="AM141" s="2"/>
      <c r="AN141" s="2"/>
      <c r="AO141" s="2"/>
      <c r="AP141" s="2"/>
      <c r="AQ141" s="2"/>
      <c r="AR141" s="2"/>
      <c r="AS141" s="2"/>
      <c r="AT141" s="2"/>
      <c r="AU141" s="2"/>
      <c r="AV141" s="2"/>
      <c r="AW141" s="2"/>
      <c r="AX141" s="2"/>
    </row>
    <row r="142" spans="1:50">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2"/>
      <c r="AB142" s="2"/>
      <c r="AC142" s="2"/>
      <c r="AD142" s="2"/>
      <c r="AE142" s="2"/>
      <c r="AF142" s="2"/>
      <c r="AG142" s="2"/>
      <c r="AH142" s="2"/>
      <c r="AI142" s="2"/>
      <c r="AJ142" s="2"/>
      <c r="AK142" s="2"/>
      <c r="AL142" s="2"/>
      <c r="AM142" s="2"/>
      <c r="AN142" s="2"/>
      <c r="AO142" s="2"/>
      <c r="AP142" s="2"/>
      <c r="AQ142" s="2"/>
      <c r="AR142" s="2"/>
      <c r="AS142" s="2"/>
      <c r="AT142" s="2"/>
      <c r="AU142" s="2"/>
      <c r="AV142" s="2"/>
      <c r="AW142" s="2"/>
      <c r="AX142" s="2"/>
    </row>
    <row r="143" spans="1:50">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c r="AA143" s="2"/>
      <c r="AB143" s="2"/>
      <c r="AC143" s="2"/>
      <c r="AD143" s="2"/>
      <c r="AE143" s="2"/>
      <c r="AF143" s="2"/>
      <c r="AG143" s="2"/>
      <c r="AH143" s="2"/>
      <c r="AI143" s="2"/>
      <c r="AJ143" s="2"/>
      <c r="AK143" s="2"/>
      <c r="AL143" s="2"/>
      <c r="AM143" s="2"/>
      <c r="AN143" s="2"/>
      <c r="AO143" s="2"/>
      <c r="AP143" s="2"/>
      <c r="AQ143" s="2"/>
      <c r="AR143" s="2"/>
      <c r="AS143" s="2"/>
      <c r="AT143" s="2"/>
      <c r="AU143" s="2"/>
      <c r="AV143" s="2"/>
      <c r="AW143" s="2"/>
      <c r="AX143" s="2"/>
    </row>
    <row r="144" spans="1:50">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2"/>
      <c r="AB144" s="2"/>
      <c r="AC144" s="2"/>
      <c r="AD144" s="2"/>
      <c r="AE144" s="2"/>
      <c r="AF144" s="2"/>
      <c r="AG144" s="2"/>
      <c r="AH144" s="2"/>
      <c r="AI144" s="2"/>
      <c r="AJ144" s="2"/>
      <c r="AK144" s="2"/>
      <c r="AL144" s="2"/>
      <c r="AM144" s="2"/>
      <c r="AN144" s="2"/>
      <c r="AO144" s="2"/>
      <c r="AP144" s="2"/>
      <c r="AQ144" s="2"/>
      <c r="AR144" s="2"/>
      <c r="AS144" s="2"/>
      <c r="AT144" s="2"/>
      <c r="AU144" s="2"/>
      <c r="AV144" s="2"/>
      <c r="AW144" s="2"/>
      <c r="AX144" s="2"/>
    </row>
    <row r="145" spans="1:50">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c r="AA145" s="2"/>
      <c r="AB145" s="2"/>
      <c r="AC145" s="2"/>
      <c r="AD145" s="2"/>
      <c r="AE145" s="2"/>
      <c r="AF145" s="2"/>
      <c r="AG145" s="2"/>
      <c r="AH145" s="2"/>
      <c r="AI145" s="2"/>
      <c r="AJ145" s="2"/>
      <c r="AK145" s="2"/>
      <c r="AL145" s="2"/>
      <c r="AM145" s="2"/>
      <c r="AN145" s="2"/>
      <c r="AO145" s="2"/>
      <c r="AP145" s="2"/>
      <c r="AQ145" s="2"/>
      <c r="AR145" s="2"/>
      <c r="AS145" s="2"/>
      <c r="AT145" s="2"/>
      <c r="AU145" s="2"/>
      <c r="AV145" s="2"/>
      <c r="AW145" s="2"/>
      <c r="AX145" s="2"/>
    </row>
    <row r="146" spans="1:50">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c r="AA146" s="2"/>
      <c r="AB146" s="2"/>
      <c r="AC146" s="2"/>
      <c r="AD146" s="2"/>
      <c r="AE146" s="2"/>
      <c r="AF146" s="2"/>
      <c r="AG146" s="2"/>
      <c r="AH146" s="2"/>
      <c r="AI146" s="2"/>
      <c r="AJ146" s="2"/>
      <c r="AK146" s="2"/>
      <c r="AL146" s="2"/>
      <c r="AM146" s="2"/>
      <c r="AN146" s="2"/>
      <c r="AO146" s="2"/>
      <c r="AP146" s="2"/>
      <c r="AQ146" s="2"/>
      <c r="AR146" s="2"/>
      <c r="AS146" s="2"/>
      <c r="AT146" s="2"/>
      <c r="AU146" s="2"/>
      <c r="AV146" s="2"/>
      <c r="AW146" s="2"/>
      <c r="AX146" s="2"/>
    </row>
    <row r="147" spans="1:50">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2"/>
      <c r="AB147" s="2"/>
      <c r="AC147" s="2"/>
      <c r="AD147" s="2"/>
      <c r="AE147" s="2"/>
      <c r="AF147" s="2"/>
      <c r="AG147" s="2"/>
      <c r="AH147" s="2"/>
      <c r="AI147" s="2"/>
      <c r="AJ147" s="2"/>
      <c r="AK147" s="2"/>
      <c r="AL147" s="2"/>
      <c r="AM147" s="2"/>
      <c r="AN147" s="2"/>
      <c r="AO147" s="2"/>
      <c r="AP147" s="2"/>
      <c r="AQ147" s="2"/>
      <c r="AR147" s="2"/>
      <c r="AS147" s="2"/>
      <c r="AT147" s="2"/>
      <c r="AU147" s="2"/>
      <c r="AV147" s="2"/>
      <c r="AW147" s="2"/>
      <c r="AX147" s="2"/>
    </row>
    <row r="148" spans="1:50">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c r="AA148" s="2"/>
      <c r="AB148" s="2"/>
      <c r="AC148" s="2"/>
      <c r="AD148" s="2"/>
      <c r="AE148" s="2"/>
      <c r="AF148" s="2"/>
      <c r="AG148" s="2"/>
      <c r="AH148" s="2"/>
      <c r="AI148" s="2"/>
      <c r="AJ148" s="2"/>
      <c r="AK148" s="2"/>
      <c r="AL148" s="2"/>
      <c r="AM148" s="2"/>
      <c r="AN148" s="2"/>
      <c r="AO148" s="2"/>
      <c r="AP148" s="2"/>
      <c r="AQ148" s="2"/>
      <c r="AR148" s="2"/>
      <c r="AS148" s="2"/>
      <c r="AT148" s="2"/>
      <c r="AU148" s="2"/>
      <c r="AV148" s="2"/>
      <c r="AW148" s="2"/>
      <c r="AX148" s="2"/>
    </row>
    <row r="149" spans="1:50">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2"/>
      <c r="AB149" s="2"/>
      <c r="AC149" s="2"/>
      <c r="AD149" s="2"/>
      <c r="AE149" s="2"/>
      <c r="AF149" s="2"/>
      <c r="AG149" s="2"/>
      <c r="AH149" s="2"/>
      <c r="AI149" s="2"/>
      <c r="AJ149" s="2"/>
      <c r="AK149" s="2"/>
      <c r="AL149" s="2"/>
      <c r="AM149" s="2"/>
      <c r="AN149" s="2"/>
      <c r="AO149" s="2"/>
      <c r="AP149" s="2"/>
      <c r="AQ149" s="2"/>
      <c r="AR149" s="2"/>
      <c r="AS149" s="2"/>
      <c r="AT149" s="2"/>
      <c r="AU149" s="2"/>
      <c r="AV149" s="2"/>
      <c r="AW149" s="2"/>
      <c r="AX149" s="2"/>
    </row>
    <row r="150" spans="1:50">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2"/>
      <c r="AB150" s="2"/>
      <c r="AC150" s="2"/>
      <c r="AD150" s="2"/>
      <c r="AE150" s="2"/>
      <c r="AF150" s="2"/>
      <c r="AG150" s="2"/>
      <c r="AH150" s="2"/>
      <c r="AI150" s="2"/>
      <c r="AJ150" s="2"/>
      <c r="AK150" s="2"/>
      <c r="AL150" s="2"/>
      <c r="AM150" s="2"/>
      <c r="AN150" s="2"/>
      <c r="AO150" s="2"/>
      <c r="AP150" s="2"/>
      <c r="AQ150" s="2"/>
      <c r="AR150" s="2"/>
      <c r="AS150" s="2"/>
      <c r="AT150" s="2"/>
      <c r="AU150" s="2"/>
      <c r="AV150" s="2"/>
      <c r="AW150" s="2"/>
      <c r="AX150" s="2"/>
    </row>
    <row r="151" spans="1:50">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c r="AA151" s="2"/>
      <c r="AB151" s="2"/>
      <c r="AC151" s="2"/>
      <c r="AD151" s="2"/>
      <c r="AE151" s="2"/>
      <c r="AF151" s="2"/>
      <c r="AG151" s="2"/>
      <c r="AH151" s="2"/>
      <c r="AI151" s="2"/>
      <c r="AJ151" s="2"/>
      <c r="AK151" s="2"/>
      <c r="AL151" s="2"/>
      <c r="AM151" s="2"/>
      <c r="AN151" s="2"/>
      <c r="AO151" s="2"/>
      <c r="AP151" s="2"/>
      <c r="AQ151" s="2"/>
      <c r="AR151" s="2"/>
      <c r="AS151" s="2"/>
      <c r="AT151" s="2"/>
      <c r="AU151" s="2"/>
      <c r="AV151" s="2"/>
      <c r="AW151" s="2"/>
      <c r="AX151" s="2"/>
    </row>
    <row r="152" spans="1:50">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2"/>
      <c r="AB152" s="2"/>
      <c r="AC152" s="2"/>
      <c r="AD152" s="2"/>
      <c r="AE152" s="2"/>
      <c r="AF152" s="2"/>
      <c r="AG152" s="2"/>
      <c r="AH152" s="2"/>
      <c r="AI152" s="2"/>
      <c r="AJ152" s="2"/>
      <c r="AK152" s="2"/>
      <c r="AL152" s="2"/>
      <c r="AM152" s="2"/>
      <c r="AN152" s="2"/>
      <c r="AO152" s="2"/>
      <c r="AP152" s="2"/>
      <c r="AQ152" s="2"/>
      <c r="AR152" s="2"/>
      <c r="AS152" s="2"/>
      <c r="AT152" s="2"/>
      <c r="AU152" s="2"/>
      <c r="AV152" s="2"/>
      <c r="AW152" s="2"/>
      <c r="AX152" s="2"/>
    </row>
    <row r="153" spans="1:50">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2"/>
      <c r="AB153" s="2"/>
      <c r="AC153" s="2"/>
      <c r="AD153" s="2"/>
      <c r="AE153" s="2"/>
      <c r="AF153" s="2"/>
      <c r="AG153" s="2"/>
      <c r="AH153" s="2"/>
      <c r="AI153" s="2"/>
      <c r="AJ153" s="2"/>
      <c r="AK153" s="2"/>
      <c r="AL153" s="2"/>
      <c r="AM153" s="2"/>
      <c r="AN153" s="2"/>
      <c r="AO153" s="2"/>
      <c r="AP153" s="2"/>
      <c r="AQ153" s="2"/>
      <c r="AR153" s="2"/>
      <c r="AS153" s="2"/>
      <c r="AT153" s="2"/>
      <c r="AU153" s="2"/>
      <c r="AV153" s="2"/>
      <c r="AW153" s="2"/>
      <c r="AX153" s="2"/>
    </row>
    <row r="154" spans="1:50">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2"/>
      <c r="AB154" s="2"/>
      <c r="AC154" s="2"/>
      <c r="AD154" s="2"/>
      <c r="AE154" s="2"/>
      <c r="AF154" s="2"/>
      <c r="AG154" s="2"/>
      <c r="AH154" s="2"/>
      <c r="AI154" s="2"/>
      <c r="AJ154" s="2"/>
      <c r="AK154" s="2"/>
      <c r="AL154" s="2"/>
      <c r="AM154" s="2"/>
      <c r="AN154" s="2"/>
      <c r="AO154" s="2"/>
      <c r="AP154" s="2"/>
      <c r="AQ154" s="2"/>
      <c r="AR154" s="2"/>
      <c r="AS154" s="2"/>
      <c r="AT154" s="2"/>
      <c r="AU154" s="2"/>
      <c r="AV154" s="2"/>
      <c r="AW154" s="2"/>
      <c r="AX154" s="2"/>
    </row>
    <row r="155" spans="1:50">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2"/>
      <c r="AG155" s="2"/>
      <c r="AH155" s="2"/>
      <c r="AI155" s="2"/>
      <c r="AJ155" s="2"/>
      <c r="AK155" s="2"/>
      <c r="AL155" s="2"/>
      <c r="AM155" s="2"/>
      <c r="AN155" s="2"/>
      <c r="AO155" s="2"/>
      <c r="AP155" s="2"/>
      <c r="AQ155" s="2"/>
      <c r="AR155" s="2"/>
      <c r="AS155" s="2"/>
      <c r="AT155" s="2"/>
      <c r="AU155" s="2"/>
      <c r="AV155" s="2"/>
      <c r="AW155" s="2"/>
      <c r="AX155" s="2"/>
    </row>
    <row r="156" spans="1:50">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c r="AG156" s="2"/>
      <c r="AH156" s="2"/>
      <c r="AI156" s="2"/>
      <c r="AJ156" s="2"/>
      <c r="AK156" s="2"/>
      <c r="AL156" s="2"/>
      <c r="AM156" s="2"/>
      <c r="AN156" s="2"/>
      <c r="AO156" s="2"/>
      <c r="AP156" s="2"/>
      <c r="AQ156" s="2"/>
      <c r="AR156" s="2"/>
      <c r="AS156" s="2"/>
      <c r="AT156" s="2"/>
      <c r="AU156" s="2"/>
      <c r="AV156" s="2"/>
      <c r="AW156" s="2"/>
      <c r="AX156" s="2"/>
    </row>
    <row r="157" spans="1:50">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c r="AA157" s="2"/>
      <c r="AB157" s="2"/>
      <c r="AC157" s="2"/>
      <c r="AD157" s="2"/>
      <c r="AE157" s="2"/>
      <c r="AF157" s="2"/>
      <c r="AG157" s="2"/>
      <c r="AH157" s="2"/>
      <c r="AI157" s="2"/>
      <c r="AJ157" s="2"/>
      <c r="AK157" s="2"/>
      <c r="AL157" s="2"/>
      <c r="AM157" s="2"/>
      <c r="AN157" s="2"/>
      <c r="AO157" s="2"/>
      <c r="AP157" s="2"/>
      <c r="AQ157" s="2"/>
      <c r="AR157" s="2"/>
      <c r="AS157" s="2"/>
      <c r="AT157" s="2"/>
      <c r="AU157" s="2"/>
      <c r="AV157" s="2"/>
      <c r="AW157" s="2"/>
      <c r="AX157" s="2"/>
    </row>
    <row r="158" spans="1:50">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c r="AA158" s="2"/>
      <c r="AB158" s="2"/>
      <c r="AC158" s="2"/>
      <c r="AD158" s="2"/>
      <c r="AE158" s="2"/>
      <c r="AF158" s="2"/>
      <c r="AG158" s="2"/>
      <c r="AH158" s="2"/>
      <c r="AI158" s="2"/>
      <c r="AJ158" s="2"/>
      <c r="AK158" s="2"/>
      <c r="AL158" s="2"/>
      <c r="AM158" s="2"/>
      <c r="AN158" s="2"/>
      <c r="AO158" s="2"/>
      <c r="AP158" s="2"/>
      <c r="AQ158" s="2"/>
      <c r="AR158" s="2"/>
      <c r="AS158" s="2"/>
      <c r="AT158" s="2"/>
      <c r="AU158" s="2"/>
      <c r="AV158" s="2"/>
      <c r="AW158" s="2"/>
      <c r="AX158" s="2"/>
    </row>
    <row r="159" spans="1:50">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c r="AA159" s="2"/>
      <c r="AB159" s="2"/>
      <c r="AC159" s="2"/>
      <c r="AD159" s="2"/>
      <c r="AE159" s="2"/>
      <c r="AF159" s="2"/>
      <c r="AG159" s="2"/>
      <c r="AH159" s="2"/>
      <c r="AI159" s="2"/>
      <c r="AJ159" s="2"/>
      <c r="AK159" s="2"/>
      <c r="AL159" s="2"/>
      <c r="AM159" s="2"/>
      <c r="AN159" s="2"/>
      <c r="AO159" s="2"/>
      <c r="AP159" s="2"/>
      <c r="AQ159" s="2"/>
      <c r="AR159" s="2"/>
      <c r="AS159" s="2"/>
      <c r="AT159" s="2"/>
      <c r="AU159" s="2"/>
      <c r="AV159" s="2"/>
      <c r="AW159" s="2"/>
      <c r="AX159" s="2"/>
    </row>
    <row r="160" spans="1:50">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c r="AA160" s="2"/>
      <c r="AB160" s="2"/>
      <c r="AC160" s="2"/>
      <c r="AD160" s="2"/>
      <c r="AE160" s="2"/>
      <c r="AF160" s="2"/>
      <c r="AG160" s="2"/>
      <c r="AH160" s="2"/>
      <c r="AI160" s="2"/>
      <c r="AJ160" s="2"/>
      <c r="AK160" s="2"/>
      <c r="AL160" s="2"/>
      <c r="AM160" s="2"/>
      <c r="AN160" s="2"/>
      <c r="AO160" s="2"/>
      <c r="AP160" s="2"/>
      <c r="AQ160" s="2"/>
      <c r="AR160" s="2"/>
      <c r="AS160" s="2"/>
      <c r="AT160" s="2"/>
      <c r="AU160" s="2"/>
      <c r="AV160" s="2"/>
      <c r="AW160" s="2"/>
      <c r="AX160" s="2"/>
    </row>
    <row r="161" spans="1:50">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c r="AA161" s="2"/>
      <c r="AB161" s="2"/>
      <c r="AC161" s="2"/>
      <c r="AD161" s="2"/>
      <c r="AE161" s="2"/>
      <c r="AF161" s="2"/>
      <c r="AG161" s="2"/>
      <c r="AH161" s="2"/>
      <c r="AI161" s="2"/>
      <c r="AJ161" s="2"/>
      <c r="AK161" s="2"/>
      <c r="AL161" s="2"/>
      <c r="AM161" s="2"/>
      <c r="AN161" s="2"/>
      <c r="AO161" s="2"/>
      <c r="AP161" s="2"/>
      <c r="AQ161" s="2"/>
      <c r="AR161" s="2"/>
      <c r="AS161" s="2"/>
      <c r="AT161" s="2"/>
      <c r="AU161" s="2"/>
      <c r="AV161" s="2"/>
      <c r="AW161" s="2"/>
      <c r="AX161" s="2"/>
    </row>
    <row r="162" spans="1:50">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c r="AA162" s="2"/>
      <c r="AB162" s="2"/>
      <c r="AC162" s="2"/>
      <c r="AD162" s="2"/>
      <c r="AE162" s="2"/>
      <c r="AF162" s="2"/>
      <c r="AG162" s="2"/>
      <c r="AH162" s="2"/>
      <c r="AI162" s="2"/>
      <c r="AJ162" s="2"/>
      <c r="AK162" s="2"/>
      <c r="AL162" s="2"/>
      <c r="AM162" s="2"/>
      <c r="AN162" s="2"/>
      <c r="AO162" s="2"/>
      <c r="AP162" s="2"/>
      <c r="AQ162" s="2"/>
      <c r="AR162" s="2"/>
      <c r="AS162" s="2"/>
      <c r="AT162" s="2"/>
      <c r="AU162" s="2"/>
      <c r="AV162" s="2"/>
      <c r="AW162" s="2"/>
      <c r="AX162" s="2"/>
    </row>
    <row r="163" spans="1:50">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c r="AA163" s="2"/>
      <c r="AB163" s="2"/>
      <c r="AC163" s="2"/>
      <c r="AD163" s="2"/>
      <c r="AE163" s="2"/>
      <c r="AF163" s="2"/>
      <c r="AG163" s="2"/>
      <c r="AH163" s="2"/>
      <c r="AI163" s="2"/>
      <c r="AJ163" s="2"/>
      <c r="AK163" s="2"/>
      <c r="AL163" s="2"/>
      <c r="AM163" s="2"/>
      <c r="AN163" s="2"/>
      <c r="AO163" s="2"/>
      <c r="AP163" s="2"/>
      <c r="AQ163" s="2"/>
      <c r="AR163" s="2"/>
      <c r="AS163" s="2"/>
      <c r="AT163" s="2"/>
      <c r="AU163" s="2"/>
      <c r="AV163" s="2"/>
      <c r="AW163" s="2"/>
      <c r="AX163" s="2"/>
    </row>
    <row r="164" spans="1:50">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c r="AA164" s="2"/>
      <c r="AB164" s="2"/>
      <c r="AC164" s="2"/>
      <c r="AD164" s="2"/>
      <c r="AE164" s="2"/>
      <c r="AF164" s="2"/>
      <c r="AG164" s="2"/>
      <c r="AH164" s="2"/>
      <c r="AI164" s="2"/>
      <c r="AJ164" s="2"/>
      <c r="AK164" s="2"/>
      <c r="AL164" s="2"/>
      <c r="AM164" s="2"/>
      <c r="AN164" s="2"/>
      <c r="AO164" s="2"/>
      <c r="AP164" s="2"/>
      <c r="AQ164" s="2"/>
      <c r="AR164" s="2"/>
      <c r="AS164" s="2"/>
      <c r="AT164" s="2"/>
      <c r="AU164" s="2"/>
      <c r="AV164" s="2"/>
      <c r="AW164" s="2"/>
      <c r="AX164" s="2"/>
    </row>
    <row r="165" spans="1:50">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c r="AA165" s="2"/>
      <c r="AB165" s="2"/>
      <c r="AC165" s="2"/>
      <c r="AD165" s="2"/>
      <c r="AE165" s="2"/>
      <c r="AF165" s="2"/>
      <c r="AG165" s="2"/>
      <c r="AH165" s="2"/>
      <c r="AI165" s="2"/>
      <c r="AJ165" s="2"/>
      <c r="AK165" s="2"/>
      <c r="AL165" s="2"/>
      <c r="AM165" s="2"/>
      <c r="AN165" s="2"/>
      <c r="AO165" s="2"/>
      <c r="AP165" s="2"/>
      <c r="AQ165" s="2"/>
      <c r="AR165" s="2"/>
      <c r="AS165" s="2"/>
      <c r="AT165" s="2"/>
      <c r="AU165" s="2"/>
      <c r="AV165" s="2"/>
      <c r="AW165" s="2"/>
      <c r="AX165" s="2"/>
    </row>
    <row r="166" spans="1:50">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c r="AA166" s="2"/>
      <c r="AB166" s="2"/>
      <c r="AC166" s="2"/>
      <c r="AD166" s="2"/>
      <c r="AE166" s="2"/>
      <c r="AF166" s="2"/>
      <c r="AG166" s="2"/>
      <c r="AH166" s="2"/>
      <c r="AI166" s="2"/>
      <c r="AJ166" s="2"/>
      <c r="AK166" s="2"/>
      <c r="AL166" s="2"/>
      <c r="AM166" s="2"/>
      <c r="AN166" s="2"/>
      <c r="AO166" s="2"/>
      <c r="AP166" s="2"/>
      <c r="AQ166" s="2"/>
      <c r="AR166" s="2"/>
      <c r="AS166" s="2"/>
      <c r="AT166" s="2"/>
      <c r="AU166" s="2"/>
      <c r="AV166" s="2"/>
      <c r="AW166" s="2"/>
      <c r="AX166" s="2"/>
    </row>
    <row r="167" spans="1:50">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c r="AA167" s="2"/>
      <c r="AB167" s="2"/>
      <c r="AC167" s="2"/>
      <c r="AD167" s="2"/>
      <c r="AE167" s="2"/>
      <c r="AF167" s="2"/>
      <c r="AG167" s="2"/>
      <c r="AH167" s="2"/>
      <c r="AI167" s="2"/>
      <c r="AJ167" s="2"/>
      <c r="AK167" s="2"/>
      <c r="AL167" s="2"/>
      <c r="AM167" s="2"/>
      <c r="AN167" s="2"/>
      <c r="AO167" s="2"/>
      <c r="AP167" s="2"/>
      <c r="AQ167" s="2"/>
      <c r="AR167" s="2"/>
      <c r="AS167" s="2"/>
      <c r="AT167" s="2"/>
      <c r="AU167" s="2"/>
      <c r="AV167" s="2"/>
      <c r="AW167" s="2"/>
      <c r="AX167" s="2"/>
    </row>
    <row r="168" spans="1:50">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c r="AA168" s="2"/>
      <c r="AB168" s="2"/>
      <c r="AC168" s="2"/>
      <c r="AD168" s="2"/>
      <c r="AE168" s="2"/>
      <c r="AF168" s="2"/>
      <c r="AG168" s="2"/>
      <c r="AH168" s="2"/>
      <c r="AI168" s="2"/>
      <c r="AJ168" s="2"/>
      <c r="AK168" s="2"/>
      <c r="AL168" s="2"/>
      <c r="AM168" s="2"/>
      <c r="AN168" s="2"/>
      <c r="AO168" s="2"/>
      <c r="AP168" s="2"/>
      <c r="AQ168" s="2"/>
      <c r="AR168" s="2"/>
      <c r="AS168" s="2"/>
      <c r="AT168" s="2"/>
      <c r="AU168" s="2"/>
      <c r="AV168" s="2"/>
      <c r="AW168" s="2"/>
      <c r="AX168" s="2"/>
    </row>
    <row r="169" spans="1:50">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c r="AA169" s="2"/>
      <c r="AB169" s="2"/>
      <c r="AC169" s="2"/>
      <c r="AD169" s="2"/>
      <c r="AE169" s="2"/>
      <c r="AF169" s="2"/>
      <c r="AG169" s="2"/>
      <c r="AH169" s="2"/>
      <c r="AI169" s="2"/>
      <c r="AJ169" s="2"/>
      <c r="AK169" s="2"/>
      <c r="AL169" s="2"/>
      <c r="AM169" s="2"/>
      <c r="AN169" s="2"/>
      <c r="AO169" s="2"/>
      <c r="AP169" s="2"/>
      <c r="AQ169" s="2"/>
      <c r="AR169" s="2"/>
      <c r="AS169" s="2"/>
      <c r="AT169" s="2"/>
      <c r="AU169" s="2"/>
      <c r="AV169" s="2"/>
      <c r="AW169" s="2"/>
      <c r="AX169" s="2"/>
    </row>
    <row r="170" spans="1:50">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c r="AA170" s="2"/>
      <c r="AB170" s="2"/>
      <c r="AC170" s="2"/>
      <c r="AD170" s="2"/>
      <c r="AE170" s="2"/>
      <c r="AF170" s="2"/>
      <c r="AG170" s="2"/>
      <c r="AH170" s="2"/>
      <c r="AI170" s="2"/>
      <c r="AJ170" s="2"/>
      <c r="AK170" s="2"/>
      <c r="AL170" s="2"/>
      <c r="AM170" s="2"/>
      <c r="AN170" s="2"/>
      <c r="AO170" s="2"/>
      <c r="AP170" s="2"/>
      <c r="AQ170" s="2"/>
      <c r="AR170" s="2"/>
      <c r="AS170" s="2"/>
      <c r="AT170" s="2"/>
      <c r="AU170" s="2"/>
      <c r="AV170" s="2"/>
      <c r="AW170" s="2"/>
      <c r="AX170" s="2"/>
    </row>
    <row r="171" spans="1:50">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c r="AA171" s="2"/>
      <c r="AB171" s="2"/>
      <c r="AC171" s="2"/>
      <c r="AD171" s="2"/>
      <c r="AE171" s="2"/>
      <c r="AF171" s="2"/>
      <c r="AG171" s="2"/>
      <c r="AH171" s="2"/>
      <c r="AI171" s="2"/>
      <c r="AJ171" s="2"/>
      <c r="AK171" s="2"/>
      <c r="AL171" s="2"/>
      <c r="AM171" s="2"/>
      <c r="AN171" s="2"/>
      <c r="AO171" s="2"/>
      <c r="AP171" s="2"/>
      <c r="AQ171" s="2"/>
      <c r="AR171" s="2"/>
      <c r="AS171" s="2"/>
      <c r="AT171" s="2"/>
      <c r="AU171" s="2"/>
      <c r="AV171" s="2"/>
      <c r="AW171" s="2"/>
      <c r="AX171" s="2"/>
    </row>
    <row r="172" spans="1:50">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c r="AA172" s="2"/>
      <c r="AB172" s="2"/>
      <c r="AC172" s="2"/>
      <c r="AD172" s="2"/>
      <c r="AE172" s="2"/>
      <c r="AF172" s="2"/>
      <c r="AG172" s="2"/>
      <c r="AH172" s="2"/>
      <c r="AI172" s="2"/>
      <c r="AJ172" s="2"/>
      <c r="AK172" s="2"/>
      <c r="AL172" s="2"/>
      <c r="AM172" s="2"/>
      <c r="AN172" s="2"/>
      <c r="AO172" s="2"/>
      <c r="AP172" s="2"/>
      <c r="AQ172" s="2"/>
      <c r="AR172" s="2"/>
      <c r="AS172" s="2"/>
      <c r="AT172" s="2"/>
      <c r="AU172" s="2"/>
      <c r="AV172" s="2"/>
      <c r="AW172" s="2"/>
      <c r="AX172" s="2"/>
    </row>
    <row r="173" spans="1:50">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c r="AA173" s="2"/>
      <c r="AB173" s="2"/>
      <c r="AC173" s="2"/>
      <c r="AD173" s="2"/>
      <c r="AE173" s="2"/>
      <c r="AF173" s="2"/>
      <c r="AG173" s="2"/>
      <c r="AH173" s="2"/>
      <c r="AI173" s="2"/>
      <c r="AJ173" s="2"/>
      <c r="AK173" s="2"/>
      <c r="AL173" s="2"/>
      <c r="AM173" s="2"/>
      <c r="AN173" s="2"/>
      <c r="AO173" s="2"/>
      <c r="AP173" s="2"/>
      <c r="AQ173" s="2"/>
      <c r="AR173" s="2"/>
      <c r="AS173" s="2"/>
      <c r="AT173" s="2"/>
      <c r="AU173" s="2"/>
      <c r="AV173" s="2"/>
      <c r="AW173" s="2"/>
      <c r="AX173" s="2"/>
    </row>
    <row r="174" spans="1:50">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c r="AA174" s="2"/>
      <c r="AB174" s="2"/>
      <c r="AC174" s="2"/>
      <c r="AD174" s="2"/>
      <c r="AE174" s="2"/>
      <c r="AF174" s="2"/>
      <c r="AG174" s="2"/>
      <c r="AH174" s="2"/>
      <c r="AI174" s="2"/>
      <c r="AJ174" s="2"/>
      <c r="AK174" s="2"/>
      <c r="AL174" s="2"/>
      <c r="AM174" s="2"/>
      <c r="AN174" s="2"/>
      <c r="AO174" s="2"/>
      <c r="AP174" s="2"/>
      <c r="AQ174" s="2"/>
      <c r="AR174" s="2"/>
      <c r="AS174" s="2"/>
      <c r="AT174" s="2"/>
      <c r="AU174" s="2"/>
      <c r="AV174" s="2"/>
      <c r="AW174" s="2"/>
      <c r="AX174" s="2"/>
    </row>
    <row r="175" spans="1:50">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c r="AA175" s="2"/>
      <c r="AB175" s="2"/>
      <c r="AC175" s="2"/>
      <c r="AD175" s="2"/>
      <c r="AE175" s="2"/>
      <c r="AF175" s="2"/>
      <c r="AG175" s="2"/>
      <c r="AH175" s="2"/>
      <c r="AI175" s="2"/>
      <c r="AJ175" s="2"/>
      <c r="AK175" s="2"/>
      <c r="AL175" s="2"/>
      <c r="AM175" s="2"/>
      <c r="AN175" s="2"/>
      <c r="AO175" s="2"/>
      <c r="AP175" s="2"/>
      <c r="AQ175" s="2"/>
      <c r="AR175" s="2"/>
      <c r="AS175" s="2"/>
      <c r="AT175" s="2"/>
      <c r="AU175" s="2"/>
      <c r="AV175" s="2"/>
      <c r="AW175" s="2"/>
      <c r="AX175" s="2"/>
    </row>
    <row r="176" spans="1:50">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c r="AA176" s="2"/>
      <c r="AB176" s="2"/>
      <c r="AC176" s="2"/>
      <c r="AD176" s="2"/>
      <c r="AE176" s="2"/>
      <c r="AF176" s="2"/>
      <c r="AG176" s="2"/>
      <c r="AH176" s="2"/>
      <c r="AI176" s="2"/>
      <c r="AJ176" s="2"/>
      <c r="AK176" s="2"/>
      <c r="AL176" s="2"/>
      <c r="AM176" s="2"/>
      <c r="AN176" s="2"/>
      <c r="AO176" s="2"/>
      <c r="AP176" s="2"/>
      <c r="AQ176" s="2"/>
      <c r="AR176" s="2"/>
      <c r="AS176" s="2"/>
      <c r="AT176" s="2"/>
      <c r="AU176" s="2"/>
      <c r="AV176" s="2"/>
      <c r="AW176" s="2"/>
      <c r="AX176" s="2"/>
    </row>
    <row r="177" spans="1:50">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c r="AA177" s="2"/>
      <c r="AB177" s="2"/>
      <c r="AC177" s="2"/>
      <c r="AD177" s="2"/>
      <c r="AE177" s="2"/>
      <c r="AF177" s="2"/>
      <c r="AG177" s="2"/>
      <c r="AH177" s="2"/>
      <c r="AI177" s="2"/>
      <c r="AJ177" s="2"/>
      <c r="AK177" s="2"/>
      <c r="AL177" s="2"/>
      <c r="AM177" s="2"/>
      <c r="AN177" s="2"/>
      <c r="AO177" s="2"/>
      <c r="AP177" s="2"/>
      <c r="AQ177" s="2"/>
      <c r="AR177" s="2"/>
      <c r="AS177" s="2"/>
      <c r="AT177" s="2"/>
      <c r="AU177" s="2"/>
      <c r="AV177" s="2"/>
      <c r="AW177" s="2"/>
      <c r="AX177" s="2"/>
    </row>
    <row r="178" spans="1:50">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c r="AA178" s="2"/>
      <c r="AB178" s="2"/>
      <c r="AC178" s="2"/>
      <c r="AD178" s="2"/>
      <c r="AE178" s="2"/>
      <c r="AF178" s="2"/>
      <c r="AG178" s="2"/>
      <c r="AH178" s="2"/>
      <c r="AI178" s="2"/>
      <c r="AJ178" s="2"/>
      <c r="AK178" s="2"/>
      <c r="AL178" s="2"/>
      <c r="AM178" s="2"/>
      <c r="AN178" s="2"/>
      <c r="AO178" s="2"/>
      <c r="AP178" s="2"/>
      <c r="AQ178" s="2"/>
      <c r="AR178" s="2"/>
      <c r="AS178" s="2"/>
      <c r="AT178" s="2"/>
      <c r="AU178" s="2"/>
      <c r="AV178" s="2"/>
      <c r="AW178" s="2"/>
      <c r="AX178" s="2"/>
    </row>
    <row r="179" spans="1:50">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c r="AA179" s="2"/>
      <c r="AB179" s="2"/>
      <c r="AC179" s="2"/>
      <c r="AD179" s="2"/>
      <c r="AE179" s="2"/>
      <c r="AF179" s="2"/>
      <c r="AG179" s="2"/>
      <c r="AH179" s="2"/>
      <c r="AI179" s="2"/>
      <c r="AJ179" s="2"/>
      <c r="AK179" s="2"/>
      <c r="AL179" s="2"/>
      <c r="AM179" s="2"/>
      <c r="AN179" s="2"/>
      <c r="AO179" s="2"/>
      <c r="AP179" s="2"/>
      <c r="AQ179" s="2"/>
      <c r="AR179" s="2"/>
      <c r="AS179" s="2"/>
      <c r="AT179" s="2"/>
      <c r="AU179" s="2"/>
      <c r="AV179" s="2"/>
      <c r="AW179" s="2"/>
      <c r="AX179" s="2"/>
    </row>
    <row r="180" spans="1:50">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c r="AA180" s="2"/>
      <c r="AB180" s="2"/>
      <c r="AC180" s="2"/>
      <c r="AD180" s="2"/>
      <c r="AE180" s="2"/>
      <c r="AF180" s="2"/>
      <c r="AG180" s="2"/>
      <c r="AH180" s="2"/>
      <c r="AI180" s="2"/>
      <c r="AJ180" s="2"/>
      <c r="AK180" s="2"/>
      <c r="AL180" s="2"/>
      <c r="AM180" s="2"/>
      <c r="AN180" s="2"/>
      <c r="AO180" s="2"/>
      <c r="AP180" s="2"/>
      <c r="AQ180" s="2"/>
      <c r="AR180" s="2"/>
      <c r="AS180" s="2"/>
      <c r="AT180" s="2"/>
      <c r="AU180" s="2"/>
      <c r="AV180" s="2"/>
      <c r="AW180" s="2"/>
      <c r="AX180" s="2"/>
    </row>
    <row r="181" spans="1:50">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c r="AA181" s="2"/>
      <c r="AB181" s="2"/>
      <c r="AC181" s="2"/>
      <c r="AD181" s="2"/>
      <c r="AE181" s="2"/>
      <c r="AF181" s="2"/>
      <c r="AG181" s="2"/>
      <c r="AH181" s="2"/>
      <c r="AI181" s="2"/>
      <c r="AJ181" s="2"/>
      <c r="AK181" s="2"/>
      <c r="AL181" s="2"/>
      <c r="AM181" s="2"/>
      <c r="AN181" s="2"/>
      <c r="AO181" s="2"/>
      <c r="AP181" s="2"/>
      <c r="AQ181" s="2"/>
      <c r="AR181" s="2"/>
      <c r="AS181" s="2"/>
      <c r="AT181" s="2"/>
      <c r="AU181" s="2"/>
      <c r="AV181" s="2"/>
      <c r="AW181" s="2"/>
      <c r="AX181" s="2"/>
    </row>
    <row r="182" spans="1:50">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c r="AA182" s="2"/>
      <c r="AB182" s="2"/>
      <c r="AC182" s="2"/>
      <c r="AD182" s="2"/>
      <c r="AE182" s="2"/>
      <c r="AF182" s="2"/>
      <c r="AG182" s="2"/>
      <c r="AH182" s="2"/>
      <c r="AI182" s="2"/>
      <c r="AJ182" s="2"/>
      <c r="AK182" s="2"/>
      <c r="AL182" s="2"/>
      <c r="AM182" s="2"/>
      <c r="AN182" s="2"/>
      <c r="AO182" s="2"/>
      <c r="AP182" s="2"/>
      <c r="AQ182" s="2"/>
      <c r="AR182" s="2"/>
      <c r="AS182" s="2"/>
      <c r="AT182" s="2"/>
      <c r="AU182" s="2"/>
      <c r="AV182" s="2"/>
      <c r="AW182" s="2"/>
      <c r="AX182" s="2"/>
    </row>
    <row r="183" spans="1:50">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c r="AA183" s="2"/>
      <c r="AB183" s="2"/>
      <c r="AC183" s="2"/>
      <c r="AD183" s="2"/>
      <c r="AE183" s="2"/>
      <c r="AF183" s="2"/>
      <c r="AG183" s="2"/>
      <c r="AH183" s="2"/>
      <c r="AI183" s="2"/>
      <c r="AJ183" s="2"/>
      <c r="AK183" s="2"/>
      <c r="AL183" s="2"/>
      <c r="AM183" s="2"/>
      <c r="AN183" s="2"/>
      <c r="AO183" s="2"/>
      <c r="AP183" s="2"/>
      <c r="AQ183" s="2"/>
      <c r="AR183" s="2"/>
      <c r="AS183" s="2"/>
      <c r="AT183" s="2"/>
      <c r="AU183" s="2"/>
      <c r="AV183" s="2"/>
      <c r="AW183" s="2"/>
      <c r="AX183" s="2"/>
    </row>
    <row r="184" spans="1:50">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c r="AA184" s="2"/>
      <c r="AB184" s="2"/>
      <c r="AC184" s="2"/>
      <c r="AD184" s="2"/>
      <c r="AE184" s="2"/>
      <c r="AF184" s="2"/>
      <c r="AG184" s="2"/>
      <c r="AH184" s="2"/>
      <c r="AI184" s="2"/>
      <c r="AJ184" s="2"/>
      <c r="AK184" s="2"/>
      <c r="AL184" s="2"/>
      <c r="AM184" s="2"/>
      <c r="AN184" s="2"/>
      <c r="AO184" s="2"/>
      <c r="AP184" s="2"/>
      <c r="AQ184" s="2"/>
      <c r="AR184" s="2"/>
      <c r="AS184" s="2"/>
      <c r="AT184" s="2"/>
      <c r="AU184" s="2"/>
      <c r="AV184" s="2"/>
      <c r="AW184" s="2"/>
      <c r="AX184" s="2"/>
    </row>
    <row r="185" spans="1:50">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c r="AA185" s="2"/>
      <c r="AB185" s="2"/>
      <c r="AC185" s="2"/>
      <c r="AD185" s="2"/>
      <c r="AE185" s="2"/>
      <c r="AF185" s="2"/>
      <c r="AG185" s="2"/>
      <c r="AH185" s="2"/>
      <c r="AI185" s="2"/>
      <c r="AJ185" s="2"/>
      <c r="AK185" s="2"/>
      <c r="AL185" s="2"/>
      <c r="AM185" s="2"/>
      <c r="AN185" s="2"/>
      <c r="AO185" s="2"/>
      <c r="AP185" s="2"/>
      <c r="AQ185" s="2"/>
      <c r="AR185" s="2"/>
      <c r="AS185" s="2"/>
      <c r="AT185" s="2"/>
      <c r="AU185" s="2"/>
      <c r="AV185" s="2"/>
      <c r="AW185" s="2"/>
      <c r="AX185" s="2"/>
    </row>
    <row r="186" spans="1:50">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c r="AA186" s="2"/>
      <c r="AB186" s="2"/>
      <c r="AC186" s="2"/>
      <c r="AD186" s="2"/>
      <c r="AE186" s="2"/>
      <c r="AF186" s="2"/>
      <c r="AG186" s="2"/>
      <c r="AH186" s="2"/>
      <c r="AI186" s="2"/>
      <c r="AJ186" s="2"/>
      <c r="AK186" s="2"/>
      <c r="AL186" s="2"/>
      <c r="AM186" s="2"/>
      <c r="AN186" s="2"/>
      <c r="AO186" s="2"/>
      <c r="AP186" s="2"/>
      <c r="AQ186" s="2"/>
      <c r="AR186" s="2"/>
      <c r="AS186" s="2"/>
      <c r="AT186" s="2"/>
      <c r="AU186" s="2"/>
      <c r="AV186" s="2"/>
      <c r="AW186" s="2"/>
      <c r="AX186" s="2"/>
    </row>
    <row r="187" spans="1:50">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c r="AA187" s="2"/>
      <c r="AB187" s="2"/>
      <c r="AC187" s="2"/>
      <c r="AD187" s="2"/>
      <c r="AE187" s="2"/>
      <c r="AF187" s="2"/>
      <c r="AG187" s="2"/>
      <c r="AH187" s="2"/>
      <c r="AI187" s="2"/>
      <c r="AJ187" s="2"/>
      <c r="AK187" s="2"/>
      <c r="AL187" s="2"/>
      <c r="AM187" s="2"/>
      <c r="AN187" s="2"/>
      <c r="AO187" s="2"/>
      <c r="AP187" s="2"/>
      <c r="AQ187" s="2"/>
      <c r="AR187" s="2"/>
      <c r="AS187" s="2"/>
      <c r="AT187" s="2"/>
      <c r="AU187" s="2"/>
      <c r="AV187" s="2"/>
      <c r="AW187" s="2"/>
      <c r="AX187" s="2"/>
    </row>
    <row r="188" spans="1:50">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c r="AA188" s="2"/>
      <c r="AB188" s="2"/>
      <c r="AC188" s="2"/>
      <c r="AD188" s="2"/>
      <c r="AE188" s="2"/>
      <c r="AF188" s="2"/>
      <c r="AG188" s="2"/>
      <c r="AH188" s="2"/>
      <c r="AI188" s="2"/>
      <c r="AJ188" s="2"/>
      <c r="AK188" s="2"/>
      <c r="AL188" s="2"/>
      <c r="AM188" s="2"/>
      <c r="AN188" s="2"/>
      <c r="AO188" s="2"/>
      <c r="AP188" s="2"/>
      <c r="AQ188" s="2"/>
      <c r="AR188" s="2"/>
      <c r="AS188" s="2"/>
      <c r="AT188" s="2"/>
      <c r="AU188" s="2"/>
      <c r="AV188" s="2"/>
      <c r="AW188" s="2"/>
      <c r="AX188" s="2"/>
    </row>
    <row r="189" spans="1:50">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c r="AA189" s="2"/>
      <c r="AB189" s="2"/>
      <c r="AC189" s="2"/>
      <c r="AD189" s="2"/>
      <c r="AE189" s="2"/>
      <c r="AF189" s="2"/>
      <c r="AG189" s="2"/>
      <c r="AH189" s="2"/>
      <c r="AI189" s="2"/>
      <c r="AJ189" s="2"/>
      <c r="AK189" s="2"/>
      <c r="AL189" s="2"/>
      <c r="AM189" s="2"/>
      <c r="AN189" s="2"/>
      <c r="AO189" s="2"/>
      <c r="AP189" s="2"/>
      <c r="AQ189" s="2"/>
      <c r="AR189" s="2"/>
      <c r="AS189" s="2"/>
      <c r="AT189" s="2"/>
      <c r="AU189" s="2"/>
      <c r="AV189" s="2"/>
      <c r="AW189" s="2"/>
      <c r="AX189" s="2"/>
    </row>
    <row r="190" spans="1:50">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c r="AA190" s="2"/>
      <c r="AB190" s="2"/>
      <c r="AC190" s="2"/>
      <c r="AD190" s="2"/>
      <c r="AE190" s="2"/>
      <c r="AF190" s="2"/>
      <c r="AG190" s="2"/>
      <c r="AH190" s="2"/>
      <c r="AI190" s="2"/>
      <c r="AJ190" s="2"/>
      <c r="AK190" s="2"/>
      <c r="AL190" s="2"/>
      <c r="AM190" s="2"/>
      <c r="AN190" s="2"/>
      <c r="AO190" s="2"/>
      <c r="AP190" s="2"/>
      <c r="AQ190" s="2"/>
      <c r="AR190" s="2"/>
      <c r="AS190" s="2"/>
      <c r="AT190" s="2"/>
      <c r="AU190" s="2"/>
      <c r="AV190" s="2"/>
      <c r="AW190" s="2"/>
      <c r="AX190" s="2"/>
    </row>
    <row r="191" spans="1:50">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c r="AA191" s="2"/>
      <c r="AB191" s="2"/>
      <c r="AC191" s="2"/>
      <c r="AD191" s="2"/>
      <c r="AE191" s="2"/>
      <c r="AF191" s="2"/>
      <c r="AG191" s="2"/>
      <c r="AH191" s="2"/>
      <c r="AI191" s="2"/>
      <c r="AJ191" s="2"/>
      <c r="AK191" s="2"/>
      <c r="AL191" s="2"/>
      <c r="AM191" s="2"/>
      <c r="AN191" s="2"/>
      <c r="AO191" s="2"/>
      <c r="AP191" s="2"/>
      <c r="AQ191" s="2"/>
      <c r="AR191" s="2"/>
      <c r="AS191" s="2"/>
      <c r="AT191" s="2"/>
      <c r="AU191" s="2"/>
      <c r="AV191" s="2"/>
      <c r="AW191" s="2"/>
      <c r="AX191" s="2"/>
    </row>
    <row r="192" spans="1:50">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c r="AA192" s="2"/>
      <c r="AB192" s="2"/>
      <c r="AC192" s="2"/>
      <c r="AD192" s="2"/>
      <c r="AE192" s="2"/>
      <c r="AF192" s="2"/>
      <c r="AG192" s="2"/>
      <c r="AH192" s="2"/>
      <c r="AI192" s="2"/>
      <c r="AJ192" s="2"/>
      <c r="AK192" s="2"/>
      <c r="AL192" s="2"/>
      <c r="AM192" s="2"/>
      <c r="AN192" s="2"/>
      <c r="AO192" s="2"/>
      <c r="AP192" s="2"/>
      <c r="AQ192" s="2"/>
      <c r="AR192" s="2"/>
      <c r="AS192" s="2"/>
      <c r="AT192" s="2"/>
      <c r="AU192" s="2"/>
      <c r="AV192" s="2"/>
      <c r="AW192" s="2"/>
      <c r="AX192" s="2"/>
    </row>
    <row r="193" spans="1:50">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c r="AA193" s="2"/>
      <c r="AB193" s="2"/>
      <c r="AC193" s="2"/>
      <c r="AD193" s="2"/>
      <c r="AE193" s="2"/>
      <c r="AF193" s="2"/>
      <c r="AG193" s="2"/>
      <c r="AH193" s="2"/>
      <c r="AI193" s="2"/>
      <c r="AJ193" s="2"/>
      <c r="AK193" s="2"/>
      <c r="AL193" s="2"/>
      <c r="AM193" s="2"/>
      <c r="AN193" s="2"/>
      <c r="AO193" s="2"/>
      <c r="AP193" s="2"/>
      <c r="AQ193" s="2"/>
      <c r="AR193" s="2"/>
      <c r="AS193" s="2"/>
      <c r="AT193" s="2"/>
      <c r="AU193" s="2"/>
      <c r="AV193" s="2"/>
      <c r="AW193" s="2"/>
      <c r="AX193" s="2"/>
    </row>
    <row r="194" spans="1:50">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c r="AA194" s="2"/>
      <c r="AB194" s="2"/>
      <c r="AC194" s="2"/>
      <c r="AD194" s="2"/>
      <c r="AE194" s="2"/>
      <c r="AF194" s="2"/>
      <c r="AG194" s="2"/>
      <c r="AH194" s="2"/>
      <c r="AI194" s="2"/>
      <c r="AJ194" s="2"/>
      <c r="AK194" s="2"/>
      <c r="AL194" s="2"/>
      <c r="AM194" s="2"/>
      <c r="AN194" s="2"/>
      <c r="AO194" s="2"/>
      <c r="AP194" s="2"/>
      <c r="AQ194" s="2"/>
      <c r="AR194" s="2"/>
      <c r="AS194" s="2"/>
      <c r="AT194" s="2"/>
      <c r="AU194" s="2"/>
      <c r="AV194" s="2"/>
      <c r="AW194" s="2"/>
      <c r="AX194" s="2"/>
    </row>
    <row r="195" spans="1:50">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c r="AA195" s="2"/>
      <c r="AB195" s="2"/>
      <c r="AC195" s="2"/>
      <c r="AD195" s="2"/>
      <c r="AE195" s="2"/>
      <c r="AF195" s="2"/>
      <c r="AG195" s="2"/>
      <c r="AH195" s="2"/>
      <c r="AI195" s="2"/>
      <c r="AJ195" s="2"/>
      <c r="AK195" s="2"/>
      <c r="AL195" s="2"/>
      <c r="AM195" s="2"/>
      <c r="AN195" s="2"/>
      <c r="AO195" s="2"/>
      <c r="AP195" s="2"/>
      <c r="AQ195" s="2"/>
      <c r="AR195" s="2"/>
      <c r="AS195" s="2"/>
      <c r="AT195" s="2"/>
      <c r="AU195" s="2"/>
      <c r="AV195" s="2"/>
      <c r="AW195" s="2"/>
      <c r="AX195" s="2"/>
    </row>
    <row r="196" spans="1:50">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c r="AA196" s="2"/>
      <c r="AB196" s="2"/>
      <c r="AC196" s="2"/>
      <c r="AD196" s="2"/>
      <c r="AE196" s="2"/>
      <c r="AF196" s="2"/>
      <c r="AG196" s="2"/>
      <c r="AH196" s="2"/>
      <c r="AI196" s="2"/>
      <c r="AJ196" s="2"/>
      <c r="AK196" s="2"/>
      <c r="AL196" s="2"/>
      <c r="AM196" s="2"/>
      <c r="AN196" s="2"/>
      <c r="AO196" s="2"/>
      <c r="AP196" s="2"/>
      <c r="AQ196" s="2"/>
      <c r="AR196" s="2"/>
      <c r="AS196" s="2"/>
      <c r="AT196" s="2"/>
      <c r="AU196" s="2"/>
      <c r="AV196" s="2"/>
      <c r="AW196" s="2"/>
      <c r="AX196" s="2"/>
    </row>
    <row r="197" spans="1:50">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c r="AA197" s="2"/>
      <c r="AB197" s="2"/>
      <c r="AC197" s="2"/>
      <c r="AD197" s="2"/>
      <c r="AE197" s="2"/>
      <c r="AF197" s="2"/>
      <c r="AG197" s="2"/>
      <c r="AH197" s="2"/>
      <c r="AI197" s="2"/>
      <c r="AJ197" s="2"/>
      <c r="AK197" s="2"/>
      <c r="AL197" s="2"/>
      <c r="AM197" s="2"/>
      <c r="AN197" s="2"/>
      <c r="AO197" s="2"/>
      <c r="AP197" s="2"/>
      <c r="AQ197" s="2"/>
      <c r="AR197" s="2"/>
      <c r="AS197" s="2"/>
      <c r="AT197" s="2"/>
      <c r="AU197" s="2"/>
      <c r="AV197" s="2"/>
      <c r="AW197" s="2"/>
      <c r="AX197" s="2"/>
    </row>
    <row r="198" spans="1:50">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c r="AA198" s="2"/>
      <c r="AB198" s="2"/>
      <c r="AC198" s="2"/>
      <c r="AD198" s="2"/>
      <c r="AE198" s="2"/>
      <c r="AF198" s="2"/>
      <c r="AG198" s="2"/>
      <c r="AH198" s="2"/>
      <c r="AI198" s="2"/>
      <c r="AJ198" s="2"/>
      <c r="AK198" s="2"/>
      <c r="AL198" s="2"/>
      <c r="AM198" s="2"/>
      <c r="AN198" s="2"/>
      <c r="AO198" s="2"/>
      <c r="AP198" s="2"/>
      <c r="AQ198" s="2"/>
      <c r="AR198" s="2"/>
      <c r="AS198" s="2"/>
      <c r="AT198" s="2"/>
      <c r="AU198" s="2"/>
      <c r="AV198" s="2"/>
      <c r="AW198" s="2"/>
      <c r="AX198" s="2"/>
    </row>
    <row r="199" spans="1:50">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c r="AA199" s="2"/>
      <c r="AB199" s="2"/>
      <c r="AC199" s="2"/>
      <c r="AD199" s="2"/>
      <c r="AE199" s="2"/>
      <c r="AF199" s="2"/>
      <c r="AG199" s="2"/>
      <c r="AH199" s="2"/>
      <c r="AI199" s="2"/>
      <c r="AJ199" s="2"/>
      <c r="AK199" s="2"/>
      <c r="AL199" s="2"/>
      <c r="AM199" s="2"/>
      <c r="AN199" s="2"/>
      <c r="AO199" s="2"/>
      <c r="AP199" s="2"/>
      <c r="AQ199" s="2"/>
      <c r="AR199" s="2"/>
      <c r="AS199" s="2"/>
      <c r="AT199" s="2"/>
      <c r="AU199" s="2"/>
      <c r="AV199" s="2"/>
      <c r="AW199" s="2"/>
      <c r="AX199" s="2"/>
    </row>
    <row r="200" spans="1:50">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c r="AA200" s="2"/>
      <c r="AB200" s="2"/>
      <c r="AC200" s="2"/>
      <c r="AD200" s="2"/>
      <c r="AE200" s="2"/>
      <c r="AF200" s="2"/>
      <c r="AG200" s="2"/>
      <c r="AH200" s="2"/>
      <c r="AI200" s="2"/>
      <c r="AJ200" s="2"/>
      <c r="AK200" s="2"/>
      <c r="AL200" s="2"/>
      <c r="AM200" s="2"/>
      <c r="AN200" s="2"/>
      <c r="AO200" s="2"/>
      <c r="AP200" s="2"/>
      <c r="AQ200" s="2"/>
      <c r="AR200" s="2"/>
      <c r="AS200" s="2"/>
      <c r="AT200" s="2"/>
      <c r="AU200" s="2"/>
      <c r="AV200" s="2"/>
      <c r="AW200" s="2"/>
      <c r="AX200" s="2"/>
    </row>
    <row r="201" spans="1:50">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c r="AA201" s="2"/>
      <c r="AB201" s="2"/>
      <c r="AC201" s="2"/>
      <c r="AD201" s="2"/>
      <c r="AE201" s="2"/>
      <c r="AF201" s="2"/>
      <c r="AG201" s="2"/>
      <c r="AH201" s="2"/>
      <c r="AI201" s="2"/>
      <c r="AJ201" s="2"/>
      <c r="AK201" s="2"/>
      <c r="AL201" s="2"/>
      <c r="AM201" s="2"/>
      <c r="AN201" s="2"/>
      <c r="AO201" s="2"/>
      <c r="AP201" s="2"/>
      <c r="AQ201" s="2"/>
      <c r="AR201" s="2"/>
      <c r="AS201" s="2"/>
      <c r="AT201" s="2"/>
      <c r="AU201" s="2"/>
      <c r="AV201" s="2"/>
      <c r="AW201" s="2"/>
      <c r="AX201" s="2"/>
    </row>
    <row r="202" spans="1:50">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c r="AA202" s="2"/>
      <c r="AB202" s="2"/>
      <c r="AC202" s="2"/>
      <c r="AD202" s="2"/>
      <c r="AE202" s="2"/>
      <c r="AF202" s="2"/>
      <c r="AG202" s="2"/>
      <c r="AH202" s="2"/>
      <c r="AI202" s="2"/>
      <c r="AJ202" s="2"/>
      <c r="AK202" s="2"/>
      <c r="AL202" s="2"/>
      <c r="AM202" s="2"/>
      <c r="AN202" s="2"/>
      <c r="AO202" s="2"/>
      <c r="AP202" s="2"/>
      <c r="AQ202" s="2"/>
      <c r="AR202" s="2"/>
      <c r="AS202" s="2"/>
      <c r="AT202" s="2"/>
      <c r="AU202" s="2"/>
      <c r="AV202" s="2"/>
      <c r="AW202" s="2"/>
      <c r="AX202" s="2"/>
    </row>
    <row r="203" spans="1:50">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c r="AA203" s="2"/>
      <c r="AB203" s="2"/>
      <c r="AC203" s="2"/>
      <c r="AD203" s="2"/>
      <c r="AE203" s="2"/>
      <c r="AF203" s="2"/>
      <c r="AG203" s="2"/>
      <c r="AH203" s="2"/>
      <c r="AI203" s="2"/>
      <c r="AJ203" s="2"/>
      <c r="AK203" s="2"/>
      <c r="AL203" s="2"/>
      <c r="AM203" s="2"/>
      <c r="AN203" s="2"/>
      <c r="AO203" s="2"/>
      <c r="AP203" s="2"/>
      <c r="AQ203" s="2"/>
      <c r="AR203" s="2"/>
      <c r="AS203" s="2"/>
      <c r="AT203" s="2"/>
      <c r="AU203" s="2"/>
      <c r="AV203" s="2"/>
      <c r="AW203" s="2"/>
      <c r="AX203" s="2"/>
    </row>
    <row r="204" spans="1:50">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c r="AA204" s="2"/>
      <c r="AB204" s="2"/>
      <c r="AC204" s="2"/>
      <c r="AD204" s="2"/>
      <c r="AE204" s="2"/>
      <c r="AF204" s="2"/>
      <c r="AG204" s="2"/>
      <c r="AH204" s="2"/>
      <c r="AI204" s="2"/>
      <c r="AJ204" s="2"/>
      <c r="AK204" s="2"/>
      <c r="AL204" s="2"/>
      <c r="AM204" s="2"/>
      <c r="AN204" s="2"/>
      <c r="AO204" s="2"/>
      <c r="AP204" s="2"/>
      <c r="AQ204" s="2"/>
      <c r="AR204" s="2"/>
      <c r="AS204" s="2"/>
      <c r="AT204" s="2"/>
      <c r="AU204" s="2"/>
      <c r="AV204" s="2"/>
      <c r="AW204" s="2"/>
      <c r="AX204" s="2"/>
    </row>
    <row r="205" spans="1:50">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c r="AA205" s="2"/>
      <c r="AB205" s="2"/>
      <c r="AC205" s="2"/>
      <c r="AD205" s="2"/>
      <c r="AE205" s="2"/>
      <c r="AF205" s="2"/>
      <c r="AG205" s="2"/>
      <c r="AH205" s="2"/>
      <c r="AI205" s="2"/>
      <c r="AJ205" s="2"/>
      <c r="AK205" s="2"/>
      <c r="AL205" s="2"/>
      <c r="AM205" s="2"/>
      <c r="AN205" s="2"/>
      <c r="AO205" s="2"/>
      <c r="AP205" s="2"/>
      <c r="AQ205" s="2"/>
      <c r="AR205" s="2"/>
      <c r="AS205" s="2"/>
      <c r="AT205" s="2"/>
      <c r="AU205" s="2"/>
      <c r="AV205" s="2"/>
      <c r="AW205" s="2"/>
      <c r="AX205" s="2"/>
    </row>
    <row r="206" spans="1:50">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c r="AA206" s="2"/>
      <c r="AB206" s="2"/>
      <c r="AC206" s="2"/>
      <c r="AD206" s="2"/>
      <c r="AE206" s="2"/>
      <c r="AF206" s="2"/>
      <c r="AG206" s="2"/>
      <c r="AH206" s="2"/>
      <c r="AI206" s="2"/>
      <c r="AJ206" s="2"/>
      <c r="AK206" s="2"/>
      <c r="AL206" s="2"/>
      <c r="AM206" s="2"/>
      <c r="AN206" s="2"/>
      <c r="AO206" s="2"/>
      <c r="AP206" s="2"/>
      <c r="AQ206" s="2"/>
      <c r="AR206" s="2"/>
      <c r="AS206" s="2"/>
      <c r="AT206" s="2"/>
      <c r="AU206" s="2"/>
      <c r="AV206" s="2"/>
      <c r="AW206" s="2"/>
      <c r="AX206" s="2"/>
    </row>
    <row r="207" spans="1:50">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c r="AA207" s="2"/>
      <c r="AB207" s="2"/>
      <c r="AC207" s="2"/>
      <c r="AD207" s="2"/>
      <c r="AE207" s="2"/>
      <c r="AF207" s="2"/>
      <c r="AG207" s="2"/>
      <c r="AH207" s="2"/>
      <c r="AI207" s="2"/>
      <c r="AJ207" s="2"/>
      <c r="AK207" s="2"/>
      <c r="AL207" s="2"/>
      <c r="AM207" s="2"/>
      <c r="AN207" s="2"/>
      <c r="AO207" s="2"/>
      <c r="AP207" s="2"/>
      <c r="AQ207" s="2"/>
      <c r="AR207" s="2"/>
      <c r="AS207" s="2"/>
      <c r="AT207" s="2"/>
      <c r="AU207" s="2"/>
      <c r="AV207" s="2"/>
      <c r="AW207" s="2"/>
      <c r="AX207" s="2"/>
    </row>
    <row r="208" spans="1:50">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c r="AA208" s="2"/>
      <c r="AB208" s="2"/>
      <c r="AC208" s="2"/>
      <c r="AD208" s="2"/>
      <c r="AE208" s="2"/>
      <c r="AF208" s="2"/>
      <c r="AG208" s="2"/>
      <c r="AH208" s="2"/>
      <c r="AI208" s="2"/>
      <c r="AJ208" s="2"/>
      <c r="AK208" s="2"/>
      <c r="AL208" s="2"/>
      <c r="AM208" s="2"/>
      <c r="AN208" s="2"/>
      <c r="AO208" s="2"/>
      <c r="AP208" s="2"/>
      <c r="AQ208" s="2"/>
      <c r="AR208" s="2"/>
      <c r="AS208" s="2"/>
      <c r="AT208" s="2"/>
      <c r="AU208" s="2"/>
      <c r="AV208" s="2"/>
      <c r="AW208" s="2"/>
      <c r="AX208" s="2"/>
    </row>
    <row r="209" spans="1:50" ht="14.25">
      <c r="A209" s="5"/>
      <c r="B209" s="5"/>
      <c r="C209" s="5"/>
      <c r="D209" s="5"/>
      <c r="E209" s="5"/>
      <c r="F209" s="5"/>
      <c r="G209" s="5"/>
      <c r="H209" s="5"/>
      <c r="I209" s="5"/>
      <c r="J209" s="5"/>
      <c r="K209" s="5"/>
      <c r="L209" s="5"/>
      <c r="M209" s="5"/>
      <c r="N209" s="5"/>
      <c r="O209" s="5"/>
      <c r="P209" s="5"/>
      <c r="Q209" s="5"/>
      <c r="R209" s="5"/>
      <c r="S209" s="5"/>
      <c r="T209" s="5"/>
      <c r="U209" s="5"/>
      <c r="V209" s="5"/>
      <c r="W209" s="5"/>
      <c r="X209" s="5"/>
      <c r="Y209" s="5"/>
      <c r="Z209" s="5"/>
      <c r="AA209" s="5"/>
      <c r="AB209" s="5"/>
      <c r="AC209" s="5"/>
      <c r="AD209" s="5"/>
      <c r="AE209" s="5"/>
      <c r="AF209" s="5"/>
      <c r="AG209" s="5"/>
      <c r="AH209" s="5"/>
      <c r="AI209" s="5"/>
      <c r="AJ209" s="5"/>
      <c r="AK209" s="5"/>
      <c r="AL209" s="5"/>
      <c r="AM209" s="5"/>
      <c r="AN209" s="5"/>
      <c r="AO209" s="5"/>
      <c r="AP209" s="5"/>
      <c r="AQ209" s="5"/>
      <c r="AR209" s="5"/>
      <c r="AS209" s="5"/>
      <c r="AT209" s="5"/>
      <c r="AU209" s="5"/>
      <c r="AV209" s="5"/>
      <c r="AW209" s="5"/>
      <c r="AX209" s="5"/>
    </row>
    <row r="210" spans="1:50" ht="14.25">
      <c r="A210" s="5"/>
      <c r="B210" s="5"/>
      <c r="C210" s="5"/>
      <c r="D210" s="5"/>
      <c r="E210" s="5"/>
      <c r="F210" s="5"/>
      <c r="G210" s="5"/>
      <c r="H210" s="5"/>
      <c r="I210" s="5"/>
      <c r="J210" s="5"/>
      <c r="K210" s="5"/>
      <c r="L210" s="5"/>
      <c r="M210" s="5"/>
      <c r="N210" s="5"/>
      <c r="O210" s="5"/>
      <c r="P210" s="5"/>
      <c r="Q210" s="5"/>
      <c r="R210" s="5"/>
      <c r="S210" s="5"/>
      <c r="T210" s="5"/>
      <c r="U210" s="5"/>
      <c r="V210" s="5"/>
      <c r="W210" s="5"/>
      <c r="X210" s="5"/>
      <c r="Y210" s="5"/>
      <c r="Z210" s="5"/>
      <c r="AA210" s="5"/>
      <c r="AB210" s="5"/>
      <c r="AC210" s="5"/>
      <c r="AD210" s="5"/>
      <c r="AE210" s="5"/>
      <c r="AF210" s="5"/>
      <c r="AG210" s="5"/>
      <c r="AH210" s="5"/>
      <c r="AI210" s="5"/>
      <c r="AJ210" s="5"/>
      <c r="AK210" s="5"/>
      <c r="AL210" s="5"/>
      <c r="AM210" s="5"/>
      <c r="AN210" s="5"/>
      <c r="AO210" s="5"/>
      <c r="AP210" s="5"/>
      <c r="AQ210" s="5"/>
      <c r="AR210" s="5"/>
      <c r="AS210" s="5"/>
      <c r="AT210" s="5"/>
      <c r="AU210" s="5"/>
      <c r="AV210" s="5"/>
      <c r="AW210" s="5"/>
      <c r="AX210" s="5"/>
    </row>
    <row r="211" spans="1:50" ht="15">
      <c r="A211" s="6"/>
      <c r="B211" s="6"/>
      <c r="C211" s="6"/>
      <c r="D211" s="6"/>
      <c r="E211" s="6"/>
      <c r="F211" s="6"/>
      <c r="G211" s="6"/>
      <c r="H211" s="6"/>
      <c r="I211" s="6"/>
      <c r="J211" s="6"/>
      <c r="K211" s="6"/>
      <c r="L211" s="6"/>
      <c r="M211" s="6"/>
      <c r="N211" s="6"/>
      <c r="O211" s="6"/>
      <c r="P211" s="6"/>
      <c r="Q211" s="6"/>
      <c r="R211" s="6"/>
      <c r="S211" s="6"/>
      <c r="T211" s="6"/>
      <c r="U211" s="6"/>
      <c r="V211" s="6"/>
      <c r="W211" s="6"/>
      <c r="X211" s="6"/>
      <c r="Y211" s="6"/>
      <c r="Z211" s="6"/>
      <c r="AA211" s="6"/>
      <c r="AB211" s="6"/>
      <c r="AC211" s="6"/>
      <c r="AD211" s="6"/>
      <c r="AE211" s="6"/>
      <c r="AF211" s="6"/>
      <c r="AG211" s="6"/>
      <c r="AH211" s="6"/>
      <c r="AI211" s="6"/>
      <c r="AJ211" s="6"/>
      <c r="AK211" s="6"/>
      <c r="AL211" s="6"/>
      <c r="AM211" s="6"/>
      <c r="AN211" s="6"/>
      <c r="AO211" s="6"/>
      <c r="AP211" s="6"/>
      <c r="AQ211" s="6"/>
      <c r="AR211" s="6"/>
      <c r="AS211" s="6"/>
      <c r="AT211" s="6"/>
      <c r="AU211" s="6"/>
      <c r="AV211" s="6"/>
      <c r="AW211" s="6"/>
      <c r="AX211" s="6"/>
    </row>
    <row r="212" spans="1:50" ht="15">
      <c r="A212" s="6"/>
      <c r="B212" s="6"/>
      <c r="C212" s="6"/>
      <c r="D212" s="6"/>
      <c r="E212" s="6"/>
      <c r="F212" s="6"/>
      <c r="G212" s="6"/>
      <c r="H212" s="6"/>
      <c r="I212" s="6"/>
      <c r="J212" s="6"/>
      <c r="K212" s="6"/>
      <c r="L212" s="6"/>
      <c r="M212" s="6"/>
      <c r="N212" s="6"/>
      <c r="O212" s="6"/>
      <c r="P212" s="6"/>
      <c r="Q212" s="6"/>
      <c r="R212" s="6"/>
      <c r="S212" s="6"/>
      <c r="T212" s="6"/>
      <c r="U212" s="6"/>
      <c r="V212" s="6"/>
      <c r="W212" s="6"/>
      <c r="X212" s="6"/>
      <c r="Y212" s="6"/>
      <c r="Z212" s="6"/>
      <c r="AA212" s="6"/>
      <c r="AB212" s="6"/>
      <c r="AC212" s="6"/>
      <c r="AD212" s="6"/>
      <c r="AE212" s="6"/>
      <c r="AF212" s="6"/>
      <c r="AG212" s="6"/>
      <c r="AH212" s="6"/>
      <c r="AI212" s="6"/>
      <c r="AJ212" s="6"/>
      <c r="AK212" s="6"/>
      <c r="AL212" s="6"/>
      <c r="AM212" s="6"/>
      <c r="AN212" s="6"/>
      <c r="AO212" s="6"/>
      <c r="AP212" s="6"/>
      <c r="AQ212" s="6"/>
      <c r="AR212" s="6"/>
      <c r="AS212" s="6"/>
      <c r="AT212" s="6"/>
      <c r="AU212" s="6"/>
      <c r="AV212" s="6"/>
      <c r="AW212" s="6"/>
      <c r="AX212" s="6"/>
    </row>
  </sheetData>
  <mergeCells count="1">
    <mergeCell ref="A27:G27"/>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
  <sheetViews>
    <sheetView workbookViewId="0">
      <selection activeCell="B1" sqref="B1:K7"/>
    </sheetView>
  </sheetViews>
  <sheetFormatPr defaultRowHeight="15"/>
  <sheetData>
    <row r="5" spans="1:1">
      <c r="A5" s="33"/>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vt:lpstr>
      <vt:lpstr>Sheet2</vt:lpstr>
      <vt:lpstr>Sheet3</vt:lpstr>
      <vt:lpstr>Sheet1!Print_Area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Ulzii</cp:lastModifiedBy>
  <dcterms:created xsi:type="dcterms:W3CDTF">2012-03-14T20:27:14Z</dcterms:created>
  <dcterms:modified xsi:type="dcterms:W3CDTF">2013-05-15T08:16:22Z</dcterms:modified>
</cp:coreProperties>
</file>